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BUAP\buapDISK\6TO SEMESTRE\SOll\Actividades\Unidad lll\"/>
    </mc:Choice>
  </mc:AlternateContent>
  <xr:revisionPtr revIDLastSave="0" documentId="8_{0B273CF3-57CA-4389-AA06-D6E232717CAD}" xr6:coauthVersionLast="47" xr6:coauthVersionMax="47" xr10:uidLastSave="{00000000-0000-0000-0000-000000000000}"/>
  <bookViews>
    <workbookView xWindow="-108" yWindow="-108" windowWidth="23256" windowHeight="12576" xr2:uid="{19DC2AEF-B34B-482E-8175-1EC41F04FDEE}"/>
  </bookViews>
  <sheets>
    <sheet name="PrimeroEnServir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H54" i="1"/>
  <c r="H55" i="1" s="1"/>
  <c r="D52" i="1"/>
  <c r="D53" i="1" s="1"/>
  <c r="L72" i="1"/>
  <c r="H71" i="1"/>
  <c r="D71" i="1"/>
  <c r="D72" i="1" s="1"/>
  <c r="L55" i="1"/>
  <c r="H72" i="1"/>
  <c r="L73" i="1"/>
  <c r="L46" i="1"/>
  <c r="L47" i="1"/>
  <c r="L48" i="1"/>
  <c r="L49" i="1"/>
  <c r="L50" i="1"/>
  <c r="L51" i="1"/>
  <c r="L52" i="1"/>
  <c r="L45" i="1"/>
  <c r="L44" i="1"/>
  <c r="L43" i="1"/>
  <c r="D61" i="1"/>
  <c r="D62" i="1"/>
  <c r="D63" i="1"/>
  <c r="D64" i="1"/>
  <c r="D65" i="1"/>
  <c r="D66" i="1"/>
  <c r="D67" i="1"/>
  <c r="D68" i="1"/>
  <c r="D69" i="1"/>
  <c r="D70" i="1"/>
  <c r="H53" i="1"/>
  <c r="H44" i="1"/>
  <c r="H45" i="1"/>
  <c r="H46" i="1"/>
  <c r="H47" i="1"/>
  <c r="H48" i="1"/>
  <c r="H49" i="1"/>
  <c r="H50" i="1"/>
  <c r="H51" i="1"/>
  <c r="H52" i="1"/>
  <c r="H43" i="1"/>
  <c r="D51" i="1"/>
  <c r="D60" i="1"/>
  <c r="L70" i="1"/>
  <c r="H69" i="1"/>
  <c r="L69" i="1"/>
  <c r="H68" i="1"/>
  <c r="L68" i="1"/>
  <c r="H67" i="1"/>
  <c r="L67" i="1"/>
  <c r="H66" i="1"/>
  <c r="L66" i="1"/>
  <c r="H65" i="1"/>
  <c r="L65" i="1"/>
  <c r="H64" i="1"/>
  <c r="L64" i="1"/>
  <c r="H63" i="1"/>
  <c r="L63" i="1"/>
  <c r="H62" i="1"/>
  <c r="L62" i="1"/>
  <c r="H61" i="1"/>
  <c r="L61" i="1"/>
  <c r="H60" i="1"/>
  <c r="D50" i="1"/>
  <c r="D49" i="1"/>
  <c r="D48" i="1"/>
  <c r="D47" i="1"/>
  <c r="D46" i="1"/>
  <c r="D45" i="1"/>
  <c r="D44" i="1"/>
  <c r="D43" i="1"/>
  <c r="U32" i="1"/>
  <c r="U31" i="1"/>
  <c r="U30" i="1"/>
  <c r="U29" i="1"/>
  <c r="U28" i="1"/>
  <c r="U27" i="1"/>
  <c r="U26" i="1"/>
  <c r="U25" i="1"/>
  <c r="U24" i="1"/>
  <c r="U34" i="1" s="1"/>
  <c r="U35" i="1" s="1"/>
  <c r="U23" i="1"/>
  <c r="M32" i="1"/>
  <c r="M31" i="1"/>
  <c r="M30" i="1"/>
  <c r="M29" i="1"/>
  <c r="M28" i="1"/>
  <c r="M27" i="1"/>
  <c r="M26" i="1"/>
  <c r="M25" i="1"/>
  <c r="M24" i="1"/>
  <c r="M23" i="1"/>
  <c r="M34" i="1" s="1"/>
  <c r="M35" i="1" s="1"/>
  <c r="E23" i="1"/>
  <c r="E24" i="1"/>
  <c r="E25" i="1"/>
  <c r="E26" i="1"/>
  <c r="E27" i="1"/>
  <c r="E28" i="1"/>
  <c r="E29" i="1"/>
  <c r="E30" i="1"/>
  <c r="E31" i="1"/>
  <c r="E32" i="1"/>
  <c r="S5" i="1"/>
  <c r="S6" i="1"/>
  <c r="S7" i="1"/>
  <c r="S8" i="1"/>
  <c r="S9" i="1"/>
  <c r="S10" i="1"/>
  <c r="S11" i="1"/>
  <c r="S12" i="1"/>
  <c r="S13" i="1"/>
  <c r="S14" i="1"/>
  <c r="K5" i="1"/>
  <c r="K6" i="1"/>
  <c r="K7" i="1"/>
  <c r="K8" i="1"/>
  <c r="K9" i="1"/>
  <c r="K10" i="1"/>
  <c r="K11" i="1"/>
  <c r="K12" i="1"/>
  <c r="K13" i="1"/>
  <c r="D5" i="1"/>
  <c r="D7" i="1"/>
  <c r="D8" i="1"/>
  <c r="D9" i="1"/>
  <c r="D10" i="1"/>
  <c r="D11" i="1"/>
  <c r="D12" i="1"/>
  <c r="D13" i="1"/>
  <c r="D6" i="1"/>
  <c r="C76" i="1" l="1"/>
  <c r="C75" i="1"/>
  <c r="E34" i="1"/>
  <c r="E35" i="1" s="1"/>
  <c r="S16" i="1"/>
  <c r="S17" i="1" s="1"/>
  <c r="K14" i="1"/>
  <c r="K15" i="1" s="1"/>
  <c r="D14" i="1"/>
  <c r="D15" i="1" s="1"/>
</calcChain>
</file>

<file path=xl/sharedStrings.xml><?xml version="1.0" encoding="utf-8"?>
<sst xmlns="http://schemas.openxmlformats.org/spreadsheetml/2006/main" count="80" uniqueCount="24">
  <si>
    <t>cola</t>
  </si>
  <si>
    <t>diferencia</t>
  </si>
  <si>
    <t>TOTAL</t>
  </si>
  <si>
    <t>PROMEDIO</t>
  </si>
  <si>
    <t>Cabezal</t>
  </si>
  <si>
    <t>Inicio</t>
  </si>
  <si>
    <t>Fin</t>
  </si>
  <si>
    <t>Se atienden las peticiones en orden de llegada</t>
  </si>
  <si>
    <t xml:space="preserve">Se atienden las peticion que implica una pista mas cercana a la posicion actualde la cabeza </t>
  </si>
  <si>
    <t>Gestion_del_Sistema_de_Entrada.pdf pag 26</t>
  </si>
  <si>
    <t>Gestion_del_Sistema_de_Entrada.pdf pag 25</t>
  </si>
  <si>
    <t>Gestion_del_Sistema_de_Entrada.pdf pag 27</t>
  </si>
  <si>
    <t>Gestion_del_Sistema_de_Entrada.pdf pag 28</t>
  </si>
  <si>
    <t>Gestion_del_Sistema_de_Entrada.pdf pag 29</t>
  </si>
  <si>
    <t>Gestion_del_Sistema_de_Entrada.pdf pag 30</t>
  </si>
  <si>
    <t>81, 86, 89, 97, 125, 142, 145, 170, 172</t>
  </si>
  <si>
    <t>FCFS</t>
  </si>
  <si>
    <t>C-SCAN</t>
  </si>
  <si>
    <t>SSTF</t>
  </si>
  <si>
    <t>SCAN</t>
  </si>
  <si>
    <t>LOOK</t>
  </si>
  <si>
    <t>C-LOOK</t>
  </si>
  <si>
    <t>Menor promedio</t>
  </si>
  <si>
    <t>Mayor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</si>
</sst>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2F65-37F6-4534-8331-5C77262D0F5F}">
  <dimension ref="A1:W78"/>
  <sheetViews>
    <sheetView tabSelected="1" topLeftCell="A37" zoomScale="80" zoomScaleNormal="80" workbookViewId="0">
      <selection activeCell="H55" sqref="H55"/>
    </sheetView>
  </sheetViews>
  <sheetFormatPr baseColWidth="10" defaultRowHeight="14.4" x14ac:dyDescent="0.3"/>
  <cols>
    <col min="1" max="16384" width="11.5546875" style="5"/>
  </cols>
  <sheetData>
    <row r="1" spans="1:21" x14ac:dyDescent="0.3">
      <c r="A1" s="15" t="s">
        <v>10</v>
      </c>
      <c r="B1" s="15"/>
      <c r="C1" s="15"/>
      <c r="D1" s="15"/>
      <c r="E1" s="15"/>
      <c r="G1" s="15" t="s">
        <v>9</v>
      </c>
      <c r="H1" s="15"/>
      <c r="I1" s="15"/>
      <c r="J1" s="15"/>
      <c r="K1" s="15"/>
      <c r="L1" s="15"/>
      <c r="M1" s="15"/>
      <c r="O1" s="15" t="s">
        <v>11</v>
      </c>
      <c r="P1" s="15"/>
      <c r="Q1" s="15"/>
      <c r="R1" s="15"/>
      <c r="S1" s="15"/>
      <c r="T1" s="15"/>
      <c r="U1" s="15"/>
    </row>
    <row r="2" spans="1:21" x14ac:dyDescent="0.3">
      <c r="A2" s="15" t="s">
        <v>7</v>
      </c>
      <c r="B2" s="15"/>
      <c r="C2" s="15"/>
      <c r="D2" s="15"/>
      <c r="E2" s="15"/>
      <c r="G2" s="15" t="s">
        <v>8</v>
      </c>
      <c r="H2" s="15"/>
      <c r="I2" s="15"/>
      <c r="J2" s="15"/>
      <c r="K2" s="15"/>
      <c r="L2" s="15"/>
      <c r="M2" s="15"/>
      <c r="O2" s="15"/>
      <c r="P2" s="15"/>
      <c r="Q2" s="15"/>
      <c r="R2" s="15"/>
      <c r="S2" s="15"/>
      <c r="T2" s="15"/>
      <c r="U2" s="15"/>
    </row>
    <row r="3" spans="1:21" x14ac:dyDescent="0.3">
      <c r="A3" s="4"/>
      <c r="B3" s="4"/>
      <c r="C3" s="4" t="s">
        <v>0</v>
      </c>
      <c r="D3" s="4" t="s">
        <v>1</v>
      </c>
      <c r="E3" s="4"/>
      <c r="G3" s="6"/>
      <c r="H3" s="6"/>
      <c r="I3" s="4"/>
      <c r="J3" s="4" t="s">
        <v>0</v>
      </c>
      <c r="K3" s="4" t="s">
        <v>1</v>
      </c>
      <c r="L3" s="6"/>
      <c r="M3" s="6"/>
      <c r="O3" s="6"/>
      <c r="P3" s="6"/>
      <c r="Q3" s="4"/>
      <c r="R3" s="4" t="s">
        <v>0</v>
      </c>
      <c r="S3" s="4" t="s">
        <v>1</v>
      </c>
      <c r="T3" s="6"/>
      <c r="U3" s="6"/>
    </row>
    <row r="4" spans="1:21" x14ac:dyDescent="0.3">
      <c r="A4" s="4"/>
      <c r="B4" s="4" t="s">
        <v>4</v>
      </c>
      <c r="C4" s="4">
        <v>90</v>
      </c>
      <c r="D4" s="4"/>
      <c r="E4" s="4"/>
      <c r="G4" s="6"/>
      <c r="H4" s="6"/>
      <c r="I4" s="4" t="s">
        <v>4</v>
      </c>
      <c r="J4" s="4">
        <v>90</v>
      </c>
      <c r="K4" s="4"/>
      <c r="L4" s="6"/>
      <c r="M4" s="6"/>
      <c r="O4" s="6"/>
      <c r="P4" s="6"/>
      <c r="Q4" s="4" t="s">
        <v>4</v>
      </c>
      <c r="R4" s="4">
        <v>90</v>
      </c>
      <c r="S4" s="4"/>
      <c r="T4" s="6"/>
      <c r="U4" s="6"/>
    </row>
    <row r="5" spans="1:21" x14ac:dyDescent="0.3">
      <c r="A5" s="4"/>
      <c r="B5" s="4" t="s">
        <v>5</v>
      </c>
      <c r="C5" s="4">
        <v>98</v>
      </c>
      <c r="D5" s="4">
        <f>IF(C5="","",ABS(C4-C5))</f>
        <v>8</v>
      </c>
      <c r="E5" s="4"/>
      <c r="G5" s="6"/>
      <c r="H5" s="6"/>
      <c r="I5" s="4"/>
      <c r="J5" s="4">
        <v>98</v>
      </c>
      <c r="K5" s="4">
        <f t="shared" ref="K5:K13" si="0">IF(J5="","",ABS(J4-J5))</f>
        <v>8</v>
      </c>
      <c r="L5" s="6"/>
      <c r="M5" s="6"/>
      <c r="O5" s="6"/>
      <c r="P5" s="6"/>
      <c r="Q5" s="4"/>
      <c r="R5" s="4">
        <v>98</v>
      </c>
      <c r="S5" s="4">
        <f t="shared" ref="S5:S14" si="1">IF(R5="","",ABS(R4-R5))</f>
        <v>8</v>
      </c>
      <c r="T5" s="6"/>
      <c r="U5" s="6"/>
    </row>
    <row r="6" spans="1:21" x14ac:dyDescent="0.3">
      <c r="A6" s="4"/>
      <c r="B6" s="4"/>
      <c r="C6" s="4">
        <v>183</v>
      </c>
      <c r="D6" s="4">
        <f>IF(C6="","",ABS(C5-C6))</f>
        <v>85</v>
      </c>
      <c r="E6" s="4"/>
      <c r="G6" s="6"/>
      <c r="H6" s="6"/>
      <c r="I6" s="4"/>
      <c r="J6" s="4">
        <v>122</v>
      </c>
      <c r="K6" s="4">
        <f t="shared" si="0"/>
        <v>24</v>
      </c>
      <c r="L6" s="6"/>
      <c r="M6" s="6"/>
      <c r="O6" s="6"/>
      <c r="P6" s="6"/>
      <c r="Q6" s="4"/>
      <c r="R6" s="4">
        <v>122</v>
      </c>
      <c r="S6" s="4">
        <f t="shared" si="1"/>
        <v>24</v>
      </c>
      <c r="T6" s="6"/>
      <c r="U6" s="6"/>
    </row>
    <row r="7" spans="1:21" x14ac:dyDescent="0.3">
      <c r="A7" s="4"/>
      <c r="B7" s="4"/>
      <c r="C7" s="4">
        <v>37</v>
      </c>
      <c r="D7" s="4">
        <f t="shared" ref="D7:D13" si="2">IF(C7="","",ABS(C6-C7))</f>
        <v>146</v>
      </c>
      <c r="E7" s="4"/>
      <c r="G7" s="6"/>
      <c r="H7" s="6"/>
      <c r="I7" s="4"/>
      <c r="J7" s="4">
        <v>124</v>
      </c>
      <c r="K7" s="4">
        <f t="shared" si="0"/>
        <v>2</v>
      </c>
      <c r="L7" s="6"/>
      <c r="M7" s="6"/>
      <c r="O7" s="6"/>
      <c r="P7" s="6"/>
      <c r="Q7" s="4"/>
      <c r="R7" s="4">
        <v>124</v>
      </c>
      <c r="S7" s="4">
        <f t="shared" si="1"/>
        <v>2</v>
      </c>
      <c r="T7" s="6"/>
      <c r="U7" s="6"/>
    </row>
    <row r="8" spans="1:21" x14ac:dyDescent="0.3">
      <c r="A8" s="4"/>
      <c r="B8" s="4"/>
      <c r="C8" s="4">
        <v>122</v>
      </c>
      <c r="D8" s="4">
        <f t="shared" si="2"/>
        <v>85</v>
      </c>
      <c r="E8" s="4"/>
      <c r="G8" s="6"/>
      <c r="H8" s="6"/>
      <c r="I8" s="4"/>
      <c r="J8" s="4">
        <v>67</v>
      </c>
      <c r="K8" s="4">
        <f t="shared" si="0"/>
        <v>57</v>
      </c>
      <c r="L8" s="6"/>
      <c r="M8" s="6"/>
      <c r="O8" s="6"/>
      <c r="P8" s="6"/>
      <c r="Q8" s="4"/>
      <c r="R8" s="4">
        <v>183</v>
      </c>
      <c r="S8" s="4">
        <f t="shared" si="1"/>
        <v>59</v>
      </c>
      <c r="T8" s="6"/>
      <c r="U8" s="6"/>
    </row>
    <row r="9" spans="1:21" x14ac:dyDescent="0.3">
      <c r="A9" s="4"/>
      <c r="B9" s="4"/>
      <c r="C9" s="4">
        <v>14</v>
      </c>
      <c r="D9" s="4">
        <f t="shared" si="2"/>
        <v>108</v>
      </c>
      <c r="E9" s="4"/>
      <c r="G9" s="6"/>
      <c r="H9" s="6"/>
      <c r="I9" s="4"/>
      <c r="J9" s="4">
        <v>65</v>
      </c>
      <c r="K9" s="4">
        <f t="shared" si="0"/>
        <v>2</v>
      </c>
      <c r="L9" s="6"/>
      <c r="M9" s="6"/>
      <c r="O9" s="6"/>
      <c r="P9" s="6"/>
      <c r="Q9" s="4"/>
      <c r="R9" s="4">
        <v>199</v>
      </c>
      <c r="S9" s="4">
        <f t="shared" si="1"/>
        <v>16</v>
      </c>
      <c r="T9" s="6"/>
      <c r="U9" s="6"/>
    </row>
    <row r="10" spans="1:21" x14ac:dyDescent="0.3">
      <c r="A10" s="4"/>
      <c r="B10" s="4"/>
      <c r="C10" s="4">
        <v>124</v>
      </c>
      <c r="D10" s="4">
        <f t="shared" si="2"/>
        <v>110</v>
      </c>
      <c r="E10" s="4"/>
      <c r="G10" s="6"/>
      <c r="H10" s="6"/>
      <c r="I10" s="4"/>
      <c r="J10" s="4">
        <v>37</v>
      </c>
      <c r="K10" s="4">
        <f t="shared" si="0"/>
        <v>28</v>
      </c>
      <c r="L10" s="6"/>
      <c r="M10" s="6"/>
      <c r="O10" s="6"/>
      <c r="P10" s="6"/>
      <c r="Q10" s="4"/>
      <c r="R10" s="4">
        <v>67</v>
      </c>
      <c r="S10" s="4">
        <f t="shared" si="1"/>
        <v>132</v>
      </c>
      <c r="T10" s="6"/>
      <c r="U10" s="6"/>
    </row>
    <row r="11" spans="1:21" x14ac:dyDescent="0.3">
      <c r="A11" s="4"/>
      <c r="B11" s="4"/>
      <c r="C11" s="4">
        <v>65</v>
      </c>
      <c r="D11" s="4">
        <f t="shared" si="2"/>
        <v>59</v>
      </c>
      <c r="E11" s="4"/>
      <c r="G11" s="6"/>
      <c r="H11" s="6"/>
      <c r="I11" s="4"/>
      <c r="J11" s="4">
        <v>14</v>
      </c>
      <c r="K11" s="4">
        <f t="shared" si="0"/>
        <v>23</v>
      </c>
      <c r="L11" s="6"/>
      <c r="M11" s="6"/>
      <c r="O11" s="6"/>
      <c r="P11" s="6"/>
      <c r="Q11" s="4"/>
      <c r="R11" s="4">
        <v>65</v>
      </c>
      <c r="S11" s="4">
        <f t="shared" si="1"/>
        <v>2</v>
      </c>
      <c r="T11" s="6"/>
      <c r="U11" s="6"/>
    </row>
    <row r="12" spans="1:21" x14ac:dyDescent="0.3">
      <c r="A12" s="4"/>
      <c r="B12" s="4" t="s">
        <v>6</v>
      </c>
      <c r="C12" s="4">
        <v>67</v>
      </c>
      <c r="D12" s="4">
        <f t="shared" si="2"/>
        <v>2</v>
      </c>
      <c r="E12" s="4"/>
      <c r="G12" s="6"/>
      <c r="H12" s="6"/>
      <c r="I12" s="4"/>
      <c r="J12" s="4">
        <v>183</v>
      </c>
      <c r="K12" s="4">
        <f t="shared" si="0"/>
        <v>169</v>
      </c>
      <c r="L12" s="6"/>
      <c r="M12" s="6"/>
      <c r="O12" s="6"/>
      <c r="P12" s="6"/>
      <c r="Q12" s="4"/>
      <c r="R12" s="4">
        <v>37</v>
      </c>
      <c r="S12" s="4">
        <f t="shared" si="1"/>
        <v>28</v>
      </c>
      <c r="T12" s="6"/>
      <c r="U12" s="6"/>
    </row>
    <row r="13" spans="1:21" x14ac:dyDescent="0.3">
      <c r="A13" s="4"/>
      <c r="B13" s="4"/>
      <c r="C13" s="4"/>
      <c r="D13" s="4" t="str">
        <f t="shared" si="2"/>
        <v/>
      </c>
      <c r="E13" s="4"/>
      <c r="G13" s="6"/>
      <c r="H13" s="6"/>
      <c r="I13" s="4"/>
      <c r="J13" s="4"/>
      <c r="K13" s="4" t="str">
        <f t="shared" si="0"/>
        <v/>
      </c>
      <c r="L13" s="6"/>
      <c r="M13" s="6"/>
      <c r="O13" s="6"/>
      <c r="P13" s="6"/>
      <c r="Q13" s="4"/>
      <c r="R13" s="4">
        <v>14</v>
      </c>
      <c r="S13" s="4">
        <f t="shared" si="1"/>
        <v>23</v>
      </c>
      <c r="T13" s="6"/>
      <c r="U13" s="6"/>
    </row>
    <row r="14" spans="1:21" x14ac:dyDescent="0.3">
      <c r="A14" s="4"/>
      <c r="B14" s="4"/>
      <c r="C14" s="4" t="s">
        <v>2</v>
      </c>
      <c r="D14" s="4">
        <f>SUM(D5:D12)</f>
        <v>603</v>
      </c>
      <c r="E14" s="4"/>
      <c r="G14" s="6"/>
      <c r="H14" s="6"/>
      <c r="I14" s="4"/>
      <c r="J14" s="4" t="s">
        <v>2</v>
      </c>
      <c r="K14" s="4">
        <f>SUM(K5:K12)</f>
        <v>313</v>
      </c>
      <c r="L14" s="6"/>
      <c r="M14" s="6"/>
      <c r="O14" s="6"/>
      <c r="P14" s="6"/>
      <c r="Q14" s="4"/>
      <c r="R14" s="4">
        <v>0</v>
      </c>
      <c r="S14" s="4">
        <f t="shared" si="1"/>
        <v>14</v>
      </c>
      <c r="T14" s="6"/>
      <c r="U14" s="6"/>
    </row>
    <row r="15" spans="1:21" x14ac:dyDescent="0.3">
      <c r="A15" s="4"/>
      <c r="B15" s="4"/>
      <c r="C15" s="4" t="s">
        <v>3</v>
      </c>
      <c r="D15" s="4">
        <f>D14/8</f>
        <v>75.375</v>
      </c>
      <c r="E15" s="4"/>
      <c r="G15" s="6"/>
      <c r="H15" s="6"/>
      <c r="I15" s="4"/>
      <c r="J15" s="4" t="s">
        <v>3</v>
      </c>
      <c r="K15" s="4">
        <f>K14/8</f>
        <v>39.125</v>
      </c>
      <c r="L15" s="6"/>
      <c r="M15" s="6"/>
      <c r="O15" s="6"/>
      <c r="P15" s="6"/>
      <c r="Q15" s="4"/>
      <c r="R15" s="6"/>
      <c r="S15" s="6"/>
      <c r="T15" s="6"/>
      <c r="U15" s="6"/>
    </row>
    <row r="16" spans="1:21" x14ac:dyDescent="0.3">
      <c r="O16" s="6"/>
      <c r="P16" s="6"/>
      <c r="Q16" s="6"/>
      <c r="R16" s="4" t="s">
        <v>2</v>
      </c>
      <c r="S16" s="4">
        <f>SUM(S5:S14)</f>
        <v>308</v>
      </c>
      <c r="T16" s="6"/>
      <c r="U16" s="6"/>
    </row>
    <row r="17" spans="1:23" x14ac:dyDescent="0.3">
      <c r="O17" s="6"/>
      <c r="P17" s="6"/>
      <c r="Q17" s="6"/>
      <c r="R17" s="4" t="s">
        <v>3</v>
      </c>
      <c r="S17" s="4">
        <f>S16/10</f>
        <v>30.8</v>
      </c>
      <c r="T17" s="6"/>
      <c r="U17" s="6"/>
    </row>
    <row r="19" spans="1:23" x14ac:dyDescent="0.3">
      <c r="A19" s="15" t="s">
        <v>12</v>
      </c>
      <c r="B19" s="15"/>
      <c r="C19" s="15"/>
      <c r="D19" s="15"/>
      <c r="E19" s="15"/>
      <c r="F19" s="15"/>
      <c r="G19" s="15"/>
      <c r="I19" s="15" t="s">
        <v>13</v>
      </c>
      <c r="J19" s="15"/>
      <c r="K19" s="15"/>
      <c r="L19" s="15"/>
      <c r="M19" s="15"/>
      <c r="N19" s="15"/>
      <c r="O19" s="15"/>
      <c r="Q19" s="15" t="s">
        <v>14</v>
      </c>
      <c r="R19" s="15"/>
      <c r="S19" s="15"/>
      <c r="T19" s="15"/>
      <c r="U19" s="15"/>
      <c r="V19" s="15"/>
      <c r="W19" s="15"/>
    </row>
    <row r="20" spans="1:23" x14ac:dyDescent="0.3">
      <c r="A20" s="4"/>
      <c r="B20" s="4"/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</row>
    <row r="21" spans="1:23" x14ac:dyDescent="0.3">
      <c r="A21" s="6"/>
      <c r="B21" s="6"/>
      <c r="C21" s="4"/>
      <c r="D21" s="4" t="s">
        <v>0</v>
      </c>
      <c r="E21" s="4" t="s">
        <v>1</v>
      </c>
      <c r="F21" s="6"/>
      <c r="G21" s="6"/>
      <c r="I21" s="6"/>
      <c r="J21" s="6"/>
      <c r="K21" s="4"/>
      <c r="L21" s="4" t="s">
        <v>0</v>
      </c>
      <c r="M21" s="4" t="s">
        <v>1</v>
      </c>
      <c r="N21" s="6"/>
      <c r="O21" s="6"/>
      <c r="Q21" s="6"/>
      <c r="R21" s="6"/>
      <c r="S21" s="4"/>
      <c r="T21" s="4" t="s">
        <v>0</v>
      </c>
      <c r="U21" s="4" t="s">
        <v>1</v>
      </c>
      <c r="V21" s="6"/>
      <c r="W21" s="6"/>
    </row>
    <row r="22" spans="1:23" x14ac:dyDescent="0.3">
      <c r="A22" s="6"/>
      <c r="B22" s="6"/>
      <c r="C22" s="4" t="s">
        <v>4</v>
      </c>
      <c r="D22" s="4">
        <v>90</v>
      </c>
      <c r="E22" s="4"/>
      <c r="F22" s="6"/>
      <c r="G22" s="6"/>
      <c r="I22" s="6"/>
      <c r="J22" s="6"/>
      <c r="K22" s="4" t="s">
        <v>4</v>
      </c>
      <c r="L22" s="4">
        <v>90</v>
      </c>
      <c r="M22" s="4"/>
      <c r="N22" s="6"/>
      <c r="O22" s="6"/>
      <c r="Q22" s="6"/>
      <c r="R22" s="6"/>
      <c r="S22" s="4" t="s">
        <v>4</v>
      </c>
      <c r="T22" s="4">
        <v>90</v>
      </c>
      <c r="U22" s="4"/>
      <c r="V22" s="6"/>
      <c r="W22" s="6"/>
    </row>
    <row r="23" spans="1:23" x14ac:dyDescent="0.3">
      <c r="A23" s="6"/>
      <c r="B23" s="6"/>
      <c r="C23" s="4"/>
      <c r="D23" s="4">
        <v>98</v>
      </c>
      <c r="E23" s="4">
        <f t="shared" ref="E23:E32" si="3">IF(D23="","",ABS(D22-D23))</f>
        <v>8</v>
      </c>
      <c r="F23" s="6"/>
      <c r="G23" s="6"/>
      <c r="I23" s="6"/>
      <c r="J23" s="6"/>
      <c r="K23" s="4"/>
      <c r="L23" s="4">
        <v>98</v>
      </c>
      <c r="M23" s="4">
        <f t="shared" ref="M23:M32" si="4">IF(L23="","",ABS(L22-L23))</f>
        <v>8</v>
      </c>
      <c r="N23" s="6"/>
      <c r="O23" s="6"/>
      <c r="Q23" s="6"/>
      <c r="R23" s="6"/>
      <c r="S23" s="4"/>
      <c r="T23" s="4">
        <v>98</v>
      </c>
      <c r="U23" s="4">
        <f t="shared" ref="U23:U32" si="5">IF(T23="","",ABS(T22-T23))</f>
        <v>8</v>
      </c>
      <c r="V23" s="6"/>
      <c r="W23" s="6"/>
    </row>
    <row r="24" spans="1:23" x14ac:dyDescent="0.3">
      <c r="A24" s="6"/>
      <c r="B24" s="6"/>
      <c r="C24" s="4"/>
      <c r="D24" s="4">
        <v>122</v>
      </c>
      <c r="E24" s="4">
        <f t="shared" si="3"/>
        <v>24</v>
      </c>
      <c r="F24" s="6"/>
      <c r="G24" s="6"/>
      <c r="I24" s="6"/>
      <c r="J24" s="6"/>
      <c r="K24" s="4"/>
      <c r="L24" s="4">
        <v>122</v>
      </c>
      <c r="M24" s="4">
        <f t="shared" si="4"/>
        <v>24</v>
      </c>
      <c r="N24" s="6"/>
      <c r="O24" s="6"/>
      <c r="Q24" s="6"/>
      <c r="R24" s="6"/>
      <c r="S24" s="4"/>
      <c r="T24" s="4">
        <v>122</v>
      </c>
      <c r="U24" s="4">
        <f t="shared" si="5"/>
        <v>24</v>
      </c>
      <c r="V24" s="6"/>
      <c r="W24" s="6"/>
    </row>
    <row r="25" spans="1:23" x14ac:dyDescent="0.3">
      <c r="A25" s="6"/>
      <c r="B25" s="6"/>
      <c r="C25" s="4"/>
      <c r="D25" s="4">
        <v>124</v>
      </c>
      <c r="E25" s="4">
        <f t="shared" si="3"/>
        <v>2</v>
      </c>
      <c r="F25" s="6"/>
      <c r="G25" s="6"/>
      <c r="I25" s="6"/>
      <c r="J25" s="6"/>
      <c r="K25" s="4"/>
      <c r="L25" s="4">
        <v>124</v>
      </c>
      <c r="M25" s="4">
        <f t="shared" si="4"/>
        <v>2</v>
      </c>
      <c r="N25" s="6"/>
      <c r="O25" s="6"/>
      <c r="Q25" s="6"/>
      <c r="R25" s="6"/>
      <c r="S25" s="4"/>
      <c r="T25" s="4">
        <v>124</v>
      </c>
      <c r="U25" s="4">
        <f t="shared" si="5"/>
        <v>2</v>
      </c>
      <c r="V25" s="6"/>
      <c r="W25" s="6"/>
    </row>
    <row r="26" spans="1:23" x14ac:dyDescent="0.3">
      <c r="A26" s="6"/>
      <c r="B26" s="6"/>
      <c r="C26" s="4"/>
      <c r="D26" s="4">
        <v>183</v>
      </c>
      <c r="E26" s="4">
        <f t="shared" si="3"/>
        <v>59</v>
      </c>
      <c r="F26" s="6"/>
      <c r="G26" s="6"/>
      <c r="I26" s="6"/>
      <c r="J26" s="6"/>
      <c r="K26" s="4"/>
      <c r="L26" s="4">
        <v>183</v>
      </c>
      <c r="M26" s="4">
        <f t="shared" si="4"/>
        <v>59</v>
      </c>
      <c r="N26" s="6"/>
      <c r="O26" s="6"/>
      <c r="Q26" s="6"/>
      <c r="R26" s="6"/>
      <c r="S26" s="4"/>
      <c r="T26" s="4">
        <v>183</v>
      </c>
      <c r="U26" s="4">
        <f t="shared" si="5"/>
        <v>59</v>
      </c>
      <c r="V26" s="6"/>
      <c r="W26" s="6"/>
    </row>
    <row r="27" spans="1:23" x14ac:dyDescent="0.3">
      <c r="A27" s="6"/>
      <c r="B27" s="6"/>
      <c r="C27" s="4"/>
      <c r="D27" s="4">
        <v>199</v>
      </c>
      <c r="E27" s="4">
        <f t="shared" si="3"/>
        <v>16</v>
      </c>
      <c r="F27" s="6"/>
      <c r="G27" s="6"/>
      <c r="I27" s="6"/>
      <c r="J27" s="6"/>
      <c r="K27" s="4"/>
      <c r="L27" s="4">
        <v>67</v>
      </c>
      <c r="M27" s="4">
        <f t="shared" si="4"/>
        <v>116</v>
      </c>
      <c r="N27" s="6"/>
      <c r="O27" s="6"/>
      <c r="Q27" s="6"/>
      <c r="R27" s="6"/>
      <c r="S27" s="4"/>
      <c r="T27" s="4">
        <v>0</v>
      </c>
      <c r="U27" s="4">
        <f t="shared" si="5"/>
        <v>183</v>
      </c>
      <c r="V27" s="6"/>
      <c r="W27" s="6"/>
    </row>
    <row r="28" spans="1:23" x14ac:dyDescent="0.3">
      <c r="A28" s="6"/>
      <c r="B28" s="6"/>
      <c r="C28" s="4"/>
      <c r="D28" s="4">
        <v>0</v>
      </c>
      <c r="E28" s="4">
        <f t="shared" si="3"/>
        <v>199</v>
      </c>
      <c r="F28" s="6"/>
      <c r="G28" s="6"/>
      <c r="I28" s="6"/>
      <c r="J28" s="6"/>
      <c r="K28" s="4"/>
      <c r="L28" s="4">
        <v>65</v>
      </c>
      <c r="M28" s="4">
        <f t="shared" si="4"/>
        <v>2</v>
      </c>
      <c r="N28" s="6"/>
      <c r="O28" s="6"/>
      <c r="Q28" s="6"/>
      <c r="R28" s="6"/>
      <c r="S28" s="4"/>
      <c r="T28" s="4">
        <v>14</v>
      </c>
      <c r="U28" s="4">
        <f t="shared" si="5"/>
        <v>14</v>
      </c>
      <c r="V28" s="6"/>
      <c r="W28" s="6"/>
    </row>
    <row r="29" spans="1:23" x14ac:dyDescent="0.3">
      <c r="A29" s="6"/>
      <c r="B29" s="6"/>
      <c r="C29" s="4"/>
      <c r="D29" s="4">
        <v>14</v>
      </c>
      <c r="E29" s="4">
        <f t="shared" si="3"/>
        <v>14</v>
      </c>
      <c r="F29" s="6"/>
      <c r="G29" s="6"/>
      <c r="I29" s="6"/>
      <c r="J29" s="6"/>
      <c r="K29" s="4"/>
      <c r="L29" s="4">
        <v>37</v>
      </c>
      <c r="M29" s="4">
        <f t="shared" si="4"/>
        <v>28</v>
      </c>
      <c r="N29" s="6"/>
      <c r="O29" s="6"/>
      <c r="Q29" s="6"/>
      <c r="R29" s="6"/>
      <c r="S29" s="4"/>
      <c r="T29" s="4">
        <v>37</v>
      </c>
      <c r="U29" s="4">
        <f t="shared" si="5"/>
        <v>23</v>
      </c>
      <c r="V29" s="6"/>
      <c r="W29" s="6"/>
    </row>
    <row r="30" spans="1:23" x14ac:dyDescent="0.3">
      <c r="A30" s="6"/>
      <c r="B30" s="6"/>
      <c r="C30" s="4"/>
      <c r="D30" s="4">
        <v>37</v>
      </c>
      <c r="E30" s="4">
        <f t="shared" si="3"/>
        <v>23</v>
      </c>
      <c r="F30" s="6"/>
      <c r="G30" s="6"/>
      <c r="I30" s="6"/>
      <c r="J30" s="6"/>
      <c r="K30" s="4"/>
      <c r="L30" s="4">
        <v>14</v>
      </c>
      <c r="M30" s="4">
        <f t="shared" si="4"/>
        <v>23</v>
      </c>
      <c r="N30" s="6"/>
      <c r="O30" s="6"/>
      <c r="Q30" s="6"/>
      <c r="R30" s="6"/>
      <c r="S30" s="4"/>
      <c r="T30" s="4">
        <v>65</v>
      </c>
      <c r="U30" s="4">
        <f t="shared" si="5"/>
        <v>28</v>
      </c>
      <c r="V30" s="6"/>
      <c r="W30" s="6"/>
    </row>
    <row r="31" spans="1:23" x14ac:dyDescent="0.3">
      <c r="A31" s="6"/>
      <c r="B31" s="6"/>
      <c r="C31" s="4"/>
      <c r="D31" s="4">
        <v>65</v>
      </c>
      <c r="E31" s="4">
        <f t="shared" si="3"/>
        <v>28</v>
      </c>
      <c r="F31" s="6"/>
      <c r="G31" s="6"/>
      <c r="I31" s="6"/>
      <c r="J31" s="6"/>
      <c r="K31" s="4"/>
      <c r="L31" s="4"/>
      <c r="M31" s="4" t="str">
        <f t="shared" si="4"/>
        <v/>
      </c>
      <c r="N31" s="6"/>
      <c r="O31" s="6"/>
      <c r="Q31" s="6"/>
      <c r="R31" s="6"/>
      <c r="S31" s="4"/>
      <c r="T31" s="4">
        <v>67</v>
      </c>
      <c r="U31" s="4">
        <f t="shared" si="5"/>
        <v>2</v>
      </c>
      <c r="V31" s="6"/>
      <c r="W31" s="6"/>
    </row>
    <row r="32" spans="1:23" x14ac:dyDescent="0.3">
      <c r="A32" s="6"/>
      <c r="B32" s="6"/>
      <c r="C32" s="4"/>
      <c r="D32" s="4">
        <v>67</v>
      </c>
      <c r="E32" s="4">
        <f t="shared" si="3"/>
        <v>2</v>
      </c>
      <c r="F32" s="6"/>
      <c r="G32" s="6"/>
      <c r="I32" s="6"/>
      <c r="J32" s="6"/>
      <c r="K32" s="4"/>
      <c r="L32" s="4"/>
      <c r="M32" s="4" t="str">
        <f t="shared" si="4"/>
        <v/>
      </c>
      <c r="N32" s="6"/>
      <c r="O32" s="6"/>
      <c r="Q32" s="6"/>
      <c r="R32" s="6"/>
      <c r="S32" s="4"/>
      <c r="T32" s="4"/>
      <c r="U32" s="4" t="str">
        <f t="shared" si="5"/>
        <v/>
      </c>
      <c r="V32" s="6"/>
      <c r="W32" s="6"/>
    </row>
    <row r="33" spans="1:23" x14ac:dyDescent="0.3">
      <c r="A33" s="6"/>
      <c r="B33" s="6"/>
      <c r="C33" s="4"/>
      <c r="D33" s="6"/>
      <c r="E33" s="6"/>
      <c r="F33" s="6"/>
      <c r="G33" s="6"/>
      <c r="I33" s="6"/>
      <c r="J33" s="6"/>
      <c r="K33" s="4"/>
      <c r="L33" s="6"/>
      <c r="M33" s="6"/>
      <c r="N33" s="6"/>
      <c r="O33" s="6"/>
      <c r="Q33" s="6"/>
      <c r="R33" s="6"/>
      <c r="S33" s="4"/>
      <c r="T33" s="6"/>
      <c r="U33" s="6"/>
      <c r="V33" s="6"/>
      <c r="W33" s="6"/>
    </row>
    <row r="34" spans="1:23" x14ac:dyDescent="0.3">
      <c r="A34" s="6"/>
      <c r="B34" s="6"/>
      <c r="C34" s="6"/>
      <c r="D34" s="4" t="s">
        <v>2</v>
      </c>
      <c r="E34" s="4">
        <f>SUM(E23:E32)</f>
        <v>375</v>
      </c>
      <c r="F34" s="6"/>
      <c r="G34" s="6"/>
      <c r="I34" s="6"/>
      <c r="J34" s="6"/>
      <c r="K34" s="6"/>
      <c r="L34" s="4" t="s">
        <v>2</v>
      </c>
      <c r="M34" s="4">
        <f>SUM(M23:M30)</f>
        <v>262</v>
      </c>
      <c r="N34" s="6"/>
      <c r="O34" s="6"/>
      <c r="Q34" s="6"/>
      <c r="R34" s="6"/>
      <c r="S34" s="6"/>
      <c r="T34" s="4" t="s">
        <v>2</v>
      </c>
      <c r="U34" s="4">
        <f>SUM(U23:U31)</f>
        <v>343</v>
      </c>
      <c r="V34" s="6"/>
      <c r="W34" s="6"/>
    </row>
    <row r="35" spans="1:23" x14ac:dyDescent="0.3">
      <c r="A35" s="6"/>
      <c r="B35" s="6"/>
      <c r="C35" s="6"/>
      <c r="D35" s="4" t="s">
        <v>3</v>
      </c>
      <c r="E35" s="4">
        <f>E34/10</f>
        <v>37.5</v>
      </c>
      <c r="F35" s="6"/>
      <c r="G35" s="6"/>
      <c r="I35" s="6"/>
      <c r="J35" s="6"/>
      <c r="K35" s="6"/>
      <c r="L35" s="4" t="s">
        <v>3</v>
      </c>
      <c r="M35" s="4">
        <f>M34/8</f>
        <v>32.75</v>
      </c>
      <c r="N35" s="6"/>
      <c r="O35" s="6"/>
      <c r="Q35" s="6"/>
      <c r="R35" s="6"/>
      <c r="S35" s="6"/>
      <c r="T35" s="4" t="s">
        <v>3</v>
      </c>
      <c r="U35" s="4">
        <f>U34/9</f>
        <v>38.111111111111114</v>
      </c>
      <c r="V35" s="6"/>
      <c r="W35" s="6"/>
    </row>
    <row r="39" spans="1:23" x14ac:dyDescent="0.3">
      <c r="A39" s="1"/>
      <c r="B39" s="17" t="s">
        <v>15</v>
      </c>
      <c r="C39" s="17"/>
      <c r="D39" s="17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23" x14ac:dyDescent="0.3">
      <c r="A40" s="1"/>
      <c r="B40" s="16" t="s">
        <v>16</v>
      </c>
      <c r="C40" s="16"/>
      <c r="D40" s="16"/>
      <c r="E40" s="1"/>
      <c r="F40" s="16" t="s">
        <v>17</v>
      </c>
      <c r="G40" s="16"/>
      <c r="H40" s="16"/>
      <c r="I40" s="1"/>
      <c r="J40" s="18" t="s">
        <v>18</v>
      </c>
      <c r="K40" s="18"/>
      <c r="L40" s="18"/>
      <c r="M40" s="1"/>
      <c r="N40" s="1"/>
    </row>
    <row r="41" spans="1:23" x14ac:dyDescent="0.3">
      <c r="A41" s="1"/>
      <c r="B41" s="3"/>
      <c r="C41" s="3" t="s">
        <v>0</v>
      </c>
      <c r="D41" s="3" t="s">
        <v>1</v>
      </c>
      <c r="E41" s="1"/>
      <c r="F41" s="3"/>
      <c r="G41" s="3" t="s">
        <v>0</v>
      </c>
      <c r="H41" s="3" t="s">
        <v>1</v>
      </c>
      <c r="I41" s="1"/>
      <c r="J41" s="8"/>
      <c r="K41" s="8" t="s">
        <v>0</v>
      </c>
      <c r="L41" s="8" t="s">
        <v>1</v>
      </c>
      <c r="M41" s="1"/>
      <c r="N41" s="1"/>
    </row>
    <row r="42" spans="1:23" x14ac:dyDescent="0.3">
      <c r="A42" s="1"/>
      <c r="B42" s="3" t="s">
        <v>4</v>
      </c>
      <c r="C42" s="3">
        <v>100</v>
      </c>
      <c r="D42" s="3"/>
      <c r="E42" s="1"/>
      <c r="F42" s="3" t="s">
        <v>4</v>
      </c>
      <c r="G42" s="3">
        <v>100</v>
      </c>
      <c r="H42" s="3"/>
      <c r="I42" s="1"/>
      <c r="J42" s="8" t="s">
        <v>4</v>
      </c>
      <c r="K42" s="8">
        <v>100</v>
      </c>
      <c r="L42" s="8"/>
      <c r="M42" s="1"/>
      <c r="N42" s="1"/>
    </row>
    <row r="43" spans="1:23" x14ac:dyDescent="0.3">
      <c r="A43" s="1"/>
      <c r="B43" s="3">
        <v>1</v>
      </c>
      <c r="C43" s="3">
        <v>81</v>
      </c>
      <c r="D43" s="3">
        <f>IF(C43="","",ABS(C42-C43))</f>
        <v>19</v>
      </c>
      <c r="E43" s="1"/>
      <c r="F43" s="3">
        <v>1</v>
      </c>
      <c r="G43" s="3">
        <v>125</v>
      </c>
      <c r="H43" s="3">
        <f>IF(G43="","",ABS(G42-G43))</f>
        <v>25</v>
      </c>
      <c r="I43" s="1"/>
      <c r="J43" s="8">
        <v>1</v>
      </c>
      <c r="K43" s="8">
        <v>97</v>
      </c>
      <c r="L43" s="8">
        <f>IF(K43="","",ABS(K42-K43))</f>
        <v>3</v>
      </c>
      <c r="M43" s="1"/>
      <c r="N43" s="1"/>
    </row>
    <row r="44" spans="1:23" x14ac:dyDescent="0.3">
      <c r="A44" s="1"/>
      <c r="B44" s="3">
        <v>2</v>
      </c>
      <c r="C44" s="3">
        <v>142</v>
      </c>
      <c r="D44" s="3">
        <f>IF(C44="","",ABS(C43-C44))</f>
        <v>61</v>
      </c>
      <c r="E44" s="1"/>
      <c r="F44" s="3">
        <v>2</v>
      </c>
      <c r="G44" s="3">
        <v>142</v>
      </c>
      <c r="H44" s="3">
        <f t="shared" ref="H44:H52" si="6">IF(G44="","",ABS(G43-G44))</f>
        <v>17</v>
      </c>
      <c r="I44" s="1"/>
      <c r="J44" s="8">
        <v>2</v>
      </c>
      <c r="K44" s="8">
        <v>89</v>
      </c>
      <c r="L44" s="8">
        <f t="shared" ref="L44:L52" si="7">IF(K44="","",ABS(K43-K44))</f>
        <v>8</v>
      </c>
      <c r="M44" s="1"/>
      <c r="N44" s="1"/>
    </row>
    <row r="45" spans="1:23" x14ac:dyDescent="0.3">
      <c r="A45" s="1"/>
      <c r="B45" s="3">
        <v>3</v>
      </c>
      <c r="C45" s="3">
        <v>86</v>
      </c>
      <c r="D45" s="3">
        <f t="shared" ref="D45:D50" si="8">IF(C45="","",ABS(C44-C45))</f>
        <v>56</v>
      </c>
      <c r="E45" s="1"/>
      <c r="F45" s="3">
        <v>3</v>
      </c>
      <c r="G45" s="3">
        <v>145</v>
      </c>
      <c r="H45" s="3">
        <f t="shared" si="6"/>
        <v>3</v>
      </c>
      <c r="I45" s="1"/>
      <c r="J45" s="8">
        <v>3</v>
      </c>
      <c r="K45" s="8">
        <v>86</v>
      </c>
      <c r="L45" s="8">
        <f t="shared" si="7"/>
        <v>3</v>
      </c>
      <c r="M45" s="1"/>
      <c r="N45" s="1"/>
    </row>
    <row r="46" spans="1:23" x14ac:dyDescent="0.3">
      <c r="A46" s="1"/>
      <c r="B46" s="3">
        <v>4</v>
      </c>
      <c r="C46" s="3">
        <v>172</v>
      </c>
      <c r="D46" s="3">
        <f t="shared" si="8"/>
        <v>86</v>
      </c>
      <c r="E46" s="1"/>
      <c r="F46" s="3">
        <v>4</v>
      </c>
      <c r="G46" s="3">
        <v>170</v>
      </c>
      <c r="H46" s="3">
        <f t="shared" si="6"/>
        <v>25</v>
      </c>
      <c r="I46" s="1"/>
      <c r="J46" s="8">
        <v>4</v>
      </c>
      <c r="K46" s="8">
        <v>81</v>
      </c>
      <c r="L46" s="8">
        <f t="shared" si="7"/>
        <v>5</v>
      </c>
      <c r="M46" s="1"/>
      <c r="N46" s="1"/>
    </row>
    <row r="47" spans="1:23" x14ac:dyDescent="0.3">
      <c r="A47" s="1"/>
      <c r="B47" s="3">
        <v>5</v>
      </c>
      <c r="C47" s="3">
        <v>89</v>
      </c>
      <c r="D47" s="3">
        <f t="shared" si="8"/>
        <v>83</v>
      </c>
      <c r="E47" s="1"/>
      <c r="F47" s="3">
        <v>5</v>
      </c>
      <c r="G47" s="3">
        <v>172</v>
      </c>
      <c r="H47" s="3">
        <f t="shared" si="6"/>
        <v>2</v>
      </c>
      <c r="I47" s="1"/>
      <c r="J47" s="8">
        <v>5</v>
      </c>
      <c r="K47" s="8">
        <v>125</v>
      </c>
      <c r="L47" s="8">
        <f t="shared" si="7"/>
        <v>44</v>
      </c>
      <c r="M47" s="1"/>
      <c r="N47" s="1"/>
    </row>
    <row r="48" spans="1:23" x14ac:dyDescent="0.3">
      <c r="A48" s="1"/>
      <c r="B48" s="3">
        <v>6</v>
      </c>
      <c r="C48" s="3">
        <v>145</v>
      </c>
      <c r="D48" s="3">
        <f t="shared" si="8"/>
        <v>56</v>
      </c>
      <c r="E48" s="1"/>
      <c r="F48" s="3">
        <v>6</v>
      </c>
      <c r="G48" s="1">
        <v>199</v>
      </c>
      <c r="H48" s="3">
        <f t="shared" si="6"/>
        <v>27</v>
      </c>
      <c r="I48" s="1"/>
      <c r="J48" s="8">
        <v>6</v>
      </c>
      <c r="K48" s="8">
        <v>142</v>
      </c>
      <c r="L48" s="8">
        <f t="shared" si="7"/>
        <v>17</v>
      </c>
      <c r="M48" s="1"/>
      <c r="N48" s="1"/>
    </row>
    <row r="49" spans="1:14" x14ac:dyDescent="0.3">
      <c r="A49" s="1"/>
      <c r="B49" s="3">
        <v>7</v>
      </c>
      <c r="C49" s="3">
        <v>97</v>
      </c>
      <c r="D49" s="3">
        <f t="shared" si="8"/>
        <v>48</v>
      </c>
      <c r="E49" s="1"/>
      <c r="F49" s="3">
        <v>7</v>
      </c>
      <c r="G49" s="3">
        <v>0</v>
      </c>
      <c r="H49" s="3">
        <f t="shared" si="6"/>
        <v>199</v>
      </c>
      <c r="I49" s="1"/>
      <c r="J49" s="8">
        <v>7</v>
      </c>
      <c r="K49" s="8">
        <v>145</v>
      </c>
      <c r="L49" s="8">
        <f t="shared" si="7"/>
        <v>3</v>
      </c>
      <c r="M49" s="1"/>
      <c r="N49" s="1"/>
    </row>
    <row r="50" spans="1:14" x14ac:dyDescent="0.3">
      <c r="A50" s="1"/>
      <c r="B50" s="3">
        <v>8</v>
      </c>
      <c r="C50" s="3">
        <v>170</v>
      </c>
      <c r="D50" s="3">
        <f t="shared" si="8"/>
        <v>73</v>
      </c>
      <c r="E50" s="1"/>
      <c r="F50" s="3">
        <v>8</v>
      </c>
      <c r="G50" s="3">
        <v>81</v>
      </c>
      <c r="H50" s="3">
        <f t="shared" si="6"/>
        <v>81</v>
      </c>
      <c r="I50" s="1"/>
      <c r="J50" s="8">
        <v>8</v>
      </c>
      <c r="K50" s="8">
        <v>170</v>
      </c>
      <c r="L50" s="8">
        <f t="shared" si="7"/>
        <v>25</v>
      </c>
      <c r="M50" s="1"/>
      <c r="N50" s="1"/>
    </row>
    <row r="51" spans="1:14" x14ac:dyDescent="0.3">
      <c r="A51" s="1"/>
      <c r="B51" s="3">
        <v>9</v>
      </c>
      <c r="C51" s="3">
        <v>125</v>
      </c>
      <c r="D51" s="3">
        <f t="shared" ref="D51" si="9">IF(C51="","",ABS(C50-C51))</f>
        <v>45</v>
      </c>
      <c r="E51" s="1"/>
      <c r="F51" s="3">
        <v>9</v>
      </c>
      <c r="G51" s="3">
        <v>86</v>
      </c>
      <c r="H51" s="3">
        <f t="shared" si="6"/>
        <v>5</v>
      </c>
      <c r="I51" s="1"/>
      <c r="J51" s="8">
        <v>9</v>
      </c>
      <c r="K51" s="8">
        <v>172</v>
      </c>
      <c r="L51" s="8">
        <f t="shared" si="7"/>
        <v>2</v>
      </c>
      <c r="M51" s="1"/>
      <c r="N51" s="1"/>
    </row>
    <row r="52" spans="1:14" x14ac:dyDescent="0.3">
      <c r="A52" s="1"/>
      <c r="B52" s="3"/>
      <c r="C52" s="3" t="s">
        <v>2</v>
      </c>
      <c r="D52" s="3">
        <f>SUM(D43:D51)</f>
        <v>527</v>
      </c>
      <c r="E52" s="1"/>
      <c r="F52" s="3">
        <v>10</v>
      </c>
      <c r="G52" s="3">
        <v>89</v>
      </c>
      <c r="H52" s="3">
        <f t="shared" si="6"/>
        <v>3</v>
      </c>
      <c r="I52" s="1"/>
      <c r="J52" s="9"/>
      <c r="K52" s="8"/>
      <c r="L52" s="8" t="str">
        <f t="shared" si="7"/>
        <v/>
      </c>
      <c r="M52" s="1"/>
      <c r="N52" s="1"/>
    </row>
    <row r="53" spans="1:14" x14ac:dyDescent="0.3">
      <c r="A53" s="1"/>
      <c r="B53" s="3"/>
      <c r="C53" s="3" t="s">
        <v>3</v>
      </c>
      <c r="D53" s="12">
        <f>D52/9</f>
        <v>58.555555555555557</v>
      </c>
      <c r="E53" s="1"/>
      <c r="F53" s="3">
        <v>11</v>
      </c>
      <c r="G53" s="3">
        <v>97</v>
      </c>
      <c r="H53" s="3">
        <f>IF(G53="","",ABS(G52-G53))</f>
        <v>8</v>
      </c>
      <c r="I53" s="1"/>
      <c r="J53" s="9"/>
      <c r="K53" s="10"/>
      <c r="L53" s="10"/>
      <c r="M53" s="1"/>
      <c r="N53" s="1"/>
    </row>
    <row r="54" spans="1:14" x14ac:dyDescent="0.3">
      <c r="A54" s="1"/>
      <c r="B54" s="1"/>
      <c r="C54" s="1"/>
      <c r="D54" s="1"/>
      <c r="E54" s="1"/>
      <c r="F54" s="1"/>
      <c r="G54" s="3" t="s">
        <v>2</v>
      </c>
      <c r="H54" s="3">
        <f>SUM(H43:H53)</f>
        <v>395</v>
      </c>
      <c r="I54" s="1"/>
      <c r="J54" s="9"/>
      <c r="K54" s="8" t="s">
        <v>2</v>
      </c>
      <c r="L54" s="8">
        <f>SUM(L43:L51)</f>
        <v>110</v>
      </c>
      <c r="M54" s="1"/>
      <c r="N54" s="1"/>
    </row>
    <row r="55" spans="1:14" x14ac:dyDescent="0.3">
      <c r="A55" s="1"/>
      <c r="B55" s="1"/>
      <c r="C55" s="1"/>
      <c r="D55" s="1"/>
      <c r="E55" s="1"/>
      <c r="F55" s="1"/>
      <c r="G55" s="3" t="s">
        <v>3</v>
      </c>
      <c r="H55" s="3">
        <f>H54/11</f>
        <v>35.909090909090907</v>
      </c>
      <c r="I55" s="1"/>
      <c r="J55" s="9"/>
      <c r="K55" s="8" t="s">
        <v>3</v>
      </c>
      <c r="L55" s="11">
        <f>L54/9</f>
        <v>12.222222222222221</v>
      </c>
      <c r="M55" s="1"/>
      <c r="N55" s="1"/>
    </row>
    <row r="56" spans="1:14" x14ac:dyDescent="0.3">
      <c r="A56" s="1"/>
      <c r="B56" s="17" t="s">
        <v>15</v>
      </c>
      <c r="C56" s="17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">
      <c r="A57" s="1"/>
      <c r="B57" s="16" t="s">
        <v>19</v>
      </c>
      <c r="C57" s="16"/>
      <c r="D57" s="16"/>
      <c r="E57" s="1"/>
      <c r="F57" s="16" t="s">
        <v>20</v>
      </c>
      <c r="G57" s="16"/>
      <c r="H57" s="16"/>
      <c r="I57" s="1"/>
      <c r="J57" s="1"/>
      <c r="K57" s="1"/>
      <c r="L57" s="1"/>
      <c r="M57" s="1"/>
      <c r="N57" s="1"/>
    </row>
    <row r="58" spans="1:14" x14ac:dyDescent="0.3">
      <c r="A58" s="1"/>
      <c r="B58" s="3"/>
      <c r="C58" s="3" t="s">
        <v>0</v>
      </c>
      <c r="D58" s="3" t="s">
        <v>1</v>
      </c>
      <c r="E58" s="1"/>
      <c r="F58" s="3"/>
      <c r="G58" s="3" t="s">
        <v>0</v>
      </c>
      <c r="H58" s="3" t="s">
        <v>1</v>
      </c>
      <c r="I58" s="1"/>
      <c r="J58" s="16" t="s">
        <v>21</v>
      </c>
      <c r="K58" s="16"/>
      <c r="L58" s="16"/>
      <c r="M58" s="1"/>
      <c r="N58" s="1"/>
    </row>
    <row r="59" spans="1:14" x14ac:dyDescent="0.3">
      <c r="A59" s="1"/>
      <c r="B59" s="3" t="s">
        <v>4</v>
      </c>
      <c r="C59" s="3">
        <v>100</v>
      </c>
      <c r="D59" s="3"/>
      <c r="E59" s="1"/>
      <c r="F59" s="3" t="s">
        <v>4</v>
      </c>
      <c r="G59" s="3">
        <v>100</v>
      </c>
      <c r="H59" s="3"/>
      <c r="I59" s="1"/>
      <c r="J59" s="3"/>
      <c r="K59" s="3" t="s">
        <v>0</v>
      </c>
      <c r="L59" s="3" t="s">
        <v>1</v>
      </c>
      <c r="M59" s="1"/>
      <c r="N59" s="1"/>
    </row>
    <row r="60" spans="1:14" x14ac:dyDescent="0.3">
      <c r="A60" s="1"/>
      <c r="B60" s="3">
        <v>1</v>
      </c>
      <c r="C60" s="3">
        <v>125</v>
      </c>
      <c r="D60" s="3">
        <f t="shared" ref="D60:D70" si="10">IF(C60="","",ABS(C59-C60))</f>
        <v>25</v>
      </c>
      <c r="E60" s="1"/>
      <c r="F60" s="3">
        <v>1</v>
      </c>
      <c r="G60" s="3">
        <v>125</v>
      </c>
      <c r="H60" s="3">
        <f t="shared" ref="H60:H69" si="11">IF(G60="","",ABS(G59-G60))</f>
        <v>25</v>
      </c>
      <c r="I60" s="1"/>
      <c r="J60" s="3" t="s">
        <v>4</v>
      </c>
      <c r="K60" s="3">
        <v>100</v>
      </c>
      <c r="L60" s="3"/>
      <c r="M60" s="1"/>
      <c r="N60" s="1"/>
    </row>
    <row r="61" spans="1:14" x14ac:dyDescent="0.3">
      <c r="A61" s="1"/>
      <c r="B61" s="3">
        <v>2</v>
      </c>
      <c r="C61" s="3">
        <v>142</v>
      </c>
      <c r="D61" s="3">
        <f t="shared" si="10"/>
        <v>17</v>
      </c>
      <c r="E61" s="1"/>
      <c r="F61" s="3">
        <v>2</v>
      </c>
      <c r="G61" s="3">
        <v>142</v>
      </c>
      <c r="H61" s="3">
        <f t="shared" si="11"/>
        <v>17</v>
      </c>
      <c r="I61" s="1"/>
      <c r="J61" s="3">
        <v>1</v>
      </c>
      <c r="K61" s="3">
        <v>125</v>
      </c>
      <c r="L61" s="3">
        <f t="shared" ref="L61:L70" si="12">IF(K61="","",ABS(K60-K61))</f>
        <v>25</v>
      </c>
      <c r="M61" s="1"/>
      <c r="N61" s="1"/>
    </row>
    <row r="62" spans="1:14" x14ac:dyDescent="0.3">
      <c r="A62" s="1"/>
      <c r="B62" s="3">
        <v>3</v>
      </c>
      <c r="C62" s="3">
        <v>145</v>
      </c>
      <c r="D62" s="3">
        <f t="shared" si="10"/>
        <v>3</v>
      </c>
      <c r="E62" s="1"/>
      <c r="F62" s="3">
        <v>3</v>
      </c>
      <c r="G62" s="3">
        <v>145</v>
      </c>
      <c r="H62" s="3">
        <f t="shared" si="11"/>
        <v>3</v>
      </c>
      <c r="I62" s="1"/>
      <c r="J62" s="3">
        <v>2</v>
      </c>
      <c r="K62" s="3">
        <v>142</v>
      </c>
      <c r="L62" s="3">
        <f t="shared" si="12"/>
        <v>17</v>
      </c>
      <c r="M62" s="1"/>
      <c r="N62" s="1"/>
    </row>
    <row r="63" spans="1:14" x14ac:dyDescent="0.3">
      <c r="A63" s="1"/>
      <c r="B63" s="3">
        <v>4</v>
      </c>
      <c r="C63" s="3">
        <v>170</v>
      </c>
      <c r="D63" s="3">
        <f t="shared" si="10"/>
        <v>25</v>
      </c>
      <c r="E63" s="1"/>
      <c r="F63" s="3">
        <v>4</v>
      </c>
      <c r="G63" s="3">
        <v>170</v>
      </c>
      <c r="H63" s="3">
        <f t="shared" si="11"/>
        <v>25</v>
      </c>
      <c r="I63" s="1"/>
      <c r="J63" s="3">
        <v>3</v>
      </c>
      <c r="K63" s="3">
        <v>145</v>
      </c>
      <c r="L63" s="3">
        <f t="shared" si="12"/>
        <v>3</v>
      </c>
      <c r="M63" s="1"/>
      <c r="N63" s="1"/>
    </row>
    <row r="64" spans="1:14" x14ac:dyDescent="0.3">
      <c r="A64" s="1"/>
      <c r="B64" s="3">
        <v>5</v>
      </c>
      <c r="C64" s="3">
        <v>172</v>
      </c>
      <c r="D64" s="3">
        <f t="shared" si="10"/>
        <v>2</v>
      </c>
      <c r="E64" s="1"/>
      <c r="F64" s="3">
        <v>5</v>
      </c>
      <c r="G64" s="3">
        <v>172</v>
      </c>
      <c r="H64" s="3">
        <f t="shared" si="11"/>
        <v>2</v>
      </c>
      <c r="I64" s="1"/>
      <c r="J64" s="3">
        <v>4</v>
      </c>
      <c r="K64" s="3">
        <v>170</v>
      </c>
      <c r="L64" s="3">
        <f t="shared" si="12"/>
        <v>25</v>
      </c>
      <c r="M64" s="1"/>
      <c r="N64" s="1"/>
    </row>
    <row r="65" spans="1:14" x14ac:dyDescent="0.3">
      <c r="A65" s="1"/>
      <c r="B65" s="3">
        <v>6</v>
      </c>
      <c r="C65" s="3">
        <v>199</v>
      </c>
      <c r="D65" s="3">
        <f t="shared" si="10"/>
        <v>27</v>
      </c>
      <c r="E65" s="1"/>
      <c r="F65" s="3">
        <v>6</v>
      </c>
      <c r="G65" s="3">
        <v>97</v>
      </c>
      <c r="H65" s="3">
        <f t="shared" si="11"/>
        <v>75</v>
      </c>
      <c r="I65" s="1"/>
      <c r="J65" s="3">
        <v>5</v>
      </c>
      <c r="K65" s="3">
        <v>172</v>
      </c>
      <c r="L65" s="3">
        <f t="shared" si="12"/>
        <v>2</v>
      </c>
      <c r="M65" s="1"/>
      <c r="N65" s="1"/>
    </row>
    <row r="66" spans="1:14" x14ac:dyDescent="0.3">
      <c r="A66" s="1"/>
      <c r="B66" s="3">
        <v>7</v>
      </c>
      <c r="C66" s="3">
        <v>97</v>
      </c>
      <c r="D66" s="3">
        <f t="shared" si="10"/>
        <v>102</v>
      </c>
      <c r="E66" s="1"/>
      <c r="F66" s="3">
        <v>7</v>
      </c>
      <c r="G66" s="3">
        <v>89</v>
      </c>
      <c r="H66" s="3">
        <f t="shared" si="11"/>
        <v>8</v>
      </c>
      <c r="I66" s="1"/>
      <c r="J66" s="3">
        <v>6</v>
      </c>
      <c r="K66" s="3">
        <v>81</v>
      </c>
      <c r="L66" s="3">
        <f t="shared" si="12"/>
        <v>91</v>
      </c>
      <c r="M66" s="1"/>
      <c r="N66" s="1"/>
    </row>
    <row r="67" spans="1:14" x14ac:dyDescent="0.3">
      <c r="A67" s="1"/>
      <c r="B67" s="3">
        <v>8</v>
      </c>
      <c r="C67" s="3">
        <v>89</v>
      </c>
      <c r="D67" s="3">
        <f t="shared" si="10"/>
        <v>8</v>
      </c>
      <c r="E67" s="1"/>
      <c r="F67" s="3">
        <v>8</v>
      </c>
      <c r="G67" s="3">
        <v>86</v>
      </c>
      <c r="H67" s="3">
        <f t="shared" si="11"/>
        <v>3</v>
      </c>
      <c r="I67" s="1"/>
      <c r="J67" s="3">
        <v>7</v>
      </c>
      <c r="K67" s="3">
        <v>86</v>
      </c>
      <c r="L67" s="3">
        <f t="shared" si="12"/>
        <v>5</v>
      </c>
      <c r="M67" s="1"/>
      <c r="N67" s="1"/>
    </row>
    <row r="68" spans="1:14" x14ac:dyDescent="0.3">
      <c r="A68" s="1"/>
      <c r="B68" s="3">
        <v>9</v>
      </c>
      <c r="C68" s="3">
        <v>86</v>
      </c>
      <c r="D68" s="3">
        <f t="shared" si="10"/>
        <v>3</v>
      </c>
      <c r="E68" s="1"/>
      <c r="F68" s="3">
        <v>9</v>
      </c>
      <c r="G68" s="3">
        <v>81</v>
      </c>
      <c r="H68" s="3">
        <f t="shared" si="11"/>
        <v>5</v>
      </c>
      <c r="I68" s="1"/>
      <c r="J68" s="3">
        <v>8</v>
      </c>
      <c r="K68" s="3">
        <v>89</v>
      </c>
      <c r="L68" s="3">
        <f t="shared" si="12"/>
        <v>3</v>
      </c>
      <c r="M68" s="1"/>
      <c r="N68" s="1"/>
    </row>
    <row r="69" spans="1:14" x14ac:dyDescent="0.3">
      <c r="A69" s="1"/>
      <c r="B69" s="3">
        <v>10</v>
      </c>
      <c r="C69" s="3">
        <v>81</v>
      </c>
      <c r="D69" s="3">
        <f t="shared" si="10"/>
        <v>5</v>
      </c>
      <c r="E69" s="1"/>
      <c r="F69" s="1"/>
      <c r="G69" s="3"/>
      <c r="H69" s="3" t="str">
        <f t="shared" si="11"/>
        <v/>
      </c>
      <c r="I69" s="1"/>
      <c r="J69" s="3">
        <v>9</v>
      </c>
      <c r="K69" s="3">
        <v>97</v>
      </c>
      <c r="L69" s="3">
        <f t="shared" si="12"/>
        <v>8</v>
      </c>
      <c r="M69" s="1"/>
      <c r="N69" s="1"/>
    </row>
    <row r="70" spans="1:14" x14ac:dyDescent="0.3">
      <c r="A70" s="1"/>
      <c r="B70" s="3">
        <v>11</v>
      </c>
      <c r="C70" s="3">
        <v>0</v>
      </c>
      <c r="D70" s="3">
        <f t="shared" si="10"/>
        <v>81</v>
      </c>
      <c r="E70" s="1"/>
      <c r="F70" s="1"/>
      <c r="G70" s="2"/>
      <c r="H70" s="2"/>
      <c r="I70" s="1"/>
      <c r="J70" s="1"/>
      <c r="K70" s="3"/>
      <c r="L70" s="3" t="str">
        <f t="shared" si="12"/>
        <v/>
      </c>
      <c r="M70" s="1"/>
      <c r="N70" s="1"/>
    </row>
    <row r="71" spans="1:14" x14ac:dyDescent="0.3">
      <c r="A71" s="1"/>
      <c r="B71" s="1"/>
      <c r="C71" s="3" t="s">
        <v>2</v>
      </c>
      <c r="D71" s="3">
        <f>SUM(D60:D70)</f>
        <v>298</v>
      </c>
      <c r="E71" s="1"/>
      <c r="F71" s="1"/>
      <c r="G71" s="3" t="s">
        <v>2</v>
      </c>
      <c r="H71" s="3">
        <f>SUM(H60:H68)</f>
        <v>163</v>
      </c>
      <c r="I71" s="1"/>
      <c r="J71" s="1"/>
      <c r="K71" s="2"/>
      <c r="L71" s="2"/>
      <c r="M71" s="1"/>
      <c r="N71" s="1"/>
    </row>
    <row r="72" spans="1:14" x14ac:dyDescent="0.3">
      <c r="A72" s="1"/>
      <c r="B72" s="1"/>
      <c r="C72" s="3" t="s">
        <v>3</v>
      </c>
      <c r="D72" s="3">
        <f>D71/11</f>
        <v>27.09090909090909</v>
      </c>
      <c r="E72" s="1"/>
      <c r="F72" s="1"/>
      <c r="G72" s="3" t="s">
        <v>3</v>
      </c>
      <c r="H72" s="3">
        <f>H71/9</f>
        <v>18.111111111111111</v>
      </c>
      <c r="I72" s="1"/>
      <c r="J72" s="1"/>
      <c r="K72" s="3" t="s">
        <v>2</v>
      </c>
      <c r="L72" s="3">
        <f>SUM(L61:L69)</f>
        <v>179</v>
      </c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3" t="s">
        <v>3</v>
      </c>
      <c r="L73" s="3">
        <f>L72/9</f>
        <v>19.888888888888889</v>
      </c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4" t="s">
        <v>22</v>
      </c>
      <c r="B75" s="14"/>
      <c r="C75" s="7">
        <f>MIN(D53,H55,L55,D72,H72,L73)</f>
        <v>12.222222222222221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4" t="s">
        <v>23</v>
      </c>
      <c r="B76" s="14"/>
      <c r="C76" s="13">
        <f>MAX(D53,D72,H55,H72,L73,L55)</f>
        <v>58.555555555555557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19">
    <mergeCell ref="A2:E2"/>
    <mergeCell ref="A1:E1"/>
    <mergeCell ref="G2:M2"/>
    <mergeCell ref="G1:M1"/>
    <mergeCell ref="O1:U1"/>
    <mergeCell ref="O2:U2"/>
    <mergeCell ref="A75:B75"/>
    <mergeCell ref="A76:B76"/>
    <mergeCell ref="A19:G19"/>
    <mergeCell ref="I19:O19"/>
    <mergeCell ref="Q19:W19"/>
    <mergeCell ref="B57:D57"/>
    <mergeCell ref="F57:H57"/>
    <mergeCell ref="J58:L58"/>
    <mergeCell ref="B39:D39"/>
    <mergeCell ref="B56:D56"/>
    <mergeCell ref="B40:D40"/>
    <mergeCell ref="F40:H40"/>
    <mergeCell ref="J40:L40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70de6e-fad1-4bd4-88d1-93649ed2ce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B0C8D3A33CF4EAF5653F4DD2DB2FE" ma:contentTypeVersion="15" ma:contentTypeDescription="Create a new document." ma:contentTypeScope="" ma:versionID="97a86acfb02ca487ef64118c58befc5f">
  <xsd:schema xmlns:xsd="http://www.w3.org/2001/XMLSchema" xmlns:xs="http://www.w3.org/2001/XMLSchema" xmlns:p="http://schemas.microsoft.com/office/2006/metadata/properties" xmlns:ns3="419a5ec9-12d7-4e8a-8f27-1536c0b52fc8" xmlns:ns4="7a70de6e-fad1-4bd4-88d1-93649ed2ce56" targetNamespace="http://schemas.microsoft.com/office/2006/metadata/properties" ma:root="true" ma:fieldsID="b6a6358326e70837e9db98965f4076e3" ns3:_="" ns4:_="">
    <xsd:import namespace="419a5ec9-12d7-4e8a-8f27-1536c0b52fc8"/>
    <xsd:import namespace="7a70de6e-fad1-4bd4-88d1-93649ed2ce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a5ec9-12d7-4e8a-8f27-1536c0b52f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0de6e-fad1-4bd4-88d1-93649ed2c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2E298-0A56-4CEE-B17F-A142338C4E13}">
  <ds:schemaRefs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a70de6e-fad1-4bd4-88d1-93649ed2ce56"/>
    <ds:schemaRef ds:uri="419a5ec9-12d7-4e8a-8f27-1536c0b52fc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8BDF606-2D65-47CD-868B-09CD2F009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55EDA-7B53-4383-948B-2EC493763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a5ec9-12d7-4e8a-8f27-1536c0b52fc8"/>
    <ds:schemaRef ds:uri="7a70de6e-fad1-4bd4-88d1-93649ed2c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PrimeroEnServirse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VAZQUEZ MARTINEZ</dc:creator>
  <cp:lastModifiedBy>ALFREDO VAZQUEZ MARTINEZ</cp:lastModifiedBy>
  <dcterms:created xsi:type="dcterms:W3CDTF">2023-11-10T19:39:25Z</dcterms:created>
  <dcterms:modified xsi:type="dcterms:W3CDTF">2023-11-15T20:18:12Z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0x010100E5AB0C8D3A33CF4EAF5653F4DD2DB2FE</vt:lpwstr>
  </property>
</Properties>
</file>