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/Desktop/"/>
    </mc:Choice>
  </mc:AlternateContent>
  <xr:revisionPtr revIDLastSave="0" documentId="8_{C3E8A6CB-CCA2-AA49-9014-0364D264E5F1}" xr6:coauthVersionLast="47" xr6:coauthVersionMax="47" xr10:uidLastSave="{00000000-0000-0000-0000-000000000000}"/>
  <bookViews>
    <workbookView xWindow="0" yWindow="0" windowWidth="38400" windowHeight="21600" xr2:uid="{2EADFAF3-E8AE-E648-9858-BD73877BDD30}"/>
  </bookViews>
  <sheets>
    <sheet name="Sheet1" sheetId="1" r:id="rId1"/>
  </sheets>
  <definedNames>
    <definedName name="_xlchart.v1.0" hidden="1">Sheet1!$K$2:$K$32</definedName>
    <definedName name="_xlchart.v1.1" hidden="1">Sheet1!$M$2:$M$32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2" i="1"/>
  <c r="N23" i="1"/>
  <c r="N25" i="1"/>
  <c r="N26" i="1"/>
  <c r="N27" i="1"/>
  <c r="N28" i="1"/>
  <c r="N29" i="1"/>
  <c r="N30" i="1"/>
  <c r="N31" i="1"/>
  <c r="N32" i="1"/>
  <c r="N2" i="1"/>
  <c r="L1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N21" i="1" s="1"/>
  <c r="M22" i="1"/>
  <c r="M23" i="1"/>
  <c r="M24" i="1"/>
  <c r="S3" i="1" s="1"/>
  <c r="M25" i="1"/>
  <c r="M26" i="1"/>
  <c r="M27" i="1"/>
  <c r="M28" i="1"/>
  <c r="M29" i="1"/>
  <c r="M30" i="1"/>
  <c r="M31" i="1"/>
  <c r="M32" i="1"/>
  <c r="Q5" i="1"/>
  <c r="Q4" i="1"/>
  <c r="Q3" i="1"/>
  <c r="C1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8" i="1"/>
  <c r="L17" i="1"/>
  <c r="Q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" i="1"/>
  <c r="N24" i="1" l="1"/>
  <c r="S4" i="1"/>
  <c r="R3" i="1"/>
  <c r="R4" i="1"/>
  <c r="S2" i="1"/>
  <c r="R2" i="1"/>
  <c r="S5" i="1"/>
</calcChain>
</file>

<file path=xl/sharedStrings.xml><?xml version="1.0" encoding="utf-8"?>
<sst xmlns="http://schemas.openxmlformats.org/spreadsheetml/2006/main" count="145" uniqueCount="37">
  <si>
    <t>Begin</t>
  </si>
  <si>
    <t>Type</t>
  </si>
  <si>
    <t>Contract</t>
  </si>
  <si>
    <t>Location</t>
  </si>
  <si>
    <t>Size</t>
  </si>
  <si>
    <t>Materials cost</t>
  </si>
  <si>
    <t>Labor costs</t>
  </si>
  <si>
    <t>Estimate</t>
  </si>
  <si>
    <t>Revenue</t>
  </si>
  <si>
    <t>Overshoot</t>
  </si>
  <si>
    <t>Profit</t>
  </si>
  <si>
    <t>End</t>
  </si>
  <si>
    <t>Length</t>
  </si>
  <si>
    <t>Patio</t>
  </si>
  <si>
    <t>Self</t>
  </si>
  <si>
    <t>Surrey</t>
  </si>
  <si>
    <t>M</t>
  </si>
  <si>
    <t>Paint</t>
  </si>
  <si>
    <t>Alex</t>
  </si>
  <si>
    <t>Vancouver</t>
  </si>
  <si>
    <t>S</t>
  </si>
  <si>
    <t>Deck</t>
  </si>
  <si>
    <t>Delta</t>
  </si>
  <si>
    <t>L</t>
  </si>
  <si>
    <t>Fence</t>
  </si>
  <si>
    <t>Coquitlam</t>
  </si>
  <si>
    <t>Burnaby</t>
  </si>
  <si>
    <t>Sunroom</t>
  </si>
  <si>
    <t>Richmond</t>
  </si>
  <si>
    <t>Max</t>
  </si>
  <si>
    <t>Min</t>
  </si>
  <si>
    <t>Total</t>
  </si>
  <si>
    <t>Average</t>
  </si>
  <si>
    <t>John</t>
  </si>
  <si>
    <t>Anmore</t>
  </si>
  <si>
    <t>North Vancouver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</si>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</sst>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2" fontId="0" fillId="0" borderId="0" xfId="1" applyNumberFormat="1" applyFont="1"/>
    <xf numFmtId="1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vs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Revenue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Time</c:v>
              </c:pt>
            </c:strLit>
          </c:cat>
          <c:val>
            <c:numRef>
              <c:f>Sheet1!$K$2:$K$32</c:f>
              <c:numCache>
                <c:formatCode>General</c:formatCode>
                <c:ptCount val="31"/>
                <c:pt idx="0">
                  <c:v>1400</c:v>
                </c:pt>
                <c:pt idx="1">
                  <c:v>400</c:v>
                </c:pt>
                <c:pt idx="2">
                  <c:v>3000</c:v>
                </c:pt>
                <c:pt idx="3">
                  <c:v>5200</c:v>
                </c:pt>
                <c:pt idx="4">
                  <c:v>2500</c:v>
                </c:pt>
                <c:pt idx="5">
                  <c:v>2000</c:v>
                </c:pt>
                <c:pt idx="6">
                  <c:v>1000</c:v>
                </c:pt>
                <c:pt idx="7">
                  <c:v>3500</c:v>
                </c:pt>
                <c:pt idx="8">
                  <c:v>900</c:v>
                </c:pt>
                <c:pt idx="9">
                  <c:v>500</c:v>
                </c:pt>
                <c:pt idx="10">
                  <c:v>5600</c:v>
                </c:pt>
                <c:pt idx="11">
                  <c:v>400</c:v>
                </c:pt>
                <c:pt idx="12">
                  <c:v>3800</c:v>
                </c:pt>
                <c:pt idx="13">
                  <c:v>2500</c:v>
                </c:pt>
                <c:pt idx="14">
                  <c:v>2000</c:v>
                </c:pt>
                <c:pt idx="15">
                  <c:v>3700</c:v>
                </c:pt>
                <c:pt idx="16">
                  <c:v>2650</c:v>
                </c:pt>
                <c:pt idx="17">
                  <c:v>14500</c:v>
                </c:pt>
                <c:pt idx="18">
                  <c:v>1250</c:v>
                </c:pt>
                <c:pt idx="19">
                  <c:v>4500</c:v>
                </c:pt>
                <c:pt idx="20">
                  <c:v>2400</c:v>
                </c:pt>
                <c:pt idx="21">
                  <c:v>9000</c:v>
                </c:pt>
                <c:pt idx="22">
                  <c:v>2500</c:v>
                </c:pt>
                <c:pt idx="23">
                  <c:v>2200</c:v>
                </c:pt>
                <c:pt idx="24">
                  <c:v>2500</c:v>
                </c:pt>
                <c:pt idx="25">
                  <c:v>750</c:v>
                </c:pt>
                <c:pt idx="26">
                  <c:v>4300</c:v>
                </c:pt>
                <c:pt idx="27">
                  <c:v>400</c:v>
                </c:pt>
                <c:pt idx="28">
                  <c:v>2800</c:v>
                </c:pt>
                <c:pt idx="29">
                  <c:v>2700</c:v>
                </c:pt>
                <c:pt idx="30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B-974F-AA5E-123127B802CC}"/>
            </c:ext>
          </c:extLst>
        </c:ser>
        <c:ser>
          <c:idx val="2"/>
          <c:order val="1"/>
          <c:tx>
            <c:v>Profit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Time</c:v>
              </c:pt>
            </c:strLit>
          </c:cat>
          <c:val>
            <c:numRef>
              <c:f>Sheet1!$M$2:$M$32</c:f>
              <c:numCache>
                <c:formatCode>General</c:formatCode>
                <c:ptCount val="31"/>
                <c:pt idx="0">
                  <c:v>450</c:v>
                </c:pt>
                <c:pt idx="1">
                  <c:v>225</c:v>
                </c:pt>
                <c:pt idx="2">
                  <c:v>1600</c:v>
                </c:pt>
                <c:pt idx="3">
                  <c:v>3000</c:v>
                </c:pt>
                <c:pt idx="4">
                  <c:v>1550</c:v>
                </c:pt>
                <c:pt idx="5">
                  <c:v>800</c:v>
                </c:pt>
                <c:pt idx="6">
                  <c:v>700</c:v>
                </c:pt>
                <c:pt idx="7">
                  <c:v>2200</c:v>
                </c:pt>
                <c:pt idx="8">
                  <c:v>450</c:v>
                </c:pt>
                <c:pt idx="9">
                  <c:v>200</c:v>
                </c:pt>
                <c:pt idx="10">
                  <c:v>2600</c:v>
                </c:pt>
                <c:pt idx="11">
                  <c:v>350</c:v>
                </c:pt>
                <c:pt idx="12">
                  <c:v>2520</c:v>
                </c:pt>
                <c:pt idx="13">
                  <c:v>970</c:v>
                </c:pt>
                <c:pt idx="14">
                  <c:v>300</c:v>
                </c:pt>
                <c:pt idx="15">
                  <c:v>1300</c:v>
                </c:pt>
                <c:pt idx="16">
                  <c:v>400</c:v>
                </c:pt>
                <c:pt idx="17">
                  <c:v>9350</c:v>
                </c:pt>
                <c:pt idx="18">
                  <c:v>500</c:v>
                </c:pt>
                <c:pt idx="19">
                  <c:v>600</c:v>
                </c:pt>
                <c:pt idx="20">
                  <c:v>1000</c:v>
                </c:pt>
                <c:pt idx="21">
                  <c:v>2625</c:v>
                </c:pt>
                <c:pt idx="22">
                  <c:v>700</c:v>
                </c:pt>
                <c:pt idx="23">
                  <c:v>600</c:v>
                </c:pt>
                <c:pt idx="24">
                  <c:v>1300</c:v>
                </c:pt>
                <c:pt idx="25">
                  <c:v>300</c:v>
                </c:pt>
                <c:pt idx="26">
                  <c:v>2100</c:v>
                </c:pt>
                <c:pt idx="27">
                  <c:v>225</c:v>
                </c:pt>
                <c:pt idx="28">
                  <c:v>1100</c:v>
                </c:pt>
                <c:pt idx="29">
                  <c:v>650</c:v>
                </c:pt>
                <c:pt idx="30">
                  <c:v>4210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2B-974F-AA5E-123127B80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239423"/>
        <c:axId val="217821311"/>
      </c:barChart>
      <c:catAx>
        <c:axId val="18223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821311"/>
        <c:crosses val="autoZero"/>
        <c:auto val="1"/>
        <c:lblAlgn val="ctr"/>
        <c:lblOffset val="100"/>
        <c:noMultiLvlLbl val="0"/>
      </c:catAx>
      <c:valAx>
        <c:axId val="21782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3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177800</xdr:colOff>
      <xdr:row>6</xdr:row>
      <xdr:rowOff>5080</xdr:rowOff>
    </xdr:from>
    <xdr:to>
      <xdr:col>21</xdr:col>
      <xdr:colOff>558800</xdr:colOff>
      <xdr:row>25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AEDBAA-6A26-3543-AF10-4C76F771C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3F61-EDD5-5F4C-AA76-41752D25F429}">
  <dimension ref="A1:U33"/>
  <sheetViews>
    <sheetView tabSelected="1" zoomScaleNormal="125" workbookViewId="0">
      <selection activeCell="P29" sqref="P29"/>
    </sheetView>
  </sheetViews>
  <sheetFormatPr baseColWidth="10" defaultRowHeight="16" x14ac:dyDescent="0.2"/>
  <sheetData>
    <row r="1" spans="1:20" x14ac:dyDescent="0.2">
      <c r="A1" s="3" t="s">
        <v>0</v>
      </c>
      <c r="B1" s="3" t="s">
        <v>11</v>
      </c>
      <c r="C1" s="3" t="s">
        <v>12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7</v>
      </c>
      <c r="I1" s="3" t="s">
        <v>5</v>
      </c>
      <c r="J1" s="3" t="s">
        <v>6</v>
      </c>
      <c r="K1" s="3" t="s">
        <v>8</v>
      </c>
      <c r="L1" s="3" t="s">
        <v>9</v>
      </c>
      <c r="M1" s="3" t="s">
        <v>10</v>
      </c>
      <c r="N1" s="3" t="s">
        <v>36</v>
      </c>
      <c r="Q1" s="8" t="s">
        <v>8</v>
      </c>
      <c r="R1" s="8" t="s">
        <v>9</v>
      </c>
      <c r="S1" s="8" t="s">
        <v>10</v>
      </c>
      <c r="T1" s="5"/>
    </row>
    <row r="2" spans="1:20" x14ac:dyDescent="0.2">
      <c r="A2" s="1">
        <v>44272</v>
      </c>
      <c r="B2" s="1">
        <v>44278</v>
      </c>
      <c r="C2">
        <f xml:space="preserve"> B2 - A2</f>
        <v>6</v>
      </c>
      <c r="D2" t="s">
        <v>13</v>
      </c>
      <c r="E2" t="s">
        <v>14</v>
      </c>
      <c r="F2" t="s">
        <v>15</v>
      </c>
      <c r="G2" t="s">
        <v>16</v>
      </c>
      <c r="H2">
        <v>1500</v>
      </c>
      <c r="I2">
        <v>550</v>
      </c>
      <c r="J2">
        <v>400</v>
      </c>
      <c r="K2">
        <v>1400</v>
      </c>
      <c r="L2">
        <f xml:space="preserve"> K2-H2</f>
        <v>-100</v>
      </c>
      <c r="M2">
        <f xml:space="preserve"> K2-I2-J2</f>
        <v>450</v>
      </c>
      <c r="N2" s="9">
        <f>M2/K2</f>
        <v>0.32142857142857145</v>
      </c>
      <c r="P2" s="7" t="s">
        <v>29</v>
      </c>
      <c r="Q2" s="2">
        <f>MAX(K2:K32)</f>
        <v>14500</v>
      </c>
      <c r="R2" s="2">
        <f>MAX(L2:L32)</f>
        <v>625</v>
      </c>
      <c r="S2" s="2">
        <f>MAX(M2:M32)</f>
        <v>9350</v>
      </c>
      <c r="T2" s="10"/>
    </row>
    <row r="3" spans="1:20" x14ac:dyDescent="0.2">
      <c r="A3" s="1">
        <v>44286</v>
      </c>
      <c r="B3" s="1">
        <v>44289</v>
      </c>
      <c r="C3">
        <f t="shared" ref="C3:C32" si="0" xml:space="preserve"> B3 - A3</f>
        <v>3</v>
      </c>
      <c r="D3" t="s">
        <v>17</v>
      </c>
      <c r="E3" t="s">
        <v>14</v>
      </c>
      <c r="F3" t="s">
        <v>19</v>
      </c>
      <c r="G3" t="s">
        <v>20</v>
      </c>
      <c r="H3">
        <v>400</v>
      </c>
      <c r="I3">
        <v>75</v>
      </c>
      <c r="J3">
        <v>100</v>
      </c>
      <c r="K3">
        <v>400</v>
      </c>
      <c r="L3">
        <f t="shared" ref="L3:L32" si="1" xml:space="preserve"> K3-H3</f>
        <v>0</v>
      </c>
      <c r="M3">
        <f t="shared" ref="M3:M32" si="2" xml:space="preserve"> K3-I3-J3</f>
        <v>225</v>
      </c>
      <c r="N3" s="9">
        <f t="shared" ref="N3:N32" si="3">M3/K3</f>
        <v>0.5625</v>
      </c>
      <c r="P3" s="7" t="s">
        <v>30</v>
      </c>
      <c r="Q3" s="2">
        <f>MIN(K2:K32)</f>
        <v>400</v>
      </c>
      <c r="R3" s="2">
        <f>MIN(L2:L32)</f>
        <v>-800</v>
      </c>
      <c r="S3" s="2">
        <f>MIN(M2:M32)</f>
        <v>200</v>
      </c>
      <c r="T3" s="10"/>
    </row>
    <row r="4" spans="1:20" x14ac:dyDescent="0.2">
      <c r="A4" s="1">
        <v>44288</v>
      </c>
      <c r="B4" s="1">
        <v>44296</v>
      </c>
      <c r="C4">
        <f t="shared" si="0"/>
        <v>8</v>
      </c>
      <c r="D4" t="s">
        <v>21</v>
      </c>
      <c r="E4" t="s">
        <v>14</v>
      </c>
      <c r="F4" t="s">
        <v>15</v>
      </c>
      <c r="G4" t="s">
        <v>23</v>
      </c>
      <c r="H4">
        <v>3000</v>
      </c>
      <c r="I4">
        <v>900</v>
      </c>
      <c r="J4">
        <v>500</v>
      </c>
      <c r="K4">
        <v>3000</v>
      </c>
      <c r="L4">
        <f t="shared" si="1"/>
        <v>0</v>
      </c>
      <c r="M4">
        <f t="shared" si="2"/>
        <v>1600</v>
      </c>
      <c r="N4" s="9">
        <f t="shared" si="3"/>
        <v>0.53333333333333333</v>
      </c>
      <c r="P4" s="7" t="s">
        <v>32</v>
      </c>
      <c r="Q4" s="2">
        <f xml:space="preserve"> AVERAGE(K2:K32)</f>
        <v>3188.7096774193546</v>
      </c>
      <c r="R4" s="2">
        <f xml:space="preserve"> AVERAGE(L2:L32)</f>
        <v>37.903225806451616</v>
      </c>
      <c r="S4" s="2">
        <f xml:space="preserve"> AVERAGE(M2:M32)</f>
        <v>1447.5806451612902</v>
      </c>
      <c r="T4" s="10"/>
    </row>
    <row r="5" spans="1:20" x14ac:dyDescent="0.2">
      <c r="A5" s="1">
        <v>44297</v>
      </c>
      <c r="B5" s="1">
        <v>44306</v>
      </c>
      <c r="C5">
        <f t="shared" si="0"/>
        <v>9</v>
      </c>
      <c r="D5" t="s">
        <v>21</v>
      </c>
      <c r="E5" t="s">
        <v>14</v>
      </c>
      <c r="F5" t="s">
        <v>22</v>
      </c>
      <c r="G5" t="s">
        <v>23</v>
      </c>
      <c r="H5">
        <v>5000</v>
      </c>
      <c r="I5">
        <v>1400</v>
      </c>
      <c r="J5">
        <v>800</v>
      </c>
      <c r="K5">
        <v>5200</v>
      </c>
      <c r="L5">
        <f t="shared" si="1"/>
        <v>200</v>
      </c>
      <c r="M5">
        <f t="shared" si="2"/>
        <v>3000</v>
      </c>
      <c r="N5" s="9">
        <f t="shared" si="3"/>
        <v>0.57692307692307687</v>
      </c>
      <c r="P5" s="7" t="s">
        <v>31</v>
      </c>
      <c r="Q5" s="2">
        <f>SUM(K2:K32)</f>
        <v>98850</v>
      </c>
      <c r="R5" s="2"/>
      <c r="S5" s="2">
        <f t="shared" ref="S5" si="4">SUM(M2:M32)</f>
        <v>44875</v>
      </c>
      <c r="T5" s="5"/>
    </row>
    <row r="6" spans="1:20" x14ac:dyDescent="0.2">
      <c r="A6" s="1">
        <v>44314</v>
      </c>
      <c r="B6" s="1">
        <v>44326</v>
      </c>
      <c r="C6">
        <f t="shared" si="0"/>
        <v>12</v>
      </c>
      <c r="D6" t="s">
        <v>24</v>
      </c>
      <c r="E6" t="s">
        <v>14</v>
      </c>
      <c r="F6" t="s">
        <v>25</v>
      </c>
      <c r="G6" t="s">
        <v>16</v>
      </c>
      <c r="H6">
        <v>3000</v>
      </c>
      <c r="I6">
        <v>600</v>
      </c>
      <c r="J6">
        <v>350</v>
      </c>
      <c r="K6">
        <v>2500</v>
      </c>
      <c r="L6">
        <f t="shared" si="1"/>
        <v>-500</v>
      </c>
      <c r="M6">
        <f t="shared" si="2"/>
        <v>1550</v>
      </c>
      <c r="N6" s="9">
        <f t="shared" si="3"/>
        <v>0.62</v>
      </c>
      <c r="T6" s="5"/>
    </row>
    <row r="7" spans="1:20" x14ac:dyDescent="0.2">
      <c r="A7" s="1">
        <v>44324</v>
      </c>
      <c r="B7" s="1">
        <v>44330</v>
      </c>
      <c r="C7">
        <f t="shared" si="0"/>
        <v>6</v>
      </c>
      <c r="D7" t="s">
        <v>13</v>
      </c>
      <c r="E7" t="s">
        <v>14</v>
      </c>
      <c r="F7" t="s">
        <v>26</v>
      </c>
      <c r="G7" t="s">
        <v>16</v>
      </c>
      <c r="H7">
        <v>2000</v>
      </c>
      <c r="I7">
        <v>800</v>
      </c>
      <c r="J7">
        <v>400</v>
      </c>
      <c r="K7">
        <v>2000</v>
      </c>
      <c r="L7">
        <f t="shared" si="1"/>
        <v>0</v>
      </c>
      <c r="M7">
        <f t="shared" si="2"/>
        <v>800</v>
      </c>
      <c r="N7" s="9">
        <f t="shared" si="3"/>
        <v>0.4</v>
      </c>
      <c r="T7" s="5"/>
    </row>
    <row r="8" spans="1:20" x14ac:dyDescent="0.2">
      <c r="A8" s="1">
        <v>44327</v>
      </c>
      <c r="B8" s="1">
        <v>44335</v>
      </c>
      <c r="C8">
        <f t="shared" si="0"/>
        <v>8</v>
      </c>
      <c r="D8" t="s">
        <v>13</v>
      </c>
      <c r="E8" t="s">
        <v>14</v>
      </c>
      <c r="F8" t="s">
        <v>26</v>
      </c>
      <c r="G8" t="s">
        <v>16</v>
      </c>
      <c r="H8">
        <v>1000</v>
      </c>
      <c r="I8">
        <v>100</v>
      </c>
      <c r="J8">
        <v>200</v>
      </c>
      <c r="K8">
        <v>1000</v>
      </c>
      <c r="L8">
        <f t="shared" si="1"/>
        <v>0</v>
      </c>
      <c r="M8">
        <f t="shared" si="2"/>
        <v>700</v>
      </c>
      <c r="N8" s="9">
        <f t="shared" si="3"/>
        <v>0.7</v>
      </c>
      <c r="T8" s="5"/>
    </row>
    <row r="9" spans="1:20" x14ac:dyDescent="0.2">
      <c r="A9" s="1">
        <v>44333</v>
      </c>
      <c r="B9" s="1">
        <v>44342</v>
      </c>
      <c r="C9">
        <f t="shared" si="0"/>
        <v>9</v>
      </c>
      <c r="D9" t="s">
        <v>21</v>
      </c>
      <c r="E9" t="s">
        <v>18</v>
      </c>
      <c r="F9" t="s">
        <v>26</v>
      </c>
      <c r="G9" t="s">
        <v>23</v>
      </c>
      <c r="H9">
        <v>4300</v>
      </c>
      <c r="I9">
        <v>850</v>
      </c>
      <c r="J9">
        <v>450</v>
      </c>
      <c r="K9">
        <v>3500</v>
      </c>
      <c r="L9">
        <f t="shared" si="1"/>
        <v>-800</v>
      </c>
      <c r="M9">
        <f t="shared" si="2"/>
        <v>2200</v>
      </c>
      <c r="N9" s="9">
        <f t="shared" si="3"/>
        <v>0.62857142857142856</v>
      </c>
      <c r="T9" s="5"/>
    </row>
    <row r="10" spans="1:20" x14ac:dyDescent="0.2">
      <c r="A10" s="1">
        <v>44341</v>
      </c>
      <c r="B10" s="1">
        <v>44347</v>
      </c>
      <c r="C10">
        <f t="shared" si="0"/>
        <v>6</v>
      </c>
      <c r="D10" t="s">
        <v>27</v>
      </c>
      <c r="E10" t="s">
        <v>14</v>
      </c>
      <c r="F10" t="s">
        <v>22</v>
      </c>
      <c r="G10" t="s">
        <v>20</v>
      </c>
      <c r="H10">
        <v>900</v>
      </c>
      <c r="I10">
        <v>300</v>
      </c>
      <c r="J10">
        <v>150</v>
      </c>
      <c r="K10">
        <v>900</v>
      </c>
      <c r="L10">
        <f t="shared" si="1"/>
        <v>0</v>
      </c>
      <c r="M10">
        <f t="shared" si="2"/>
        <v>450</v>
      </c>
      <c r="N10" s="9">
        <f t="shared" si="3"/>
        <v>0.5</v>
      </c>
      <c r="T10" s="5"/>
    </row>
    <row r="11" spans="1:20" x14ac:dyDescent="0.2">
      <c r="A11" s="1">
        <v>44341</v>
      </c>
      <c r="B11" s="1">
        <v>44345</v>
      </c>
      <c r="C11">
        <f t="shared" si="0"/>
        <v>4</v>
      </c>
      <c r="D11" t="s">
        <v>24</v>
      </c>
      <c r="E11" t="s">
        <v>14</v>
      </c>
      <c r="F11" t="s">
        <v>19</v>
      </c>
      <c r="G11" t="s">
        <v>20</v>
      </c>
      <c r="H11">
        <v>500</v>
      </c>
      <c r="I11">
        <v>250</v>
      </c>
      <c r="J11">
        <v>50</v>
      </c>
      <c r="K11">
        <v>500</v>
      </c>
      <c r="L11">
        <f t="shared" si="1"/>
        <v>0</v>
      </c>
      <c r="M11">
        <f t="shared" si="2"/>
        <v>200</v>
      </c>
      <c r="N11" s="9">
        <f t="shared" si="3"/>
        <v>0.4</v>
      </c>
      <c r="T11" s="5"/>
    </row>
    <row r="12" spans="1:20" x14ac:dyDescent="0.2">
      <c r="A12" s="1">
        <v>44362</v>
      </c>
      <c r="B12" s="1">
        <v>44370</v>
      </c>
      <c r="C12">
        <f t="shared" si="0"/>
        <v>8</v>
      </c>
      <c r="D12" t="s">
        <v>13</v>
      </c>
      <c r="E12" t="s">
        <v>14</v>
      </c>
      <c r="F12" t="s">
        <v>28</v>
      </c>
      <c r="G12" t="s">
        <v>23</v>
      </c>
      <c r="H12">
        <v>5600</v>
      </c>
      <c r="I12">
        <v>2100</v>
      </c>
      <c r="J12">
        <v>900</v>
      </c>
      <c r="K12">
        <v>5600</v>
      </c>
      <c r="L12">
        <f t="shared" si="1"/>
        <v>0</v>
      </c>
      <c r="M12">
        <f t="shared" si="2"/>
        <v>2600</v>
      </c>
      <c r="N12" s="9">
        <f t="shared" si="3"/>
        <v>0.4642857142857143</v>
      </c>
      <c r="T12" s="5"/>
    </row>
    <row r="13" spans="1:20" x14ac:dyDescent="0.2">
      <c r="A13" s="1">
        <v>44365</v>
      </c>
      <c r="B13" s="1">
        <v>44367</v>
      </c>
      <c r="C13">
        <f t="shared" si="0"/>
        <v>2</v>
      </c>
      <c r="D13" t="s">
        <v>17</v>
      </c>
      <c r="E13" t="s">
        <v>14</v>
      </c>
      <c r="F13" t="s">
        <v>22</v>
      </c>
      <c r="G13" t="s">
        <v>20</v>
      </c>
      <c r="H13">
        <v>400</v>
      </c>
      <c r="I13">
        <v>50</v>
      </c>
      <c r="J13">
        <v>0</v>
      </c>
      <c r="K13">
        <v>400</v>
      </c>
      <c r="L13">
        <f t="shared" si="1"/>
        <v>0</v>
      </c>
      <c r="M13">
        <f t="shared" si="2"/>
        <v>350</v>
      </c>
      <c r="N13" s="9">
        <f t="shared" si="3"/>
        <v>0.875</v>
      </c>
    </row>
    <row r="14" spans="1:20" x14ac:dyDescent="0.2">
      <c r="A14" s="1">
        <v>44371</v>
      </c>
      <c r="B14" s="1">
        <v>44376</v>
      </c>
      <c r="C14">
        <f t="shared" si="0"/>
        <v>5</v>
      </c>
      <c r="D14" t="s">
        <v>13</v>
      </c>
      <c r="E14" t="s">
        <v>14</v>
      </c>
      <c r="F14" t="s">
        <v>19</v>
      </c>
      <c r="G14" t="s">
        <v>16</v>
      </c>
      <c r="H14">
        <v>3600</v>
      </c>
      <c r="I14">
        <v>680</v>
      </c>
      <c r="J14">
        <v>600</v>
      </c>
      <c r="K14">
        <v>3800</v>
      </c>
      <c r="L14">
        <f t="shared" si="1"/>
        <v>200</v>
      </c>
      <c r="M14">
        <f t="shared" si="2"/>
        <v>2520</v>
      </c>
      <c r="N14" s="9">
        <f t="shared" si="3"/>
        <v>0.66315789473684206</v>
      </c>
    </row>
    <row r="15" spans="1:20" x14ac:dyDescent="0.2">
      <c r="A15" s="1">
        <v>44371</v>
      </c>
      <c r="B15" s="1">
        <v>44377</v>
      </c>
      <c r="C15">
        <f t="shared" si="0"/>
        <v>6</v>
      </c>
      <c r="D15" t="s">
        <v>21</v>
      </c>
      <c r="E15" t="s">
        <v>14</v>
      </c>
      <c r="F15" t="s">
        <v>25</v>
      </c>
      <c r="G15" t="s">
        <v>16</v>
      </c>
      <c r="H15">
        <v>2400</v>
      </c>
      <c r="I15">
        <v>800</v>
      </c>
      <c r="J15">
        <v>730</v>
      </c>
      <c r="K15">
        <v>2500</v>
      </c>
      <c r="L15">
        <f t="shared" si="1"/>
        <v>100</v>
      </c>
      <c r="M15">
        <f t="shared" si="2"/>
        <v>970</v>
      </c>
      <c r="N15" s="9">
        <f t="shared" si="3"/>
        <v>0.38800000000000001</v>
      </c>
    </row>
    <row r="16" spans="1:20" x14ac:dyDescent="0.2">
      <c r="A16" s="1">
        <v>44372</v>
      </c>
      <c r="B16" s="1">
        <v>44377</v>
      </c>
      <c r="C16">
        <f t="shared" si="0"/>
        <v>5</v>
      </c>
      <c r="D16" t="s">
        <v>24</v>
      </c>
      <c r="E16" t="s">
        <v>14</v>
      </c>
      <c r="F16" t="s">
        <v>22</v>
      </c>
      <c r="G16" t="s">
        <v>20</v>
      </c>
      <c r="H16">
        <v>1400</v>
      </c>
      <c r="I16">
        <v>1300</v>
      </c>
      <c r="J16">
        <v>400</v>
      </c>
      <c r="K16">
        <v>2000</v>
      </c>
      <c r="L16">
        <f t="shared" si="1"/>
        <v>600</v>
      </c>
      <c r="M16">
        <f t="shared" si="2"/>
        <v>300</v>
      </c>
      <c r="N16" s="9">
        <f t="shared" si="3"/>
        <v>0.15</v>
      </c>
    </row>
    <row r="17" spans="1:21" x14ac:dyDescent="0.2">
      <c r="A17" s="1">
        <v>44377</v>
      </c>
      <c r="B17" s="1">
        <v>44384</v>
      </c>
      <c r="C17">
        <f t="shared" si="0"/>
        <v>7</v>
      </c>
      <c r="D17" t="s">
        <v>13</v>
      </c>
      <c r="E17" t="s">
        <v>14</v>
      </c>
      <c r="F17" t="s">
        <v>19</v>
      </c>
      <c r="G17" t="s">
        <v>16</v>
      </c>
      <c r="H17">
        <v>3400</v>
      </c>
      <c r="I17">
        <v>1400</v>
      </c>
      <c r="J17">
        <v>1000</v>
      </c>
      <c r="K17">
        <v>3700</v>
      </c>
      <c r="L17">
        <f t="shared" si="1"/>
        <v>300</v>
      </c>
      <c r="M17">
        <f t="shared" si="2"/>
        <v>1300</v>
      </c>
      <c r="N17" s="9">
        <f t="shared" si="3"/>
        <v>0.35135135135135137</v>
      </c>
    </row>
    <row r="18" spans="1:21" x14ac:dyDescent="0.2">
      <c r="A18" s="1">
        <v>44378</v>
      </c>
      <c r="B18" s="1">
        <v>44384</v>
      </c>
      <c r="C18">
        <f t="shared" si="0"/>
        <v>6</v>
      </c>
      <c r="D18" t="s">
        <v>13</v>
      </c>
      <c r="E18" t="s">
        <v>14</v>
      </c>
      <c r="F18" t="s">
        <v>22</v>
      </c>
      <c r="G18" t="s">
        <v>16</v>
      </c>
      <c r="H18">
        <v>2400</v>
      </c>
      <c r="I18">
        <v>1350</v>
      </c>
      <c r="J18">
        <v>900</v>
      </c>
      <c r="K18">
        <v>2650</v>
      </c>
      <c r="L18">
        <f t="shared" si="1"/>
        <v>250</v>
      </c>
      <c r="M18">
        <f t="shared" si="2"/>
        <v>400</v>
      </c>
      <c r="N18" s="9">
        <f t="shared" si="3"/>
        <v>0.15094339622641509</v>
      </c>
    </row>
    <row r="19" spans="1:21" x14ac:dyDescent="0.2">
      <c r="A19" s="1">
        <v>44382</v>
      </c>
      <c r="B19" s="1">
        <v>44397</v>
      </c>
      <c r="C19">
        <f xml:space="preserve"> B19 - A19</f>
        <v>15</v>
      </c>
      <c r="D19" t="s">
        <v>21</v>
      </c>
      <c r="E19" t="s">
        <v>18</v>
      </c>
      <c r="F19" t="s">
        <v>19</v>
      </c>
      <c r="G19" t="s">
        <v>23</v>
      </c>
      <c r="H19">
        <v>13875</v>
      </c>
      <c r="I19">
        <v>3250</v>
      </c>
      <c r="J19">
        <v>1900</v>
      </c>
      <c r="K19">
        <v>14500</v>
      </c>
      <c r="L19">
        <f t="shared" si="1"/>
        <v>625</v>
      </c>
      <c r="M19">
        <f t="shared" si="2"/>
        <v>9350</v>
      </c>
      <c r="N19" s="9">
        <f t="shared" si="3"/>
        <v>0.64482758620689651</v>
      </c>
    </row>
    <row r="20" spans="1:21" x14ac:dyDescent="0.2">
      <c r="A20" s="1">
        <v>44387</v>
      </c>
      <c r="B20" s="1">
        <v>44391</v>
      </c>
      <c r="C20">
        <f t="shared" si="0"/>
        <v>4</v>
      </c>
      <c r="D20" t="s">
        <v>24</v>
      </c>
      <c r="E20" t="s">
        <v>14</v>
      </c>
      <c r="F20" t="s">
        <v>19</v>
      </c>
      <c r="G20" t="s">
        <v>20</v>
      </c>
      <c r="H20">
        <v>1200</v>
      </c>
      <c r="I20">
        <v>450</v>
      </c>
      <c r="J20">
        <v>300</v>
      </c>
      <c r="K20">
        <v>1250</v>
      </c>
      <c r="L20">
        <f t="shared" si="1"/>
        <v>50</v>
      </c>
      <c r="M20">
        <f t="shared" si="2"/>
        <v>500</v>
      </c>
      <c r="N20" s="9">
        <f t="shared" si="3"/>
        <v>0.4</v>
      </c>
    </row>
    <row r="21" spans="1:21" x14ac:dyDescent="0.2">
      <c r="A21" s="1">
        <v>44387</v>
      </c>
      <c r="B21" s="1">
        <v>44394</v>
      </c>
      <c r="C21">
        <f t="shared" si="0"/>
        <v>7</v>
      </c>
      <c r="D21" t="s">
        <v>21</v>
      </c>
      <c r="E21" t="s">
        <v>33</v>
      </c>
      <c r="F21" t="s">
        <v>19</v>
      </c>
      <c r="G21" t="s">
        <v>16</v>
      </c>
      <c r="H21">
        <v>4600</v>
      </c>
      <c r="I21">
        <v>2600</v>
      </c>
      <c r="J21">
        <v>1300</v>
      </c>
      <c r="K21">
        <v>4500</v>
      </c>
      <c r="L21">
        <f t="shared" si="1"/>
        <v>-100</v>
      </c>
      <c r="M21">
        <f t="shared" si="2"/>
        <v>600</v>
      </c>
      <c r="N21" s="9">
        <f t="shared" si="3"/>
        <v>0.13333333333333333</v>
      </c>
    </row>
    <row r="22" spans="1:21" x14ac:dyDescent="0.2">
      <c r="A22" s="1">
        <v>44388</v>
      </c>
      <c r="B22" s="1">
        <v>44393</v>
      </c>
      <c r="C22">
        <f t="shared" si="0"/>
        <v>5</v>
      </c>
      <c r="D22" t="s">
        <v>13</v>
      </c>
      <c r="E22" t="s">
        <v>14</v>
      </c>
      <c r="F22" t="s">
        <v>19</v>
      </c>
      <c r="G22" t="s">
        <v>16</v>
      </c>
      <c r="H22">
        <v>2400</v>
      </c>
      <c r="I22">
        <v>800</v>
      </c>
      <c r="J22">
        <v>600</v>
      </c>
      <c r="K22">
        <v>2400</v>
      </c>
      <c r="L22">
        <f t="shared" si="1"/>
        <v>0</v>
      </c>
      <c r="M22">
        <f t="shared" si="2"/>
        <v>1000</v>
      </c>
      <c r="N22" s="9">
        <f t="shared" si="3"/>
        <v>0.41666666666666669</v>
      </c>
    </row>
    <row r="23" spans="1:21" x14ac:dyDescent="0.2">
      <c r="A23" s="1">
        <v>44392</v>
      </c>
      <c r="B23" s="1">
        <v>44405</v>
      </c>
      <c r="C23">
        <f t="shared" si="0"/>
        <v>13</v>
      </c>
      <c r="D23" t="s">
        <v>21</v>
      </c>
      <c r="E23" s="6" t="s">
        <v>18</v>
      </c>
      <c r="F23" t="s">
        <v>22</v>
      </c>
      <c r="G23" t="s">
        <v>23</v>
      </c>
      <c r="H23">
        <v>9350</v>
      </c>
      <c r="I23">
        <v>3900</v>
      </c>
      <c r="J23">
        <v>2475</v>
      </c>
      <c r="K23">
        <v>9000</v>
      </c>
      <c r="L23">
        <f t="shared" si="1"/>
        <v>-350</v>
      </c>
      <c r="M23">
        <f t="shared" si="2"/>
        <v>2625</v>
      </c>
      <c r="N23" s="9">
        <f t="shared" si="3"/>
        <v>0.29166666666666669</v>
      </c>
    </row>
    <row r="24" spans="1:21" x14ac:dyDescent="0.2">
      <c r="A24" s="1">
        <v>44397</v>
      </c>
      <c r="B24" s="1">
        <v>44402</v>
      </c>
      <c r="C24">
        <f t="shared" si="0"/>
        <v>5</v>
      </c>
      <c r="D24" t="s">
        <v>13</v>
      </c>
      <c r="E24" t="s">
        <v>33</v>
      </c>
      <c r="F24" t="s">
        <v>25</v>
      </c>
      <c r="G24" t="s">
        <v>16</v>
      </c>
      <c r="H24">
        <v>2400</v>
      </c>
      <c r="I24">
        <v>800</v>
      </c>
      <c r="J24">
        <v>1000</v>
      </c>
      <c r="K24">
        <v>2500</v>
      </c>
      <c r="L24">
        <f t="shared" si="1"/>
        <v>100</v>
      </c>
      <c r="M24">
        <f t="shared" si="2"/>
        <v>700</v>
      </c>
      <c r="N24" s="9">
        <f t="shared" si="3"/>
        <v>0.28000000000000003</v>
      </c>
    </row>
    <row r="25" spans="1:21" x14ac:dyDescent="0.2">
      <c r="A25" s="1">
        <v>44400</v>
      </c>
      <c r="B25" s="1">
        <v>44406</v>
      </c>
      <c r="C25">
        <f t="shared" si="0"/>
        <v>6</v>
      </c>
      <c r="D25" t="s">
        <v>13</v>
      </c>
      <c r="E25" t="s">
        <v>14</v>
      </c>
      <c r="F25" t="s">
        <v>28</v>
      </c>
      <c r="G25" t="s">
        <v>16</v>
      </c>
      <c r="H25">
        <v>1800</v>
      </c>
      <c r="I25">
        <v>900</v>
      </c>
      <c r="J25">
        <v>700</v>
      </c>
      <c r="K25">
        <v>2200</v>
      </c>
      <c r="L25">
        <f t="shared" si="1"/>
        <v>400</v>
      </c>
      <c r="M25">
        <f t="shared" si="2"/>
        <v>600</v>
      </c>
      <c r="N25" s="9">
        <f t="shared" si="3"/>
        <v>0.27272727272727271</v>
      </c>
    </row>
    <row r="26" spans="1:21" x14ac:dyDescent="0.2">
      <c r="A26" s="1">
        <v>44401</v>
      </c>
      <c r="B26" s="1">
        <v>44406</v>
      </c>
      <c r="C26">
        <f t="shared" si="0"/>
        <v>5</v>
      </c>
      <c r="D26" t="s">
        <v>13</v>
      </c>
      <c r="E26" t="s">
        <v>14</v>
      </c>
      <c r="F26" t="s">
        <v>25</v>
      </c>
      <c r="G26" t="s">
        <v>16</v>
      </c>
      <c r="H26">
        <v>2300</v>
      </c>
      <c r="I26">
        <v>700</v>
      </c>
      <c r="J26">
        <v>500</v>
      </c>
      <c r="K26">
        <v>2500</v>
      </c>
      <c r="L26">
        <f t="shared" si="1"/>
        <v>200</v>
      </c>
      <c r="M26">
        <f t="shared" si="2"/>
        <v>1300</v>
      </c>
      <c r="N26" s="9">
        <f t="shared" si="3"/>
        <v>0.52</v>
      </c>
    </row>
    <row r="27" spans="1:21" x14ac:dyDescent="0.2">
      <c r="A27" s="1">
        <v>44401</v>
      </c>
      <c r="B27" s="1">
        <v>44404</v>
      </c>
      <c r="C27">
        <f t="shared" si="0"/>
        <v>3</v>
      </c>
      <c r="D27" t="s">
        <v>24</v>
      </c>
      <c r="E27" t="s">
        <v>33</v>
      </c>
      <c r="F27" t="s">
        <v>34</v>
      </c>
      <c r="G27" t="s">
        <v>20</v>
      </c>
      <c r="H27">
        <v>800</v>
      </c>
      <c r="I27">
        <v>450</v>
      </c>
      <c r="J27">
        <v>0</v>
      </c>
      <c r="K27">
        <v>750</v>
      </c>
      <c r="L27">
        <f t="shared" si="1"/>
        <v>-50</v>
      </c>
      <c r="M27">
        <f t="shared" si="2"/>
        <v>300</v>
      </c>
      <c r="N27" s="9">
        <f t="shared" si="3"/>
        <v>0.4</v>
      </c>
    </row>
    <row r="28" spans="1:21" x14ac:dyDescent="0.2">
      <c r="A28" s="1">
        <v>44402</v>
      </c>
      <c r="B28" s="1">
        <v>44407</v>
      </c>
      <c r="C28">
        <f t="shared" si="0"/>
        <v>5</v>
      </c>
      <c r="D28" t="s">
        <v>21</v>
      </c>
      <c r="E28" t="s">
        <v>14</v>
      </c>
      <c r="F28" t="s">
        <v>22</v>
      </c>
      <c r="G28" t="s">
        <v>16</v>
      </c>
      <c r="H28">
        <v>4100</v>
      </c>
      <c r="I28">
        <v>1700</v>
      </c>
      <c r="J28">
        <v>500</v>
      </c>
      <c r="K28">
        <v>4300</v>
      </c>
      <c r="L28">
        <f t="shared" si="1"/>
        <v>200</v>
      </c>
      <c r="M28">
        <f t="shared" si="2"/>
        <v>2100</v>
      </c>
      <c r="N28" s="9">
        <f t="shared" si="3"/>
        <v>0.48837209302325579</v>
      </c>
    </row>
    <row r="29" spans="1:21" x14ac:dyDescent="0.2">
      <c r="A29" s="1">
        <v>44404</v>
      </c>
      <c r="B29" s="1">
        <v>44406</v>
      </c>
      <c r="C29">
        <f t="shared" si="0"/>
        <v>2</v>
      </c>
      <c r="D29" t="s">
        <v>24</v>
      </c>
      <c r="E29" t="s">
        <v>14</v>
      </c>
      <c r="F29" t="s">
        <v>35</v>
      </c>
      <c r="G29" t="s">
        <v>20</v>
      </c>
      <c r="H29">
        <v>400</v>
      </c>
      <c r="I29">
        <v>175</v>
      </c>
      <c r="J29">
        <v>0</v>
      </c>
      <c r="K29">
        <v>400</v>
      </c>
      <c r="L29">
        <f t="shared" si="1"/>
        <v>0</v>
      </c>
      <c r="M29">
        <f t="shared" si="2"/>
        <v>225</v>
      </c>
      <c r="N29" s="9">
        <f t="shared" si="3"/>
        <v>0.5625</v>
      </c>
    </row>
    <row r="30" spans="1:21" x14ac:dyDescent="0.2">
      <c r="A30" s="1">
        <v>44406</v>
      </c>
      <c r="B30" s="1">
        <v>44412</v>
      </c>
      <c r="C30">
        <f t="shared" si="0"/>
        <v>6</v>
      </c>
      <c r="D30" t="s">
        <v>13</v>
      </c>
      <c r="E30" t="s">
        <v>33</v>
      </c>
      <c r="F30" t="s">
        <v>26</v>
      </c>
      <c r="G30" t="s">
        <v>16</v>
      </c>
      <c r="H30">
        <v>2750</v>
      </c>
      <c r="I30">
        <v>1200</v>
      </c>
      <c r="J30">
        <v>500</v>
      </c>
      <c r="K30">
        <v>2800</v>
      </c>
      <c r="L30">
        <f t="shared" si="1"/>
        <v>50</v>
      </c>
      <c r="M30">
        <f t="shared" si="2"/>
        <v>1100</v>
      </c>
      <c r="N30" s="9">
        <f t="shared" si="3"/>
        <v>0.39285714285714285</v>
      </c>
    </row>
    <row r="31" spans="1:21" x14ac:dyDescent="0.2">
      <c r="A31" s="1">
        <v>44407</v>
      </c>
      <c r="B31" s="1">
        <v>44413</v>
      </c>
      <c r="C31">
        <f t="shared" si="0"/>
        <v>6</v>
      </c>
      <c r="D31" t="s">
        <v>13</v>
      </c>
      <c r="E31" t="s">
        <v>14</v>
      </c>
      <c r="F31" t="s">
        <v>15</v>
      </c>
      <c r="G31" t="s">
        <v>16</v>
      </c>
      <c r="H31">
        <v>3000</v>
      </c>
      <c r="I31">
        <v>1450</v>
      </c>
      <c r="J31">
        <v>600</v>
      </c>
      <c r="K31">
        <v>2700</v>
      </c>
      <c r="L31">
        <f t="shared" si="1"/>
        <v>-300</v>
      </c>
      <c r="M31">
        <f t="shared" si="2"/>
        <v>650</v>
      </c>
      <c r="N31" s="9">
        <f t="shared" si="3"/>
        <v>0.24074074074074073</v>
      </c>
    </row>
    <row r="32" spans="1:21" x14ac:dyDescent="0.2">
      <c r="A32" s="4">
        <v>44407</v>
      </c>
      <c r="B32" s="4">
        <v>44421</v>
      </c>
      <c r="C32">
        <f t="shared" si="0"/>
        <v>14</v>
      </c>
      <c r="D32" t="s">
        <v>27</v>
      </c>
      <c r="E32" t="s">
        <v>14</v>
      </c>
      <c r="F32" t="s">
        <v>22</v>
      </c>
      <c r="G32" s="5" t="s">
        <v>23</v>
      </c>
      <c r="H32" s="5">
        <v>7900</v>
      </c>
      <c r="I32" s="5">
        <v>2890</v>
      </c>
      <c r="J32" s="5">
        <v>900</v>
      </c>
      <c r="K32" s="5">
        <v>8000</v>
      </c>
      <c r="L32" s="5">
        <f t="shared" si="1"/>
        <v>100</v>
      </c>
      <c r="M32">
        <f t="shared" si="2"/>
        <v>4210</v>
      </c>
      <c r="N32" s="9">
        <f t="shared" si="3"/>
        <v>0.52625</v>
      </c>
      <c r="O32" s="5"/>
      <c r="P32" s="5"/>
      <c r="Q32" s="5"/>
      <c r="R32" s="5"/>
      <c r="S32" s="5"/>
      <c r="T32" s="5"/>
      <c r="U32" s="5"/>
    </row>
    <row r="33" spans="1:2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</sheetData>
  <conditionalFormatting sqref="N2:N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Wei</dc:creator>
  <cp:lastModifiedBy>Danny Wei</cp:lastModifiedBy>
  <dcterms:created xsi:type="dcterms:W3CDTF">2021-08-05T17:32:14Z</dcterms:created>
  <dcterms:modified xsi:type="dcterms:W3CDTF">2021-08-09T01:33:24Z</dcterms:modified>
</cp:coreProperties>
</file>