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flexy\Documents\"/>
    </mc:Choice>
  </mc:AlternateContent>
  <xr:revisionPtr revIDLastSave="0" documentId="8_{C973F31C-B4AB-4D4A-8B93-0BFEE7CDDB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uggestion1" sheetId="2" r:id="rId2"/>
  </sheet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H2" i="1"/>
  <c r="H3" i="1"/>
  <c r="H4" i="1"/>
  <c r="H5" i="1"/>
  <c r="G2" i="1"/>
  <c r="G3" i="1"/>
  <c r="G4" i="1"/>
  <c r="G5" i="1"/>
</calcChain>
</file>

<file path=xl/sharedStrings.xml><?xml version="1.0" encoding="utf-8"?>
<sst xmlns="http://schemas.openxmlformats.org/spreadsheetml/2006/main" count="21" uniqueCount="17">
  <si>
    <t>financial performance</t>
  </si>
  <si>
    <t>micro insurance premiums</t>
  </si>
  <si>
    <t>micro insurance claims</t>
  </si>
  <si>
    <t>micro reinsurance cost</t>
  </si>
  <si>
    <t>KPI</t>
  </si>
  <si>
    <t>2009</t>
  </si>
  <si>
    <t>2010</t>
  </si>
  <si>
    <t>2011</t>
  </si>
  <si>
    <t>2012</t>
  </si>
  <si>
    <t>2013</t>
  </si>
  <si>
    <t>Mea</t>
  </si>
  <si>
    <t>Stdev</t>
  </si>
  <si>
    <t>Sum</t>
  </si>
  <si>
    <t>Sum of 2009</t>
  </si>
  <si>
    <t>Sum of 2010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</si>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</sst>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'KPI'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financial performance</c:v>
                </c:pt>
                <c:pt idx="1">
                  <c:v>micro insurance premiums</c:v>
                </c:pt>
                <c:pt idx="2">
                  <c:v>micro insurance claims</c:v>
                </c:pt>
                <c:pt idx="3">
                  <c:v>micro reinsurance cost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173065.5</c:v>
                </c:pt>
                <c:pt idx="1">
                  <c:v>34711.360000000001</c:v>
                </c:pt>
                <c:pt idx="2">
                  <c:v>8239.6360000000004</c:v>
                </c:pt>
                <c:pt idx="3">
                  <c:v>15345.6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0F6-B23C-A50D0B989B23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financial performance</c:v>
                </c:pt>
                <c:pt idx="1">
                  <c:v>micro insurance premiums</c:v>
                </c:pt>
                <c:pt idx="2">
                  <c:v>micro insurance claims</c:v>
                </c:pt>
                <c:pt idx="3">
                  <c:v>micro reinsurance cost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323760.2</c:v>
                </c:pt>
                <c:pt idx="1">
                  <c:v>52810.91</c:v>
                </c:pt>
                <c:pt idx="2">
                  <c:v>11381.55</c:v>
                </c:pt>
                <c:pt idx="3">
                  <c:v>33015.5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0F6-B23C-A50D0B989B23}"/>
            </c:ext>
          </c:extLst>
        </c:ser>
        <c:ser>
          <c:idx val="2"/>
          <c:order val="2"/>
          <c:tx>
            <c:v>2013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financial performance</c:v>
                </c:pt>
                <c:pt idx="1">
                  <c:v>micro insurance premiums</c:v>
                </c:pt>
                <c:pt idx="2">
                  <c:v>micro insurance claims</c:v>
                </c:pt>
                <c:pt idx="3">
                  <c:v>micro reinsurance cost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698695.8</c:v>
                </c:pt>
                <c:pt idx="1">
                  <c:v>117078.2</c:v>
                </c:pt>
                <c:pt idx="2">
                  <c:v>32196.09</c:v>
                </c:pt>
                <c:pt idx="3">
                  <c:v>44509.1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3-40F6-B23C-A50D0B989B23}"/>
            </c:ext>
          </c:extLst>
        </c:ser>
        <c:ser>
          <c:idx val="3"/>
          <c:order val="3"/>
          <c:tx>
            <c:v>Mea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financial performance</c:v>
                </c:pt>
                <c:pt idx="1">
                  <c:v>micro insurance premiums</c:v>
                </c:pt>
                <c:pt idx="2">
                  <c:v>micro insurance claims</c:v>
                </c:pt>
                <c:pt idx="3">
                  <c:v>micro reinsurance cost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368843.02908444556</c:v>
                </c:pt>
                <c:pt idx="1">
                  <c:v>66077.436716598793</c:v>
                </c:pt>
                <c:pt idx="2">
                  <c:v>19011.176844992155</c:v>
                </c:pt>
                <c:pt idx="3">
                  <c:v>31055.833571383748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83-40F6-B23C-A50D0B98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261324112"/>
        <c:axId val="261322864"/>
      </c:barChart>
      <c:catAx>
        <c:axId val="2613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2864"/>
        <c:crosses val="autoZero"/>
        <c:auto val="1"/>
        <c:lblAlgn val="ctr"/>
        <c:lblOffset val="100"/>
        <c:noMultiLvlLbl val="0"/>
      </c:catAx>
      <c:valAx>
        <c:axId val="2613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41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2010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2011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330503.2</c:v>
                </c:pt>
                <c:pt idx="1">
                  <c:v>60327.18</c:v>
                </c:pt>
                <c:pt idx="2">
                  <c:v>32737.360000000001</c:v>
                </c:pt>
                <c:pt idx="3">
                  <c:v>29450.36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323760.2</c:v>
                </c:pt>
                <c:pt idx="1">
                  <c:v>52810.91</c:v>
                </c:pt>
                <c:pt idx="2">
                  <c:v>11381.55</c:v>
                </c:pt>
                <c:pt idx="3">
                  <c:v>33015.5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A-4029-9B21-E8C91279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52976"/>
        <c:axId val="674653392"/>
      </c:scatterChart>
      <c:valAx>
        <c:axId val="6746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3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74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29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2010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Stdev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330503.2</c:v>
                </c:pt>
                <c:pt idx="1">
                  <c:v>60327.18</c:v>
                </c:pt>
                <c:pt idx="2">
                  <c:v>32737.360000000001</c:v>
                </c:pt>
                <c:pt idx="3">
                  <c:v>29450.36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204370.32457143342</c:v>
                </c:pt>
                <c:pt idx="1">
                  <c:v>33785.027311612444</c:v>
                </c:pt>
                <c:pt idx="2">
                  <c:v>11522.68382266689</c:v>
                </c:pt>
                <c:pt idx="3">
                  <c:v>11904.020018608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6-40CA-B068-257E5177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45056"/>
        <c:axId val="658147136"/>
      </c:scatterChart>
      <c:valAx>
        <c:axId val="6581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71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581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50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2010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2012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330503.2</c:v>
                </c:pt>
                <c:pt idx="1">
                  <c:v>60327.18</c:v>
                </c:pt>
                <c:pt idx="2">
                  <c:v>32737.360000000001</c:v>
                </c:pt>
                <c:pt idx="3">
                  <c:v>29450.36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527606.5</c:v>
                </c:pt>
                <c:pt idx="1">
                  <c:v>97293</c:v>
                </c:pt>
                <c:pt idx="2">
                  <c:v>25124</c:v>
                </c:pt>
                <c:pt idx="3">
                  <c:v>43498.55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7-4B7B-9FFE-ECFE614A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327760"/>
        <c:axId val="693324432"/>
      </c:scatterChart>
      <c:valAx>
        <c:axId val="6933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44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93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77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16</xdr:row>
      <xdr:rowOff>127000</xdr:rowOff>
    </xdr:from>
    <xdr:to>
      <xdr:col>10</xdr:col>
      <xdr:colOff>422275</xdr:colOff>
      <xdr:row>31</xdr:row>
      <xdr:rowOff>12700</xdr:rowOff>
    </xdr:to>
    <xdr:graphicFrame macro="">
      <xdr:nvGraphicFramePr>
        <xdr:cNvPr id="2" name="Chart 1" descr="Chart type: Clustered Column. Multiple values by 'KPI'&#10;&#10;Description automatically generated">
          <a:extLst>
            <a:ext uri="{FF2B5EF4-FFF2-40B4-BE49-F238E27FC236}">
              <a16:creationId xmlns:a16="http://schemas.microsoft.com/office/drawing/2014/main" id="{3D7F82E2-6F35-49F4-B126-9A543CEA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307975</xdr:colOff>
      <xdr:row>16</xdr:row>
      <xdr:rowOff>127000</xdr:rowOff>
    </xdr:from>
    <xdr:to>
      <xdr:col>10</xdr:col>
      <xdr:colOff>422275</xdr:colOff>
      <xdr:row>31</xdr:row>
      <xdr:rowOff>12700</xdr:rowOff>
    </xdr:to>
    <xdr:graphicFrame macro="">
      <xdr:nvGraphicFramePr>
        <xdr:cNvPr id="3" name="Chart 2" descr="Chart type: Scatter. Field: 2010 and Field: 2011 appear highly correlated.&#10;&#10;Description automatically generated">
          <a:extLst>
            <a:ext uri="{FF2B5EF4-FFF2-40B4-BE49-F238E27FC236}">
              <a16:creationId xmlns:a16="http://schemas.microsoft.com/office/drawing/2014/main" id="{C21E01E6-D6EB-40E7-B821-953BA357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307975</xdr:colOff>
      <xdr:row>16</xdr:row>
      <xdr:rowOff>127000</xdr:rowOff>
    </xdr:from>
    <xdr:to>
      <xdr:col>10</xdr:col>
      <xdr:colOff>422275</xdr:colOff>
      <xdr:row>31</xdr:row>
      <xdr:rowOff>12700</xdr:rowOff>
    </xdr:to>
    <xdr:graphicFrame macro="">
      <xdr:nvGraphicFramePr>
        <xdr:cNvPr id="4" name="Chart 3" descr="Chart type: Scatter. Field: 2010 and Field: Stdev appear highly correlated.&#10;&#10;Description automatically generated">
          <a:extLst>
            <a:ext uri="{FF2B5EF4-FFF2-40B4-BE49-F238E27FC236}">
              <a16:creationId xmlns:a16="http://schemas.microsoft.com/office/drawing/2014/main" id="{0A559EF6-5439-4394-ADD3-CE5CD3621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307975</xdr:colOff>
      <xdr:row>16</xdr:row>
      <xdr:rowOff>127000</xdr:rowOff>
    </xdr:from>
    <xdr:to>
      <xdr:col>10</xdr:col>
      <xdr:colOff>422275</xdr:colOff>
      <xdr:row>31</xdr:row>
      <xdr:rowOff>12700</xdr:rowOff>
    </xdr:to>
    <xdr:graphicFrame macro="">
      <xdr:nvGraphicFramePr>
        <xdr:cNvPr id="5" name="Chart 4" descr="Chart type: Scatter. Field: 2010 and Field: 2012 appear highly correlated.&#10;&#10;Description automatically generated">
          <a:extLst>
            <a:ext uri="{FF2B5EF4-FFF2-40B4-BE49-F238E27FC236}">
              <a16:creationId xmlns:a16="http://schemas.microsoft.com/office/drawing/2014/main" id="{B219B1BC-E279-4C5E-AFD7-9CCC00B99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ymola" refreshedDate="44676.280146874997" createdVersion="7" refreshedVersion="7" minRefreshableVersion="3" recordCount="4" xr:uid="{2D820FEF-4661-48DC-86C9-0DD8A0907534}">
  <cacheSource type="worksheet">
    <worksheetSource name="Table6" sheet="Sheet1"/>
  </cacheSource>
  <cacheFields count="9">
    <cacheField name="KPI" numFmtId="0">
      <sharedItems count="4">
        <s v="financial performance"/>
        <s v="micro insurance premiums"/>
        <s v="micro insurance claims"/>
        <s v="micro reinsurance cost"/>
      </sharedItems>
    </cacheField>
    <cacheField name="2009" numFmtId="0">
      <sharedItems containsSemiMixedTypes="0" containsString="0" containsNumber="1" minValue="8239.6360000000004" maxValue="173065.5"/>
    </cacheField>
    <cacheField name="2010" numFmtId="0">
      <sharedItems containsSemiMixedTypes="0" containsString="0" containsNumber="1" minValue="29450.36" maxValue="330503.2"/>
    </cacheField>
    <cacheField name="2011" numFmtId="0">
      <sharedItems containsSemiMixedTypes="0" containsString="0" containsNumber="1" minValue="11381.55" maxValue="323760.2"/>
    </cacheField>
    <cacheField name="2012" numFmtId="0">
      <sharedItems containsSemiMixedTypes="0" containsString="0" containsNumber="1" minValue="25124" maxValue="527606.5"/>
    </cacheField>
    <cacheField name="2013" numFmtId="0">
      <sharedItems containsSemiMixedTypes="0" containsString="0" containsNumber="1" minValue="32196.09" maxValue="698695.8"/>
    </cacheField>
    <cacheField name="Mea" numFmtId="0">
      <sharedItems containsSemiMixedTypes="0" containsString="0" containsNumber="1" minValue="19011.176844992155" maxValue="368843.02908444556"/>
    </cacheField>
    <cacheField name="Stdev" numFmtId="0">
      <sharedItems containsSemiMixedTypes="0" containsString="0" containsNumber="1" minValue="11522.68382266689" maxValue="204370.32457143342"/>
    </cacheField>
    <cacheField name="Sum" numFmtId="0">
      <sharedItems containsSemiMixedTypes="0" containsString="0" containsNumber="1" minValue="109678.636" maxValue="205363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73065.5"/>
    <n v="330503.2"/>
    <n v="323760.2"/>
    <n v="527606.5"/>
    <n v="698695.8"/>
    <n v="368843.02908444556"/>
    <n v="204370.32457143342"/>
    <n v="2053631.2"/>
  </r>
  <r>
    <x v="1"/>
    <n v="34711.360000000001"/>
    <n v="60327.18"/>
    <n v="52810.91"/>
    <n v="97293"/>
    <n v="117078.2"/>
    <n v="66077.436716598793"/>
    <n v="33785.027311612444"/>
    <n v="362220.65"/>
  </r>
  <r>
    <x v="2"/>
    <n v="8239.6360000000004"/>
    <n v="32737.360000000001"/>
    <n v="11381.55"/>
    <n v="25124"/>
    <n v="32196.09"/>
    <n v="19011.176844992155"/>
    <n v="11522.68382266689"/>
    <n v="109678.636"/>
  </r>
  <r>
    <x v="3"/>
    <n v="15345.6"/>
    <n v="29450.36"/>
    <n v="33015.5"/>
    <n v="43498.55"/>
    <n v="44509.1"/>
    <n v="31055.833571383748"/>
    <n v="11904.020018608"/>
    <n v="165819.1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CA890-7C34-4796-91F1-88A91AAAED0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7" firstHeaderRow="0" firstDataRow="1" firstDataCol="1"/>
  <pivotFields count="9"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09" fld="1" baseField="0" baseItem="0"/>
    <dataField name="Sum of 20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C72FA5-58FD-A64F-9E4D-E34CDAF9FC56}" name="Table6" displayName="Table6" ref="A1:I5" totalsRowShown="0">
  <autoFilter ref="A1:I5" xr:uid="{9BC72FA5-58FD-A64F-9E4D-E34CDAF9FC56}"/>
  <tableColumns count="9">
    <tableColumn id="1" xr3:uid="{C0EE5392-C6F2-744E-A1CE-978DD7484585}" name="KPI"/>
    <tableColumn id="2" xr3:uid="{B5CAF1EA-791E-574A-843F-0DC908A2D4A5}" name="2009"/>
    <tableColumn id="3" xr3:uid="{2057A735-4C50-DD4C-A30C-2E0288D35C02}" name="2010"/>
    <tableColumn id="4" xr3:uid="{D72B596D-E5C6-3F42-AB19-618F7E9F06D8}" name="2011"/>
    <tableColumn id="5" xr3:uid="{A70FACA4-720E-9E43-A355-565C5651809F}" name="2012"/>
    <tableColumn id="6" xr3:uid="{489B1B12-B576-6643-A623-629DBDC906AB}" name="2013"/>
    <tableColumn id="8" xr3:uid="{E6349070-A8B7-4176-8E43-B9293E48247E}" name="Mea" dataDxfId="2">
      <calculatedColumnFormula>GEOMEAN(Table6[[#This Row],[2009]:[2013]])</calculatedColumnFormula>
    </tableColumn>
    <tableColumn id="9" xr3:uid="{828D826E-3891-4122-BEEA-E1E64853F341}" name="Stdev" dataDxfId="1">
      <calculatedColumnFormula>STDEV(Table6[[#This Row],[2009]:[2013]])</calculatedColumnFormula>
    </tableColumn>
    <tableColumn id="10" xr3:uid="{53E17AB0-4D01-4702-A681-BDACC8FDA53F}" name="Sum" dataDxfId="0">
      <calculatedColumnFormula>SUM(Table6[[#This Row],[2009]:[2013]])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16" sqref="D16"/>
    </sheetView>
  </sheetViews>
  <sheetFormatPr defaultRowHeight="15" x14ac:dyDescent="0.25"/>
  <cols>
    <col min="1" max="1" width="23.85546875" customWidth="1"/>
    <col min="2" max="2" width="10" customWidth="1"/>
    <col min="8" max="8" width="12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0</v>
      </c>
      <c r="B2">
        <v>173065.5</v>
      </c>
      <c r="C2">
        <v>330503.2</v>
      </c>
      <c r="D2">
        <v>323760.2</v>
      </c>
      <c r="E2">
        <v>527606.5</v>
      </c>
      <c r="F2">
        <v>698695.8</v>
      </c>
      <c r="G2">
        <f>GEOMEAN(Table6[[#This Row],[2009]:[2013]])</f>
        <v>368843.02908444556</v>
      </c>
      <c r="H2">
        <f>STDEV(Table6[[#This Row],[2009]:[2013]])</f>
        <v>204370.32457143342</v>
      </c>
      <c r="I2">
        <f>SUM(Table6[[#This Row],[2009]:[2013]])</f>
        <v>2053631.2</v>
      </c>
    </row>
    <row r="3" spans="1:9" x14ac:dyDescent="0.25">
      <c r="A3" t="s">
        <v>1</v>
      </c>
      <c r="B3">
        <v>34711.360000000001</v>
      </c>
      <c r="C3">
        <v>60327.18</v>
      </c>
      <c r="D3">
        <v>52810.91</v>
      </c>
      <c r="E3">
        <v>97293</v>
      </c>
      <c r="F3">
        <v>117078.2</v>
      </c>
      <c r="G3">
        <f>GEOMEAN(Table6[[#This Row],[2009]:[2013]])</f>
        <v>66077.436716598793</v>
      </c>
      <c r="H3">
        <f>STDEV(Table6[[#This Row],[2009]:[2013]])</f>
        <v>33785.027311612444</v>
      </c>
      <c r="I3">
        <f>SUM(Table6[[#This Row],[2009]:[2013]])</f>
        <v>362220.65</v>
      </c>
    </row>
    <row r="4" spans="1:9" x14ac:dyDescent="0.25">
      <c r="A4" t="s">
        <v>2</v>
      </c>
      <c r="B4">
        <v>8239.6360000000004</v>
      </c>
      <c r="C4">
        <v>32737.360000000001</v>
      </c>
      <c r="D4">
        <v>11381.55</v>
      </c>
      <c r="E4">
        <v>25124</v>
      </c>
      <c r="F4">
        <v>32196.09</v>
      </c>
      <c r="G4">
        <f>GEOMEAN(Table6[[#This Row],[2009]:[2013]])</f>
        <v>19011.176844992155</v>
      </c>
      <c r="H4">
        <f>STDEV(Table6[[#This Row],[2009]:[2013]])</f>
        <v>11522.68382266689</v>
      </c>
      <c r="I4">
        <f>SUM(Table6[[#This Row],[2009]:[2013]])</f>
        <v>109678.636</v>
      </c>
    </row>
    <row r="5" spans="1:9" x14ac:dyDescent="0.25">
      <c r="A5" t="s">
        <v>3</v>
      </c>
      <c r="B5">
        <v>15345.6</v>
      </c>
      <c r="C5">
        <v>29450.36</v>
      </c>
      <c r="D5">
        <v>33015.5</v>
      </c>
      <c r="E5">
        <v>43498.55</v>
      </c>
      <c r="F5">
        <v>44509.1</v>
      </c>
      <c r="G5">
        <f>GEOMEAN(Table6[[#This Row],[2009]:[2013]])</f>
        <v>31055.833571383748</v>
      </c>
      <c r="H5">
        <f>STDEV(Table6[[#This Row],[2009]:[2013]])</f>
        <v>11904.020018608</v>
      </c>
      <c r="I5">
        <f>SUM(Table6[[#This Row],[2009]:[2013]])</f>
        <v>165819.10999999999</v>
      </c>
    </row>
  </sheetData>
  <dataConsolidate/>
  <phoneticPr fontId="1" alignment="center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FB07-C64B-4E02-82F0-887B8567E4AA}">
  <dimension ref="A2:C7"/>
  <sheetViews>
    <sheetView workbookViewId="0">
      <selection activeCell="F7" sqref="F7"/>
    </sheetView>
  </sheetViews>
  <sheetFormatPr defaultRowHeight="15" x14ac:dyDescent="0.25"/>
  <cols>
    <col min="1" max="1" width="24.85546875" bestFit="1" customWidth="1"/>
    <col min="2" max="3" width="11.5703125" bestFit="1" customWidth="1"/>
  </cols>
  <sheetData>
    <row r="2" spans="1:3" x14ac:dyDescent="0.25">
      <c r="A2" s="2" t="s">
        <v>15</v>
      </c>
      <c r="B2" t="s">
        <v>13</v>
      </c>
      <c r="C2" t="s">
        <v>14</v>
      </c>
    </row>
    <row r="3" spans="1:3" x14ac:dyDescent="0.25">
      <c r="A3" s="3" t="s">
        <v>0</v>
      </c>
      <c r="B3" s="1">
        <v>173065.5</v>
      </c>
      <c r="C3" s="1">
        <v>330503.2</v>
      </c>
    </row>
    <row r="4" spans="1:3" x14ac:dyDescent="0.25">
      <c r="A4" s="3" t="s">
        <v>1</v>
      </c>
      <c r="B4" s="1">
        <v>34711.360000000001</v>
      </c>
      <c r="C4" s="1">
        <v>60327.18</v>
      </c>
    </row>
    <row r="5" spans="1:3" x14ac:dyDescent="0.25">
      <c r="A5" s="3" t="s">
        <v>3</v>
      </c>
      <c r="B5" s="1">
        <v>15345.6</v>
      </c>
      <c r="C5" s="1">
        <v>29450.36</v>
      </c>
    </row>
    <row r="6" spans="1:3" x14ac:dyDescent="0.25">
      <c r="A6" s="3" t="s">
        <v>2</v>
      </c>
      <c r="B6" s="1">
        <v>8239.6360000000004</v>
      </c>
      <c r="C6" s="1">
        <v>32737.360000000001</v>
      </c>
    </row>
    <row r="7" spans="1:3" x14ac:dyDescent="0.25">
      <c r="A7" s="3" t="s">
        <v>16</v>
      </c>
      <c r="B7" s="1">
        <v>231362.09599999999</v>
      </c>
      <c r="C7" s="1">
        <v>453018.1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Saheed</cp:lastModifiedBy>
  <dcterms:created xsi:type="dcterms:W3CDTF">2022-04-24T17:45:28Z</dcterms:created>
  <dcterms:modified xsi:type="dcterms:W3CDTF">2022-04-25T05:55:31Z</dcterms:modified>
</cp:coreProperties>
</file>