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Hlk529464078" vbProcedure="false">sheet1!#ref!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<sst xmlns="http://schemas.openxmlformats.org/spreadsheetml/2006/main" count="32" uniqueCount="22">
  <si>
    <t xml:space="preserve">In total, you're looking at around 75 cards for a new character, 3 of which are you starting deck.
Keep in mid the energy distribution does not into acount upgrade discounts, only base costs (i.e. Terror is counted as a 1 cost). It also does count starter deck cards.</t>
  </si>
  <si>
    <t xml:space="preserve">Energy Distribution:</t>
  </si>
  <si>
    <t xml:space="preserve">Rarity Distribution:</t>
  </si>
  <si>
    <t xml:space="preserve">Cost</t>
  </si>
  <si>
    <t xml:space="preserve">Silent</t>
  </si>
  <si>
    <t xml:space="preserve">Ironclad</t>
  </si>
  <si>
    <t xml:space="preserve">Defect</t>
  </si>
  <si>
    <t xml:space="preserve">Watcher</t>
  </si>
  <si>
    <t xml:space="preserve">Rarity</t>
  </si>
  <si>
    <t xml:space="preserve">X</t>
  </si>
  <si>
    <t xml:space="preserve">Starter</t>
  </si>
  <si>
    <t xml:space="preserve">Common</t>
  </si>
  <si>
    <t xml:space="preserve">Uncommon</t>
  </si>
  <si>
    <t xml:space="preserve">Rare</t>
  </si>
  <si>
    <t xml:space="preserve">Total</t>
  </si>
  <si>
    <t xml:space="preserve">4+</t>
  </si>
  <si>
    <t xml:space="preserve">The silent also has reflex and tactitian which are unplayable, costless uncommon skills, not counted in the table. Similarly, the Watcher has Deus Ex Machina.</t>
  </si>
  <si>
    <t xml:space="preserve">Type Distribution:</t>
  </si>
  <si>
    <t xml:space="preserve">Type</t>
  </si>
  <si>
    <t xml:space="preserve">Attack</t>
  </si>
  <si>
    <t xml:space="preserve">Skill</t>
  </si>
  <si>
    <t xml:space="preserve">Power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</si>
</sst>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DBDBDB"/>
        <bgColor rgb="FFF8CBAD"/>
      </patternFill>
    </fill>
    <fill>
      <patternFill patternType="solid">
        <fgColor rgb="FF8FAADC"/>
        <bgColor rgb="FF969696"/>
      </patternFill>
    </fill>
    <fill>
      <patternFill patternType="solid">
        <fgColor rgb="FFFFD966"/>
        <bgColor rgb="FFF8CBAD"/>
      </patternFill>
    </fill>
    <fill>
      <patternFill patternType="solid">
        <fgColor rgb="FFF8CBAD"/>
        <bgColor rgb="FFDBDBDB"/>
      </patternFill>
    </fill>
    <fill>
      <patternFill patternType="solid">
        <fgColor rgb="FFB4C7E7"/>
        <bgColor rgb="FF99CCFF"/>
      </patternFill>
    </fill>
    <fill>
      <patternFill patternType="solid">
        <fgColor rgb="FFFF5050"/>
        <bgColor rgb="FFFF8080"/>
      </patternFill>
    </fill>
    <fill>
      <patternFill patternType="solid">
        <fgColor rgb="FF99FF66"/>
        <bgColor rgb="FF99CC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8" borderId="0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3" xfId="20"/>
    <cellStyle name="Excel Built-in 60% - Accent1" xfId="21"/>
    <cellStyle name="Excel Built-in 60% - Accent4" xfId="22"/>
    <cellStyle name="Excel Built-in 40% - Accent2" xfId="23"/>
    <cellStyle name="Excel Built-in 40% - Accent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D9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6:E13" headerRowCount="1" totalsRowCount="1" totalsRowShown="1">
  <autoFilter ref="A6:E13"/>
  <tableColumns count="5">
    <tableColumn id="1" name="Cost"/>
    <tableColumn id="2" name="Silent"/>
    <tableColumn id="3" name="Ironclad"/>
    <tableColumn id="4" name="Defect"/>
    <tableColumn id="5" name="Watcher"/>
  </tableColumns>
</table>
</file>

<file path=xl/tables/table2.xml><?xml version="1.0" encoding="utf-8"?>
<table xmlns="http://schemas.openxmlformats.org/spreadsheetml/2006/main" id="2" name="Table24" displayName="Table24" ref="G6:K11" headerRowCount="1" totalsRowCount="1" totalsRowShown="1">
  <autoFilter ref="G6:K11"/>
  <tableColumns count="5">
    <tableColumn id="1" name="Rarity"/>
    <tableColumn id="2" name="Silent"/>
    <tableColumn id="3" name="Ironclad"/>
    <tableColumn id="4" name="Defect"/>
    <tableColumn id="5" name="Watcher"/>
  </tableColumns>
</table>
</file>

<file path=xl/tables/table3.xml><?xml version="1.0" encoding="utf-8"?>
<table xmlns="http://schemas.openxmlformats.org/spreadsheetml/2006/main" id="3" name="Table242" displayName="Table242" ref="G16:K20" headerRowCount="1" totalsRowCount="1" totalsRowShown="1">
  <autoFilter ref="G16:K20"/>
  <tableColumns count="5">
    <tableColumn id="1" name="Type"/>
    <tableColumn id="2" name="Silent"/>
    <tableColumn id="3" name="Ironclad"/>
    <tableColumn id="4" name="Defect"/>
    <tableColumn id="5" name="Watch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9" activeCellId="0" sqref="B9"/>
    </sheetView>
  </sheetViews>
  <sheetFormatPr defaultColWidth="12.43359375" defaultRowHeight="13.8" zeroHeight="false" outlineLevelRow="0" outlineLevelCol="0"/>
  <cols>
    <col collapsed="false" customWidth="false" hidden="false" outlineLevel="0" max="1024" min="1" style="1" width="12.42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</row>
    <row r="3" customFormat="false" ht="13.8" hidden="false" customHeight="false" outlineLevel="0" collapsed="false">
      <c r="A3" s="2"/>
      <c r="B3" s="2"/>
      <c r="C3" s="2"/>
      <c r="D3" s="2"/>
      <c r="E3" s="2"/>
      <c r="F3" s="2"/>
      <c r="G3" s="2"/>
      <c r="H3" s="2"/>
    </row>
    <row r="5" customFormat="false" ht="13.8" hidden="false" customHeight="true" outlineLevel="0" collapsed="false">
      <c r="A5" s="2" t="s">
        <v>1</v>
      </c>
      <c r="B5" s="2"/>
      <c r="C5" s="2"/>
      <c r="D5" s="2"/>
      <c r="E5" s="2"/>
      <c r="G5" s="2" t="s">
        <v>2</v>
      </c>
      <c r="H5" s="2"/>
      <c r="I5" s="2"/>
      <c r="J5" s="2"/>
      <c r="K5" s="2"/>
    </row>
    <row r="6" customFormat="false" ht="13.8" hidden="false" customHeight="false" outlineLevel="0" collapsed="false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G6" s="3" t="s">
        <v>8</v>
      </c>
      <c r="H6" s="3" t="s">
        <v>4</v>
      </c>
      <c r="I6" s="3" t="s">
        <v>5</v>
      </c>
      <c r="J6" s="3" t="s">
        <v>6</v>
      </c>
      <c r="K6" s="3" t="s">
        <v>7</v>
      </c>
    </row>
    <row r="7" customFormat="false" ht="13.8" hidden="false" customHeight="false" outlineLevel="0" collapsed="false">
      <c r="A7" s="1" t="s">
        <v>9</v>
      </c>
      <c r="B7" s="1" t="n">
        <v>3</v>
      </c>
      <c r="C7" s="1" t="n">
        <v>1</v>
      </c>
      <c r="D7" s="1" t="n">
        <v>3</v>
      </c>
      <c r="E7" s="1" t="n">
        <v>2</v>
      </c>
      <c r="G7" s="1" t="s">
        <v>10</v>
      </c>
      <c r="H7" s="1" t="n">
        <v>4</v>
      </c>
      <c r="I7" s="3" t="n">
        <v>3</v>
      </c>
      <c r="J7" s="1" t="n">
        <v>4</v>
      </c>
      <c r="K7" s="1" t="n">
        <v>4</v>
      </c>
    </row>
    <row r="8" customFormat="false" ht="13.8" hidden="false" customHeight="false" outlineLevel="0" collapsed="false">
      <c r="A8" s="1" t="n">
        <v>0</v>
      </c>
      <c r="B8" s="1" t="n">
        <v>12</v>
      </c>
      <c r="C8" s="1" t="n">
        <v>12</v>
      </c>
      <c r="D8" s="1" t="n">
        <v>12</v>
      </c>
      <c r="E8" s="1" t="n">
        <v>7</v>
      </c>
      <c r="G8" s="4" t="s">
        <v>11</v>
      </c>
      <c r="H8" s="1" t="n">
        <v>19</v>
      </c>
      <c r="I8" s="1" t="n">
        <v>20</v>
      </c>
      <c r="J8" s="1" t="n">
        <v>18</v>
      </c>
      <c r="K8" s="1" t="n">
        <v>19</v>
      </c>
    </row>
    <row r="9" customFormat="false" ht="13.8" hidden="false" customHeight="false" outlineLevel="0" collapsed="false">
      <c r="A9" s="1" t="n">
        <v>1</v>
      </c>
      <c r="B9" s="1" t="n">
        <v>43</v>
      </c>
      <c r="C9" s="1" t="n">
        <v>40</v>
      </c>
      <c r="D9" s="1" t="n">
        <v>43</v>
      </c>
      <c r="E9" s="1" t="n">
        <v>45</v>
      </c>
      <c r="G9" s="5" t="s">
        <v>12</v>
      </c>
      <c r="H9" s="1" t="n">
        <v>33</v>
      </c>
      <c r="I9" s="1" t="n">
        <v>36</v>
      </c>
      <c r="J9" s="1" t="n">
        <v>36</v>
      </c>
      <c r="K9" s="1" t="n">
        <v>35</v>
      </c>
    </row>
    <row r="10" customFormat="false" ht="13.8" hidden="false" customHeight="false" outlineLevel="0" collapsed="false">
      <c r="A10" s="1" t="n">
        <v>2</v>
      </c>
      <c r="B10" s="6" t="n">
        <v>11</v>
      </c>
      <c r="C10" s="3" t="n">
        <v>17</v>
      </c>
      <c r="D10" s="1" t="n">
        <v>11</v>
      </c>
      <c r="E10" s="1" t="n">
        <v>14</v>
      </c>
      <c r="G10" s="7" t="s">
        <v>13</v>
      </c>
      <c r="H10" s="1" t="n">
        <v>19</v>
      </c>
      <c r="I10" s="1" t="n">
        <v>16</v>
      </c>
      <c r="J10" s="1" t="n">
        <v>17</v>
      </c>
      <c r="K10" s="1" t="n">
        <v>17</v>
      </c>
    </row>
    <row r="11" customFormat="false" ht="13.8" hidden="false" customHeight="false" outlineLevel="0" collapsed="false">
      <c r="A11" s="1" t="n">
        <v>3</v>
      </c>
      <c r="B11" s="8" t="n">
        <v>4</v>
      </c>
      <c r="C11" s="3" t="n">
        <v>4</v>
      </c>
      <c r="D11" s="1" t="n">
        <v>4</v>
      </c>
      <c r="E11" s="1" t="n">
        <v>4</v>
      </c>
      <c r="G11" s="6" t="s">
        <v>14</v>
      </c>
      <c r="H11" s="6" t="n">
        <f aca="false">SUBTOTAL(109,Table24[Silent])</f>
        <v>75</v>
      </c>
      <c r="I11" s="6" t="n">
        <f aca="false">SUBTOTAL(109,Table24[Ironclad])</f>
        <v>75</v>
      </c>
      <c r="J11" s="6" t="n">
        <f aca="false">SUBTOTAL(109,Table24[Defect])</f>
        <v>75</v>
      </c>
      <c r="K11" s="1" t="n">
        <f aca="false">SUBTOTAL(109,Table24[Watcher])</f>
        <v>75</v>
      </c>
    </row>
    <row r="12" customFormat="false" ht="13.8" hidden="false" customHeight="false" outlineLevel="0" collapsed="false">
      <c r="A12" s="6" t="s">
        <v>15</v>
      </c>
      <c r="B12" s="3" t="n">
        <v>0</v>
      </c>
      <c r="C12" s="3" t="n">
        <v>1</v>
      </c>
      <c r="D12" s="1" t="n">
        <v>2</v>
      </c>
      <c r="E12" s="1" t="n">
        <v>2</v>
      </c>
    </row>
    <row r="13" customFormat="false" ht="13.8" hidden="false" customHeight="false" outlineLevel="0" collapsed="false">
      <c r="A13" s="6" t="s">
        <v>14</v>
      </c>
      <c r="B13" s="6" t="n">
        <f aca="false">SUBTOTAL(109,Table2[Silent])</f>
        <v>73</v>
      </c>
      <c r="C13" s="6" t="n">
        <f aca="false">SUBTOTAL(109,Table2[Ironclad])</f>
        <v>75</v>
      </c>
      <c r="D13" s="6" t="n">
        <f aca="false">SUBTOTAL(109,Table2[Defect])</f>
        <v>75</v>
      </c>
      <c r="E13" s="6" t="n">
        <f aca="false">SUBTOTAL(109,Table2[Watcher])</f>
        <v>74</v>
      </c>
    </row>
    <row r="15" customFormat="false" ht="15" hidden="false" customHeight="true" outlineLevel="0" collapsed="false">
      <c r="A15" s="9" t="s">
        <v>16</v>
      </c>
      <c r="B15" s="9"/>
      <c r="C15" s="9"/>
      <c r="D15" s="9"/>
      <c r="E15" s="9"/>
      <c r="G15" s="2" t="s">
        <v>17</v>
      </c>
      <c r="H15" s="2"/>
      <c r="I15" s="2"/>
      <c r="J15" s="2"/>
      <c r="K15" s="2"/>
    </row>
    <row r="16" customFormat="false" ht="13.8" hidden="false" customHeight="false" outlineLevel="0" collapsed="false">
      <c r="A16" s="9"/>
      <c r="B16" s="9"/>
      <c r="C16" s="9"/>
      <c r="D16" s="9"/>
      <c r="E16" s="9"/>
      <c r="G16" s="3" t="s">
        <v>18</v>
      </c>
      <c r="H16" s="3" t="s">
        <v>4</v>
      </c>
      <c r="I16" s="3" t="s">
        <v>5</v>
      </c>
      <c r="J16" s="3" t="s">
        <v>6</v>
      </c>
      <c r="K16" s="3" t="s">
        <v>7</v>
      </c>
    </row>
    <row r="17" customFormat="false" ht="13.8" hidden="false" customHeight="false" outlineLevel="0" collapsed="false">
      <c r="A17" s="9"/>
      <c r="B17" s="9"/>
      <c r="C17" s="9"/>
      <c r="D17" s="9"/>
      <c r="E17" s="9"/>
      <c r="G17" s="10" t="s">
        <v>19</v>
      </c>
      <c r="H17" s="1" t="n">
        <v>28</v>
      </c>
      <c r="I17" s="3" t="n">
        <v>32</v>
      </c>
      <c r="J17" s="1" t="n">
        <v>24</v>
      </c>
      <c r="K17" s="1" t="n">
        <v>27</v>
      </c>
    </row>
    <row r="18" customFormat="false" ht="13.8" hidden="false" customHeight="false" outlineLevel="0" collapsed="false">
      <c r="A18" s="6"/>
      <c r="B18" s="6"/>
      <c r="G18" s="11" t="s">
        <v>20</v>
      </c>
      <c r="H18" s="1" t="n">
        <v>36</v>
      </c>
      <c r="I18" s="1" t="n">
        <v>29</v>
      </c>
      <c r="J18" s="1" t="n">
        <v>37</v>
      </c>
      <c r="K18" s="1" t="n">
        <v>36</v>
      </c>
    </row>
    <row r="19" customFormat="false" ht="13.8" hidden="false" customHeight="false" outlineLevel="0" collapsed="false">
      <c r="A19" s="6"/>
      <c r="B19" s="6"/>
      <c r="G19" s="12" t="s">
        <v>21</v>
      </c>
      <c r="H19" s="1" t="n">
        <v>11</v>
      </c>
      <c r="I19" s="1" t="n">
        <v>14</v>
      </c>
      <c r="J19" s="1" t="n">
        <v>14</v>
      </c>
      <c r="K19" s="1" t="n">
        <v>12</v>
      </c>
    </row>
    <row r="20" customFormat="false" ht="13.8" hidden="false" customHeight="false" outlineLevel="0" collapsed="false">
      <c r="A20" s="6"/>
      <c r="B20" s="6"/>
      <c r="G20" s="6" t="s">
        <v>14</v>
      </c>
      <c r="H20" s="6" t="n">
        <f aca="false">SUBTOTAL(109,Table242[Silent])</f>
        <v>75</v>
      </c>
      <c r="I20" s="6" t="n">
        <f aca="false">SUBTOTAL(109,Table242[Ironclad])</f>
        <v>75</v>
      </c>
      <c r="J20" s="6" t="n">
        <f aca="false">SUBTOTAL(109,Table242[Defect])</f>
        <v>75</v>
      </c>
      <c r="K20" s="6" t="n">
        <f aca="false">SUBTOTAL(109,Table242[Watcher])</f>
        <v>75</v>
      </c>
    </row>
    <row r="21" customFormat="false" ht="13.8" hidden="false" customHeight="false" outlineLevel="0" collapsed="false">
      <c r="A21" s="6"/>
      <c r="B21" s="6"/>
    </row>
    <row r="22" customFormat="false" ht="13.8" hidden="false" customHeight="false" outlineLevel="0" collapsed="false">
      <c r="G22" s="3"/>
      <c r="H22" s="3"/>
    </row>
    <row r="23" customFormat="false" ht="13.8" hidden="false" customHeight="false" outlineLevel="0" collapsed="false">
      <c r="G23" s="3"/>
      <c r="H23" s="3"/>
    </row>
    <row r="28" customFormat="false" ht="13.8" hidden="false" customHeight="false" outlineLevel="0" collapsed="false">
      <c r="A28" s="6"/>
    </row>
    <row r="30" customFormat="false" ht="13.8" hidden="false" customHeight="false" outlineLevel="0" collapsed="false">
      <c r="H30" s="6"/>
    </row>
  </sheetData>
  <mergeCells count="5">
    <mergeCell ref="A1:H3"/>
    <mergeCell ref="A5:E5"/>
    <mergeCell ref="G5:K5"/>
    <mergeCell ref="A15:E17"/>
    <mergeCell ref="G15:K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2019-01-12T15:22:17Z</dcterms:created>
  <dc:creator>Gremious</dc:creator>
  <dc:description/>
  <dc:language>en-US</dc:language>
  <cp:lastModifiedBy/>
  <dcterms:modified xsi:type="dcterms:W3CDTF">2021-02-18T22:02:54Z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