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tables/table1.xml" ContentType="application/vnd.openxmlformats-officedocument.spreadsheetml.table+xml"/>
  <Override PartName="/xl/drawings/drawing8.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Ex4.xml" ContentType="application/vnd.ms-office.chartex+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D:\Portfolio\Excel Project\Ecommerce_Sales\"/>
    </mc:Choice>
  </mc:AlternateContent>
  <xr:revisionPtr revIDLastSave="0" documentId="13_ncr:1_{F5A74A1F-3F6E-4E73-B3C3-57CDAE4475A8}" xr6:coauthVersionLast="47" xr6:coauthVersionMax="47" xr10:uidLastSave="{00000000-0000-0000-0000-000000000000}"/>
  <bookViews>
    <workbookView xWindow="-120" yWindow="-120" windowWidth="20730" windowHeight="11760" firstSheet="5" activeTab="8" xr2:uid="{00000000-000D-0000-FFFF-FFFF00000000}"/>
  </bookViews>
  <sheets>
    <sheet name="Combo" sheetId="3" r:id="rId1"/>
    <sheet name="Waterfall" sheetId="4" r:id="rId2"/>
    <sheet name="pie chart" sheetId="5" r:id="rId3"/>
    <sheet name="sales by state" sheetId="7" r:id="rId4"/>
    <sheet name="top 5 subcat sales" sheetId="6" r:id="rId5"/>
    <sheet name="Sparkline" sheetId="9" r:id="rId6"/>
    <sheet name="Growth" sheetId="8" r:id="rId7"/>
    <sheet name="Ecommerce Sales Analysis. - Dat" sheetId="1" r:id="rId8"/>
    <sheet name="Dashboard" sheetId="10" r:id="rId9"/>
    <sheet name="Sheet1" sheetId="11" r:id="rId10"/>
  </sheets>
  <definedNames>
    <definedName name="_xlchart.v1.0" hidden="1">Waterfall!$D$4:$D$7</definedName>
    <definedName name="_xlchart.v1.1" hidden="1">Waterfall!$E$4:$E$7</definedName>
    <definedName name="_xlchart.v1.10" hidden="1">Waterfall!$D$4:$D$7</definedName>
    <definedName name="_xlchart.v1.11" hidden="1">Waterfall!$E$4:$E$7</definedName>
    <definedName name="_xlchart.v5.2" hidden="1">'sales by state'!$D$3</definedName>
    <definedName name="_xlchart.v5.3" hidden="1">'sales by state'!$D$4:$D$53</definedName>
    <definedName name="_xlchart.v5.4" hidden="1">'sales by state'!$E$3</definedName>
    <definedName name="_xlchart.v5.5" hidden="1">'sales by state'!$E$4:$E$53</definedName>
    <definedName name="_xlchart.v5.6" hidden="1">'sales by state'!$D$3</definedName>
    <definedName name="_xlchart.v5.7" hidden="1">'sales by state'!$D$4:$D$53</definedName>
    <definedName name="_xlchart.v5.8" hidden="1">'sales by state'!$E$3</definedName>
    <definedName name="_xlchart.v5.9" hidden="1">'sales by state'!$E$4:$E$53</definedName>
    <definedName name="FromArray_1">_xlfn.ANCHORARRAY(Growth!$I$14)</definedName>
    <definedName name="Slicer_Region">#N/A</definedName>
    <definedName name="Slicer_Segment">#N/A</definedName>
    <definedName name="Slicer_Year1">#N/A</definedName>
    <definedName name="yoy">Growth!$A$3:$F$8</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8" l="1" a="1"/>
  <c r="I3" i="8" s="1"/>
  <c r="D53"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5" i="4"/>
  <c r="D6" i="4"/>
  <c r="D7" i="4"/>
  <c r="D4" i="4"/>
  <c r="E41" i="7"/>
  <c r="E5" i="4"/>
  <c r="E21" i="7"/>
  <c r="E34" i="7"/>
  <c r="E17" i="9"/>
  <c r="E4" i="7"/>
  <c r="E23" i="7"/>
  <c r="E8" i="7"/>
  <c r="E5" i="7"/>
  <c r="E40" i="7"/>
  <c r="B17" i="9"/>
  <c r="E49" i="7"/>
  <c r="E19" i="7"/>
  <c r="E7" i="7"/>
  <c r="E6" i="7"/>
  <c r="E51" i="7"/>
  <c r="E50" i="7"/>
  <c r="E25" i="7"/>
  <c r="E38" i="7"/>
  <c r="E42" i="7"/>
  <c r="E48" i="7"/>
  <c r="E20" i="7"/>
  <c r="E15" i="7"/>
  <c r="E17" i="7"/>
  <c r="E11" i="7"/>
  <c r="E24" i="7"/>
  <c r="E35" i="7"/>
  <c r="E46" i="7"/>
  <c r="E45" i="7"/>
  <c r="E52" i="7"/>
  <c r="E47" i="7"/>
  <c r="E29" i="7"/>
  <c r="E14" i="7"/>
  <c r="E31" i="7"/>
  <c r="E44" i="7"/>
  <c r="E12" i="7"/>
  <c r="E4" i="4"/>
  <c r="E37" i="7"/>
  <c r="E53" i="7"/>
  <c r="E6" i="4"/>
  <c r="E33" i="7"/>
  <c r="N17" i="9"/>
  <c r="H17" i="9"/>
  <c r="E32" i="7"/>
  <c r="E7" i="4"/>
  <c r="E22" i="7"/>
  <c r="E28" i="7"/>
  <c r="E16" i="7"/>
  <c r="E26" i="7"/>
  <c r="E27" i="7"/>
  <c r="E18" i="7"/>
  <c r="E30" i="7"/>
  <c r="E39" i="7"/>
  <c r="E43" i="7"/>
  <c r="E13" i="7"/>
  <c r="E10" i="7"/>
  <c r="E9" i="7"/>
  <c r="E36" i="7"/>
  <c r="K17" i="9"/>
  <c r="J10" i="8" l="1"/>
  <c r="J9" i="8"/>
  <c r="M12" i="8" l="1"/>
  <c r="K12" i="8"/>
  <c r="L12" i="8"/>
  <c r="N12" i="8"/>
  <c r="J12" i="8"/>
  <c r="J11" i="8"/>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<sst xmlns="http://schemas.openxmlformats.org/spreadsheetml/2006/main" count="130139" uniqueCount="10957">
  <si>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</si>
  <si>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</si>
  <si>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</si>
  <si>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</si>
  <si>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</si>
  <si>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</si>
  <si>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</si>
  <si>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</si>
  <si>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</si>
  <si>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</si>
  <si>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</si>
  <si>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</si>
  <si>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</si>
  <si>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</si>
  <si>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</si>
  <si>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</si>
  <si>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</si>
  <si>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</si>
  <si>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</si>
  <si>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</si>
  <si>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</si>
  <si>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</si>
  <si>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</si>
  <si>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</si>
  <si>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</si>
  <si>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</si>
  <si>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</si>
  <si>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</si>
  <si>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</si>
  <si>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</si>
  <si>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</si>
  <si>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</si>
  <si>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</si>
  <si>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</si>
  <si>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</si>
  <si>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</si>
  <si>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</si>
  <si>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</si>
  <si>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</si>
  <si>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</si>
  <si>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</si>
  <si>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</si>
  <si>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</si>
  <si>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</si>
  <si>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</si>
  <si>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</si>
  <si>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</si>
  <si>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</si>
  <si>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</si>
  <si>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</si>
  <si>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</si>
  <si>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</si>
  <si>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</si>
  <si>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</si>
  <si>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</si>
  <si>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</si>
  <si>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</si>
  <si>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</si>
  <si>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</si>
  <si>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</si>
  <si>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</si>
  <si>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</si>
  <si>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</si>
  <si>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</si>
  <si>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</si>
  <si>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</si>
  <si>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</si>
  <si>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</si>
  <si>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</si>
  <si>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</si>
  <si>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</si>
  <si>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</si>
  <si>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</si>
  <si>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</si>
  <si>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</si>
  <si>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</si>
  <si>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</si>
  <si>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</si>
  <si>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</si>
  <si>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</si>
  <si>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</si>
  <si>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</si>
  <si>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</si>
  <si>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</si>
  <si>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</si>
  <si>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</si>
  <si>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</si>
  <si>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</si>
  <si>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</si>
  <si>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</si>
  <si>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</si>
  <si>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</si>
  <si>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</si>
  <si>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</si>
  <si>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</si>
  <si>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</si>
  <si>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</si>
  <si>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</si>
  <si>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</si>
  <si>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</si>
  <si>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</si>
  <si>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</si>
  <si>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</si>
  <si>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</si>
  <si>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</si>
  <si>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</si>
  <si>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</si>
  <si>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</si>
  <si>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</si>
  <si>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</si>
  <si>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</si>
  <si>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</si>
  <si>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</si>
  <si>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</si>
  <si>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</si>
  <si>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</si>
  <si>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</si>
  <si>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</si>
  <si>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</si>
  <si>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</si>
  <si>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</si>
  <si>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</si>
  <si>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</si>
  <si>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</si>
  <si>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</si>
  <si>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</si>
  <si>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</si>
  <si>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</si>
  <si>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</si>
  <si>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</si>
  <si>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</si>
  <si>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</si>
  <si>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</si>
  <si>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</si>
  <si>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</si>
  <si>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</si>
  <si>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</si>
  <si>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</si>
  <si>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</si>
  <si>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</si>
  <si>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</si>
  <si>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</si>
  <si>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</si>
  <si>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</si>
  <si>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</si>
  <si>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</si>
  <si>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</si>
  <si>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</si>
  <si>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</si>
  <si>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</si>
  <si>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</si>
  <si>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</si>
  <si>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</si>
  <si>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</si>
  <si>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</si>
  <si>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</si>
  <si>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</si>
  <si>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</si>
  <si>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</si>
  <si>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</si>
  <si>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</si>
  <si>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</si>
  <si>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ImationÂ 8GB Mini TravelDrive USB 2.0Â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</si>
  <si>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</si>
  <si>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</si>
  <si>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</si>
  <si>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</si>
  <si>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</si>
  <si>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</si>
  <si>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</si>
  <si>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</si>
  <si>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</si>
  <si>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</si>
  <si>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</si>
  <si>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</si>
  <si>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</si>
  <si>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</si>
  <si>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</si>
  <si>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</si>
  <si>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</si>
  <si>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</si>
  <si>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</si>
  <si>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</si>
  <si>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</si>
  <si>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</si>
  <si>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</si>
  <si>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</si>
  <si>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</si>
  <si>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</si>
  <si>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</si>
  <si>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</si>
  <si>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</si>
  <si>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</si>
  <si>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</si>
  <si>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</si>
  <si>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</si>
  <si>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</si>
  <si>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</si>
  <si>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</si>
  <si>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</si>
  <si>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</si>
  <si>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</si>
  <si>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</si>
  <si>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</si>
  <si>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</si>
  <si>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</si>
  <si>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</si>
  <si>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</si>
  <si>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</si>
  <si>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</si>
  <si>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</si>
  <si>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</si>
  <si>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</si>
  <si>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</si>
  <si>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</si>
  <si>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</si>
  <si>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</si>
  <si>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</si>
  <si>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</si>
  <si>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</si>
  <si>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</si>
  <si>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</si>
  <si>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</si>
  <si>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</si>
  <si>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</si>
  <si>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</si>
  <si>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</si>
  <si>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</si>
  <si>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</si>
  <si>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</si>
  <si>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</si>
  <si>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</si>
  <si>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</si>
  <si>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</si>
  <si>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</si>
  <si>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</si>
  <si>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</si>
  <si>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</si>
  <si>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</si>
  <si>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</si>
  <si>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</si>
  <si>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</si>
  <si>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</si>
  <si>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</si>
  <si>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</si>
  <si>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</si>
  <si>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</si>
  <si>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</si>
  <si>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</si>
  <si>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</si>
  <si>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</si>
  <si>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</si>
  <si>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</si>
  <si>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</si>
  <si>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</si>
  <si>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</si>
  <si>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</si>
  <si>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</si>
  <si>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</si>
  <si>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</si>
  <si>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</si>
  <si>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</si>
  <si>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</si>
  <si>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</si>
  <si>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</si>
  <si>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</si>
  <si>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</si>
  <si>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</si>
  <si>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</si>
  <si>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</si>
  <si>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</si>
  <si>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</si>
  <si>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</si>
  <si>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</si>
  <si>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</si>
  <si>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</si>
  <si>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</si>
  <si>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</si>
  <si>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</si>
  <si>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</si>
  <si>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</si>
  <si>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</si>
  <si>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</si>
  <si>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</si>
  <si>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</si>
  <si>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</si>
  <si>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</si>
  <si>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</si>
  <si>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</si>
  <si>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</si>
  <si>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</si>
  <si>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</si>
  <si>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</si>
  <si>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</si>
  <si>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</si>
  <si>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</si>
  <si>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</si>
  <si>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</si>
  <si>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</si>
  <si>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</si>
  <si>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</si>
  <si>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</si>
  <si>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</si>
  <si>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</si>
  <si>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</si>
  <si>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</si>
  <si>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</si>
  <si>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</si>
  <si>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</si>
  <si>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</si>
  <si>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</si>
  <si>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</si>
  <si>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</si>
  <si>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</si>
  <si>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</si>
  <si>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</si>
  <si>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</si>
  <si>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</si>
  <si>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</si>
  <si>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</si>
  <si>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</si>
  <si>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</si>
  <si>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</si>
  <si>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</si>
  <si>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</si>
  <si>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</si>
  <si>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</si>
  <si>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</si>
  <si>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</si>
  <si>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</si>
  <si>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</si>
  <si>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</si>
  <si>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</si>
  <si>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</si>
  <si>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</si>
  <si>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</si>
  <si>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</si>
  <si>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</si>
  <si>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</si>
  <si>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</si>
  <si>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</si>
  <si>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</si>
  <si>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</si>
  <si>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</si>
  <si>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</si>
  <si>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</si>
  <si>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</si>
  <si>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</si>
  <si>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</si>
  <si>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</si>
  <si>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</si>
  <si>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</si>
  <si>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</si>
  <si>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</si>
  <si>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</si>
  <si>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</si>
  <si>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</si>
  <si>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</si>
  <si>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</si>
  <si>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</si>
  <si>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</si>
  <si>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</si>
  <si>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</si>
  <si>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</si>
  <si>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</si>
  <si>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</si>
  <si>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</si>
  <si>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</si>
  <si>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</si>
  <si>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</si>
  <si>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</si>
  <si>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</si>
  <si>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</si>
  <si>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</si>
  <si>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</si>
  <si>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</si>
  <si>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</si>
  <si>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</si>
  <si>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</si>
  <si>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</si>
  <si>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</si>
  <si>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</si>
  <si>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</si>
  <si>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</si>
  <si>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</si>
  <si>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</si>
  <si>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</si>
  <si>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</si>
  <si>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</si>
  <si>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</si>
  <si>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</si>
  <si>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LogitechÂ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</si>
  <si>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</si>
  <si>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</si>
  <si>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</si>
  <si>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</si>
  <si>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</si>
  <si>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</si>
  <si>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</si>
  <si>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</si>
  <si>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</si>
  <si>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</si>
  <si>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</si>
  <si>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</si>
  <si>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</si>
  <si>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</si>
  <si>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</si>
  <si>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</si>
  <si>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</si>
  <si>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</si>
  <si>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</si>
  <si>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</si>
  <si>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</si>
  <si>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</si>
  <si>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</si>
  <si>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</si>
  <si>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</si>
  <si>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</si>
  <si>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</si>
  <si>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</si>
  <si>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</si>
  <si>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</si>
  <si>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</si>
  <si>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</si>
  <si>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</si>
  <si>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</si>
  <si>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</si>
  <si>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</si>
  <si>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</si>
  <si>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</si>
  <si>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</si>
  <si>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</si>
  <si>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</si>
  <si>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</si>
  <si>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</si>
  <si>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</si>
  <si>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</si>
  <si>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</si>
  <si>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</si>
  <si>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</si>
  <si>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</si>
  <si>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</si>
  <si>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</si>
  <si>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</si>
  <si>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</si>
  <si>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</si>
  <si>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</si>
  <si>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</si>
  <si>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</si>
  <si>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</si>
  <si>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</si>
  <si>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</si>
  <si>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</si>
  <si>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</si>
  <si>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</si>
  <si>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</si>
  <si>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</si>
  <si>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</si>
  <si>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</si>
  <si>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</si>
  <si>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</si>
  <si>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</si>
  <si>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</si>
  <si>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</si>
  <si>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</si>
  <si>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</si>
  <si>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</si>
  <si>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</si>
  <si>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</si>
  <si>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</si>
  <si>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</si>
  <si>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</si>
  <si>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</si>
  <si>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</si>
  <si>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</si>
  <si>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</si>
  <si>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</si>
  <si>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</si>
  <si>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</si>
  <si>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LogitechÂ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</si>
  <si>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</si>
  <si>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</si>
  <si>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</si>
  <si>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</si>
  <si>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</si>
  <si>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</si>
  <si>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</si>
  <si>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</si>
  <si>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</si>
  <si>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</si>
  <si>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</si>
  <si>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</si>
  <si>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</si>
  <si>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</si>
  <si>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</si>
  <si>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</si>
  <si>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</si>
  <si>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</si>
  <si>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</si>
  <si>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</si>
  <si>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</si>
  <si>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</si>
  <si>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</si>
  <si>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</si>
  <si>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</si>
  <si>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</si>
  <si>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</si>
  <si>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</si>
  <si>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</si>
  <si>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</si>
  <si>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</si>
  <si>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</si>
  <si>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</si>
  <si>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</si>
  <si>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</si>
  <si>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</si>
  <si>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</si>
  <si>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</si>
  <si>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</si>
  <si>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</si>
  <si>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</si>
  <si>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</si>
  <si>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</si>
  <si>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</si>
  <si>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</si>
  <si>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</si>
  <si>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</si>
  <si>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</si>
  <si>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</si>
  <si>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</si>
  <si>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</si>
  <si>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</si>
  <si>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</si>
  <si>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</si>
  <si>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</si>
  <si>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</si>
  <si>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</si>
  <si>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</si>
  <si>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</si>
  <si>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</si>
  <si>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</si>
  <si>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</si>
  <si>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</si>
  <si>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</si>
  <si>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</si>
  <si>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</si>
  <si>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</si>
  <si>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</si>
  <si>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</si>
  <si>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</si>
  <si>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</si>
  <si>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</si>
  <si>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</si>
  <si>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</si>
  <si>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</si>
  <si>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</si>
  <si>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</si>
  <si>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</si>
  <si>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</si>
  <si>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</si>
  <si>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</si>
  <si>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</si>
  <si>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</si>
  <si>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</si>
  <si>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</si>
  <si>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</si>
  <si>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</si>
  <si>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</si>
  <si>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</si>
  <si>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</si>
  <si>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</si>
  <si>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</si>
  <si>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</si>
  <si>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</si>
  <si>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</si>
  <si>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</si>
  <si>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</si>
  <si>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</si>
  <si>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</si>
  <si>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</si>
  <si>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</si>
  <si>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</si>
  <si>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</si>
  <si>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</si>
  <si>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</si>
  <si>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</si>
  <si>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</si>
  <si>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</si>
  <si>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</si>
  <si>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</si>
  <si>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</si>
  <si>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</si>
  <si>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</si>
  <si>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</si>
  <si>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</si>
  <si>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</si>
  <si>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</si>
  <si>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</si>
  <si>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</si>
  <si>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</si>
  <si>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</si>
  <si>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</si>
  <si>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</si>
  <si>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</si>
  <si>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</si>
  <si>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</si>
  <si>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</si>
  <si>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</si>
  <si>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</si>
  <si>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</si>
  <si>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</si>
  <si>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</si>
  <si>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</si>
  <si>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</si>
  <si>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</si>
  <si>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</si>
  <si>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</si>
  <si>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</si>
  <si>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</si>
  <si>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</si>
  <si>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</si>
  <si>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</si>
  <si>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</si>
  <si>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</si>
  <si>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</si>
  <si>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</si>
  <si>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CordedÂ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</si>
  <si>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</si>
  <si>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</si>
  <si>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</si>
  <si>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</si>
  <si>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</si>
  <si>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</si>
  <si>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</si>
  <si>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</si>
  <si>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</si>
  <si>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</si>
  <si>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</si>
  <si>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</si>
  <si>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</si>
  <si>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</si>
  <si>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</si>
  <si>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</si>
  <si>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</si>
  <si>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</si>
  <si>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</si>
  <si>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</si>
  <si>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</si>
  <si>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</si>
  <si>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</si>
  <si>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</si>
  <si>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</si>
  <si>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</si>
  <si>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</si>
  <si>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</si>
  <si>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</si>
  <si>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</si>
  <si>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</si>
  <si>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</si>
  <si>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</si>
  <si>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</si>
  <si>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</si>
  <si>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</si>
  <si>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</si>
  <si>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</si>
  <si>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</si>
  <si>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</si>
  <si>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</si>
  <si>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</si>
  <si>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</si>
  <si>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</si>
  <si>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</si>
  <si>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</si>
  <si>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</si>
  <si>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</si>
  <si>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</si>
  <si>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</si>
  <si>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</si>
  <si>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</si>
  <si>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</si>
  <si>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</si>
  <si>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</si>
  <si>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</si>
  <si>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</si>
  <si>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</si>
  <si>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</si>
  <si>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</si>
  <si>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</si>
  <si>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</si>
  <si>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</si>
  <si>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</si>
  <si>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</si>
  <si>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</si>
  <si>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</si>
  <si>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</si>
  <si>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</si>
  <si>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</si>
  <si>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</si>
  <si>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3/6â€ x 11â€</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</si>
  <si>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</si>
  <si>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</si>
  <si>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</si>
  <si>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</si>
  <si>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</si>
  <si>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</si>
  <si>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</si>
  <si>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</si>
  <si>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</si>
  <si>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</si>
  <si>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</si>
  <si>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</si>
  <si>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</si>
  <si>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</si>
  <si>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</si>
  <si>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</si>
  <si>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</si>
  <si>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</si>
  <si>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</si>
  <si>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</si>
  <si>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</si>
  <si>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</si>
  <si>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</si>
  <si>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</si>
  <si>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</si>
  <si>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</si>
  <si>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</si>
  <si>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</si>
  <si>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</si>
  <si>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</si>
  <si>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</si>
  <si>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</si>
  <si>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ImationÂ Secure+ Hardware Encrypted USB 2.0Â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</si>
  <si>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</si>
  <si>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</si>
  <si>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</si>
  <si>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</si>
  <si>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</si>
  <si>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</si>
  <si>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</si>
  <si>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</si>
  <si>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</si>
  <si>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</si>
  <si>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</si>
  <si>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</si>
  <si>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</si>
  <si>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</si>
  <si>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</si>
  <si>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</si>
  <si>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</si>
  <si>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</si>
  <si>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</si>
  <si>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</si>
  <si>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</si>
  <si>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</si>
  <si>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</si>
  <si>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</si>
  <si>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</si>
  <si>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</si>
  <si>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</si>
  <si>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</si>
  <si>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</si>
  <si>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</si>
  <si>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</si>
  <si>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</si>
  <si>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</si>
  <si>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</si>
  <si>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</si>
  <si>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</si>
  <si>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</si>
  <si>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</si>
  <si>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</si>
  <si>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</si>
  <si>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</si>
  <si>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</si>
  <si>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</si>
  <si>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</si>
  <si>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</si>
  <si>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</si>
  <si>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</si>
  <si>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</si>
  <si>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</si>
  <si>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</si>
  <si>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</si>
  <si>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</si>
  <si>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</si>
  <si>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</si>
  <si>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</si>
  <si>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</si>
  <si>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</si>
  <si>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</si>
  <si>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</si>
  <si>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</si>
  <si>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</si>
  <si>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</si>
  <si>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</si>
  <si>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</si>
  <si>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</si>
  <si>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</si>
  <si>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</si>
  <si>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</si>
  <si>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</si>
  <si>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</si>
  <si>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</si>
  <si>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</si>
  <si>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</si>
  <si>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</si>
  <si>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</si>
  <si>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</si>
  <si>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</si>
  <si>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</si>
  <si>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</si>
  <si>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</si>
  <si>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</si>
  <si>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</si>
  <si>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</si>
  <si>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</si>
  <si>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</si>
  <si>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</si>
  <si>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</si>
  <si>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</si>
  <si>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</si>
  <si>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</si>
  <si>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</si>
  <si>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</si>
  <si>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</si>
  <si>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</si>
  <si>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</si>
  <si>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</si>
  <si>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</si>
  <si>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</si>
  <si>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</si>
  <si>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</si>
  <si>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</si>
  <si>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</si>
  <si>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</si>
  <si>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</si>
  <si>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</si>
  <si>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</si>
  <si>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</si>
  <si>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</si>
  <si>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</si>
  <si>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</si>
  <si>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</si>
  <si>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</si>
  <si>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</si>
  <si>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</si>
  <si>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</si>
  <si>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</si>
  <si>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</si>
  <si>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</si>
  <si>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</si>
  <si>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</si>
  <si>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</si>
  <si>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</si>
  <si>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</si>
  <si>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</si>
  <si>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</si>
  <si>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</si>
  <si>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</si>
  <si>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</si>
  <si>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</si>
  <si>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</si>
  <si>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</si>
  <si>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</si>
  <si>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</si>
  <si>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</si>
  <si>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</si>
  <si>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</si>
  <si>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</si>
  <si>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</si>
  <si>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</si>
  <si>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</si>
  <si>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</si>
  <si>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</si>
  <si>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</si>
  <si>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</si>
  <si>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</si>
  <si>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</si>
  <si>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</si>
  <si>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</si>
  <si>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</si>
  <si>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</si>
  <si>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</si>
  <si>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</si>
  <si>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</si>
  <si>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</si>
  <si>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</si>
  <si>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</si>
  <si>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</si>
  <si>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</si>
  <si>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</si>
  <si>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</si>
  <si>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</si>
  <si>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</si>
  <si>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</si>
  <si>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</si>
  <si>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</si>
  <si>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</si>
  <si>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</si>
  <si>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</si>
  <si>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</si>
  <si>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</si>
  <si>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</si>
  <si>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</si>
  <si>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</si>
  <si>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</si>
  <si>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</si>
  <si>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</si>
  <si>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</si>
  <si>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</si>
  <si>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</si>
  <si>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</si>
  <si>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</si>
  <si>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</si>
  <si>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</si>
  <si>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</si>
  <si>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</si>
  <si>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</si>
  <si>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</si>
  <si>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</si>
  <si>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</si>
  <si>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</si>
  <si>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</si>
  <si>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</si>
  <si>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</si>
  <si>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</si>
  <si>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</si>
  <si>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</si>
  <si>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</si>
  <si>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</si>
  <si>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</si>
  <si>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</si>
  <si>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</si>
  <si>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</si>
  <si>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</si>
  <si>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</si>
  <si>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</si>
  <si>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</si>
  <si>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</si>
  <si>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</si>
  <si>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</si>
  <si>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</si>
  <si>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</si>
  <si>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</si>
  <si>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</si>
  <si>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</si>
  <si>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</si>
  <si>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</si>
  <si>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</si>
  <si>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</si>
  <si>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</si>
  <si>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</si>
  <si>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</si>
  <si>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</si>
  <si>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</si>
  <si>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</si>
  <si>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</si>
  <si>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</si>
  <si>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</si>
  <si>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</si>
  <si>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</si>
  <si>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</si>
  <si>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</si>
  <si>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-Â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</si>
  <si>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</si>
  <si>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</si>
  <si>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</si>
  <si>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</si>
  <si>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</si>
  <si>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</si>
  <si>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</si>
  <si>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</si>
  <si>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</si>
  <si>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</si>
  <si>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</si>
  <si>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</si>
  <si>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</si>
  <si>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</si>
  <si>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</si>
  <si>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</si>
  <si>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</si>
  <si>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</si>
  <si>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</si>
  <si>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</si>
  <si>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</si>
  <si>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</si>
  <si>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</si>
  <si>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</si>
  <si>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</si>
  <si>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</si>
  <si>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</si>
  <si>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</si>
  <si>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</si>
  <si>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</si>
  <si>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</si>
  <si>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</si>
  <si>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</si>
  <si>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</si>
  <si>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</si>
  <si>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</si>
  <si>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</si>
  <si>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</si>
  <si>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</si>
  <si>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</si>
  <si>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</si>
  <si>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</si>
  <si>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</si>
  <si>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</si>
  <si>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</si>
  <si>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</si>
  <si>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</si>
  <si>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</si>
  <si>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</si>
  <si>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</si>
  <si>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</si>
  <si>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</si>
  <si>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</si>
  <si>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</si>
  <si>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</si>
  <si>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</si>
  <si>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</si>
  <si>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</si>
  <si>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</si>
  <si>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</si>
  <si>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</si>
  <si>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</si>
  <si>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</si>
  <si>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</si>
  <si>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</si>
  <si>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</si>
  <si>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</si>
  <si>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</si>
  <si>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</si>
  <si>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</si>
  <si>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</si>
  <si>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</si>
  <si>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</si>
  <si>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</si>
  <si>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</si>
  <si>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</si>
  <si>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</si>
  <si>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</si>
  <si>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</si>
  <si>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</si>
  <si>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</si>
  <si>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</si>
  <si>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</si>
  <si>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</si>
  <si>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</si>
  <si>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</si>
  <si>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</si>
  <si>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</si>
  <si>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</si>
  <si>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</si>
  <si>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</si>
  <si>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</si>
  <si>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</si>
  <si>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</si>
  <si>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</si>
  <si>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</si>
  <si>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</si>
  <si>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</si>
  <si>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</si>
  <si>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</si>
  <si>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</si>
  <si>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</si>
  <si>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</si>
  <si>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</si>
  <si>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</si>
  <si>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</si>
  <si>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</si>
  <si>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</si>
  <si>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</si>
  <si>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</si>
  <si>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</si>
  <si>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</si>
  <si>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</si>
  <si>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</si>
  <si>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</si>
  <si>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</si>
  <si>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</si>
  <si>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</si>
  <si>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</si>
  <si>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</si>
  <si>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</si>
  <si>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</si>
  <si>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</si>
  <si>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</si>
  <si>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</si>
  <si>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</si>
  <si>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</si>
  <si>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</si>
  <si>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</si>
  <si>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</si>
  <si>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</si>
  <si>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</si>
  <si>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</si>
  <si>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</si>
  <si>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</si>
  <si>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</si>
  <si>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</si>
  <si>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</si>
  <si>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</si>
  <si>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</si>
  <si>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</si>
  <si>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</si>
  <si>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</si>
  <si>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</si>
  <si>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</si>
  <si>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</si>
  <si>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</si>
  <si>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</si>
  <si>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</si>
  <si>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</si>
  <si>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</si>
  <si>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</si>
  <si>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</si>
  <si>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</si>
  <si>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</si>
  <si>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</si>
  <si>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</si>
  <si>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</si>
  <si>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</si>
  <si>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</si>
  <si>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</si>
  <si>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</si>
  <si>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</si>
  <si>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</si>
  <si>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</si>
  <si>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</si>
  <si>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</si>
  <si>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</si>
  <si>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</si>
  <si>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</si>
  <si>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</si>
  <si>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</si>
  <si>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</si>
  <si>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</si>
  <si>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</si>
  <si>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</si>
  <si>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</si>
  <si>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</si>
  <si>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</si>
  <si>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</si>
  <si>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</si>
  <si>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</si>
  <si>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</si>
  <si>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</si>
  <si>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</si>
  <si>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</si>
  <si>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</si>
  <si>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</si>
  <si>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</si>
  <si>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</si>
  <si>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</si>
  <si>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</si>
  <si>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</si>
  <si>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</si>
  <si>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</si>
  <si>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</si>
  <si>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</si>
  <si>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</si>
  <si>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</si>
  <si>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</si>
  <si>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</si>
  <si>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</si>
  <si>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</si>
  <si>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</si>
  <si>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</si>
  <si>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</si>
  <si>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</si>
  <si>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</si>
  <si>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</si>
  <si>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</si>
  <si>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</si>
  <si>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</si>
  <si>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</si>
  <si>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</si>
  <si>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</si>
  <si>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</si>
  <si>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</si>
  <si>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</si>
  <si>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</si>
  <si>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</si>
  <si>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</si>
  <si>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</si>
  <si>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</si>
  <si>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</si>
  <si>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</si>
  <si>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</si>
  <si>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</si>
  <si>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</si>
  <si>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</si>
  <si>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</si>
  <si>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</si>
  <si>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</si>
  <si>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</si>
  <si>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</si>
  <si>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</si>
  <si>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</si>
  <si>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</si>
  <si>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</si>
  <si>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</si>
  <si>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</si>
  <si>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</si>
  <si>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</si>
  <si>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</si>
  <si>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</si>
  <si>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</si>
  <si>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</si>
  <si>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</si>
  <si>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</si>
  <si>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</si>
  <si>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</si>
  <si>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</si>
  <si>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</si>
  <si>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</si>
  <si>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</si>
  <si>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</si>
  <si>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</si>
  <si>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</si>
  <si>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</si>
  <si>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</si>
  <si>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</si>
  <si>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</si>
  <si>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</si>
  <si>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</si>
  <si>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</si>
  <si>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</si>
  <si>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</si>
  <si>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</si>
  <si>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</si>
  <si>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</si>
  <si>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</si>
  <si>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</si>
  <si>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</si>
  <si>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</si>
  <si>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</si>
  <si>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</si>
  <si>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</si>
  <si>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</si>
  <si>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</si>
  <si>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</si>
  <si>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</si>
  <si>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</si>
  <si>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</si>
  <si>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</si>
  <si>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</si>
  <si>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</si>
  <si>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</si>
  <si>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</si>
  <si>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</si>
  <si>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</si>
  <si>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</si>
  <si>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</si>
  <si>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</si>
  <si>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</si>
  <si>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</si>
  <si>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</si>
  <si>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</si>
  <si>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</si>
  <si>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</si>
  <si>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</si>
  <si>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</si>
  <si>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</si>
  <si>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</si>
  <si>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</si>
  <si>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</si>
  <si>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</si>
  <si>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</si>
  <si>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</si>
  <si>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</si>
  <si>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</si>
  <si>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</si>
  <si>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</si>
  <si>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</si>
  <si>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</si>
  <si>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</si>
  <si>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</si>
  <si>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</si>
  <si>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</si>
  <si>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</si>
  <si>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</si>
  <si>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</si>
  <si>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</si>
  <si>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</si>
  <si>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</si>
  <si>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</si>
  <si>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</si>
  <si>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</si>
  <si>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</si>
  <si>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</si>
  <si>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</si>
  <si>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</si>
  <si>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</si>
  <si>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â€œSnapâ€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</si>
  <si>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</si>
  <si>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</si>
  <si>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</si>
  <si>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</si>
  <si>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</si>
  <si>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</si>
  <si>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</si>
  <si>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</si>
  <si>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</si>
  <si>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</si>
  <si>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</si>
  <si>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</si>
  <si>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</si>
  <si>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</si>
  <si>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</si>
  <si>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</si>
  <si>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GigabitÂ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</si>
  <si>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</si>
  <si>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</si>
  <si>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</si>
  <si>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</si>
  <si>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</si>
  <si>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</si>
  <si>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</si>
  <si>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</si>
  <si>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</si>
  <si>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</si>
  <si>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</si>
  <si>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</si>
  <si>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</si>
  <si>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</si>
  <si>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</si>
  <si>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</si>
  <si>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</si>
  <si>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</si>
  <si>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</si>
  <si>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</si>
  <si>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</si>
  <si>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</si>
  <si>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</si>
  <si>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</si>
  <si>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</si>
  <si>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</si>
  <si>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</si>
  <si>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</si>
  <si>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</si>
  <si>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</si>
  <si>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</si>
  <si>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</si>
  <si>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</si>
  <si>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</si>
  <si>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</si>
  <si>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</si>
  <si>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</si>
  <si>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</si>
  <si>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</si>
  <si>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</si>
  <si>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</si>
  <si>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</si>
  <si>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</si>
  <si>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</si>
  <si>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</si>
  <si>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</si>
  <si>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</si>
  <si>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</si>
  <si>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</si>
  <si>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</si>
  <si>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</si>
  <si>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</si>
  <si>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</si>
  <si>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</si>
  <si>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</si>
  <si>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</si>
  <si>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</si>
  <si>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</si>
  <si>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</si>
  <si>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</si>
  <si>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</si>
  <si>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</si>
  <si>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</si>
  <si>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</si>
  <si>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</si>
  <si>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</si>
  <si>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</si>
  <si>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</si>
  <si>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</si>
  <si>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</si>
  <si>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</si>
  <si>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</si>
  <si>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</si>
  <si>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</si>
  <si>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</si>
  <si>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</si>
  <si>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</si>
  <si>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</si>
  <si>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</si>
  <si>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</si>
  <si>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</si>
  <si>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</si>
  <si>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</si>
  <si>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</si>
  <si>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</si>
  <si>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</si>
  <si>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</si>
  <si>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</si>
  <si>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</si>
  <si>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</si>
  <si>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</si>
  <si>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</si>
  <si>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</si>
  <si>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</si>
  <si>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</si>
  <si>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</si>
  <si>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</si>
  <si>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</si>
  <si>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</si>
  <si>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</si>
  <si>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</si>
  <si>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</si>
  <si>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</si>
  <si>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</si>
  <si>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</si>
  <si>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</si>
  <si>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</si>
  <si>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</si>
  <si>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</si>
  <si>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</si>
  <si>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</si>
  <si>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</si>
  <si>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</si>
  <si>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</si>
  <si>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FranzÃ¶sisch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</si>
  <si>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</si>
  <si>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</si>
  <si>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</si>
  <si>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</si>
  <si>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</si>
  <si>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</si>
  <si>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</si>
  <si>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</si>
  <si>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</si>
  <si>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</si>
  <si>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</si>
  <si>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</si>
  <si>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</si>
  <si>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</si>
  <si>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</si>
  <si>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</si>
  <si>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</si>
  <si>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</si>
  <si>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</si>
  <si>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</si>
  <si>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</si>
  <si>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</si>
  <si>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</si>
  <si>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</si>
  <si>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</si>
  <si>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</si>
  <si>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</si>
  <si>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</si>
  <si>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</si>
  <si>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</si>
  <si>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</si>
  <si>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</si>
  <si>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</si>
  <si>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</si>
  <si>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</si>
  <si>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</si>
  <si>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</si>
  <si>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</si>
  <si>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</si>
  <si>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</si>
  <si>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</si>
  <si>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</si>
  <si>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</si>
  <si>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</si>
  <si>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</si>
  <si>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</si>
  <si>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</si>
  <si>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KeyTronicÂ 6101 Series -Â KeyboardÂ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</si>
  <si>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</si>
  <si>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</si>
  <si>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</si>
  <si>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</si>
  <si>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</si>
  <si>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</si>
  <si>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</si>
  <si>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</si>
  <si>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</si>
  <si>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</si>
  <si>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</si>
  <si>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</si>
  <si>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</si>
  <si>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</si>
  <si>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</si>
  <si>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</si>
  <si>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</si>
  <si>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</si>
  <si>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</si>
  <si>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</si>
  <si>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</si>
  <si>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</si>
  <si>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</si>
  <si>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</si>
  <si>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</si>
  <si>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</si>
  <si>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</si>
  <si>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</si>
  <si>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</si>
  <si>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</si>
  <si>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</si>
  <si>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</si>
  <si>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</si>
  <si>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</si>
  <si>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</si>
  <si>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</si>
  <si>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</si>
  <si>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</si>
  <si>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</si>
  <si>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</si>
  <si>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</si>
  <si>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</si>
  <si>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</si>
  <si>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</si>
  <si>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</si>
  <si>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</si>
  <si>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</si>
  <si>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</si>
  <si>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</si>
  <si>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</si>
  <si>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</si>
  <si>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</si>
  <si>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</si>
  <si>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</si>
  <si>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</si>
  <si>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</si>
  <si>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</si>
  <si>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</si>
  <si>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</si>
  <si>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</si>
  <si>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</si>
  <si>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</si>
  <si>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</si>
  <si>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</si>
  <si>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</si>
  <si>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</si>
  <si>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</si>
  <si>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</si>
  <si>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</si>
  <si>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</si>
  <si>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</si>
  <si>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</si>
  <si>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</si>
  <si>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</si>
  <si>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</si>
  <si>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</si>
  <si>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</si>
  <si>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</si>
  <si>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</si>
  <si>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</si>
  <si>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</si>
  <si>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</si>
  <si>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</si>
  <si>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</si>
  <si>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</si>
  <si>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</si>
  <si>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</si>
  <si>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</si>
  <si>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</si>
  <si>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</si>
  <si>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</si>
  <si>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</si>
  <si>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</si>
  <si>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</si>
  <si>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</si>
  <si>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</si>
  <si>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</si>
  <si>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</si>
  <si>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</si>
  <si>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</si>
  <si>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</si>
  <si>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</si>
  <si>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</si>
  <si>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</si>
  <si>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</si>
  <si>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</si>
  <si>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</si>
  <si>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</si>
  <si>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</si>
  <si>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</si>
  <si>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</si>
  <si>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</si>
  <si>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</si>
  <si>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</si>
  <si>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</si>
  <si>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</si>
  <si>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</si>
  <si>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</si>
  <si>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</si>
  <si>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</si>
  <si>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</si>
  <si>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</si>
  <si>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</si>
  <si>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</si>
  <si>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</si>
  <si>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</si>
  <si>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</si>
  <si>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</si>
  <si>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</si>
  <si>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</si>
  <si>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</si>
  <si>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</si>
  <si>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</si>
  <si>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</si>
  <si>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</si>
  <si>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</si>
  <si>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</si>
  <si>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</si>
  <si>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</si>
  <si>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</si>
  <si>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</si>
  <si>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</si>
  <si>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</si>
  <si>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</si>
  <si>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</si>
  <si>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</si>
  <si>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</si>
  <si>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</si>
  <si>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</si>
  <si>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</si>
  <si>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</si>
  <si>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</si>
  <si>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</si>
  <si>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</si>
  <si>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</si>
  <si>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</si>
  <si>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</si>
  <si>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</si>
  <si>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</si>
  <si>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</si>
  <si>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</si>
  <si>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</si>
  <si>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</si>
  <si>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</si>
  <si>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</si>
  <si>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</si>
  <si>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</si>
  <si>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</si>
  <si>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</si>
  <si>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</si>
  <si>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</si>
  <si>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</si>
  <si>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</si>
  <si>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</si>
  <si>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</si>
  <si>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</si>
  <si>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</si>
  <si>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</si>
  <si>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</si>
  <si>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</si>
  <si>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</si>
  <si>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</si>
  <si>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ImationÂ USB 2.0 SwivelÂ Flash DriveÂ USBÂ flash driveÂ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</si>
  <si>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</si>
  <si>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</si>
  <si>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</si>
  <si>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</si>
  <si>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</si>
  <si>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</si>
  <si>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</si>
  <si>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</si>
  <si>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</si>
  <si>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</si>
  <si>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</si>
  <si>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</si>
  <si>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</si>
  <si>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</si>
  <si>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</si>
  <si>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</si>
  <si>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</si>
  <si>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</si>
  <si>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</si>
  <si>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</si>
  <si>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</si>
  <si>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</si>
  <si>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</si>
  <si>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</si>
  <si>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</si>
  <si>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</si>
  <si>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</si>
  <si>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</si>
  <si>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</si>
  <si>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</si>
  <si>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</si>
  <si>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</si>
  <si>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</si>
  <si>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</si>
  <si>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</si>
  <si>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</si>
  <si>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</si>
  <si>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</si>
  <si>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</si>
  <si>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</si>
  <si>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</si>
  <si>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</si>
  <si>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</si>
  <si>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</si>
  <si>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</si>
  <si>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</si>
  <si>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</si>
  <si>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</si>
  <si>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</si>
  <si>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</si>
  <si>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</si>
  <si>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</si>
  <si>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</si>
  <si>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</si>
  <si>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</si>
  <si>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</si>
  <si>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</si>
  <si>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</si>
  <si>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</si>
  <si>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</si>
  <si>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</si>
  <si>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</si>
  <si>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</si>
  <si>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</si>
  <si>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</si>
  <si>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</si>
  <si>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</si>
  <si>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</si>
  <si>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</si>
  <si>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</si>
  <si>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</si>
  <si>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</si>
  <si>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</si>
  <si>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</si>
  <si>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</si>
  <si>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</si>
  <si>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</si>
  <si>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</si>
  <si>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</si>
  <si>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</si>
  <si>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</si>
  <si>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</si>
  <si>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</si>
  <si>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</si>
  <si>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</si>
  <si>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</si>
  <si>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</si>
  <si>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</si>
  <si>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</si>
  <si>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</si>
  <si>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</si>
  <si>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</si>
  <si>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</si>
  <si>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</si>
  <si>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</si>
  <si>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</si>
  <si>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</si>
  <si>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</si>
  <si>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</si>
  <si>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</si>
  <si>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</si>
  <si>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</si>
  <si>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</si>
  <si>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</si>
  <si>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</si>
  <si>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</si>
  <si>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</si>
  <si>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</si>
  <si>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</si>
  <si>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</si>
  <si>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</si>
  <si>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</si>
  <si>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</si>
  <si>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</si>
  <si>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</si>
  <si>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</si>
  <si>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</si>
  <si>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</si>
  <si>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</si>
  <si>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</si>
  <si>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</si>
  <si>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</si>
  <si>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</si>
  <si>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</si>
  <si>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</si>
  <si>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ImationÂ 16GB Mini TravelDrive USB 2.0Â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</si>
  <si>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</si>
  <si>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</si>
  <si>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</si>
  <si>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</si>
  <si>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</si>
  <si>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</si>
  <si>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</si>
  <si>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</si>
  <si>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</si>
  <si>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</si>
  <si>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</si>
  <si>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</si>
  <si>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</si>
  <si>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</si>
  <si>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</si>
  <si>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</si>
  <si>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</si>
  <si>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</si>
  <si>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</si>
  <si>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</si>
  <si>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</si>
  <si>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</si>
  <si>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</si>
  <si>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</si>
  <si>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</si>
  <si>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</si>
  <si>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</si>
  <si>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</si>
  <si>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</si>
  <si>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</si>
  <si>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</si>
  <si>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</si>
  <si>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</si>
  <si>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</si>
  <si>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</si>
  <si>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</si>
  <si>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</si>
  <si>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</si>
  <si>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</si>
  <si>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</si>
  <si>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</si>
  <si>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</si>
  <si>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</si>
  <si>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</si>
  <si>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</si>
  <si>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</si>
  <si>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</si>
  <si>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</si>
  <si>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</si>
  <si>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</si>
  <si>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</si>
  <si>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</si>
  <si>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</si>
  <si>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</si>
  <si>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</si>
  <si>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</si>
  <si>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</si>
  <si>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</si>
  <si>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</si>
  <si>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</si>
  <si>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</si>
  <si>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</si>
  <si>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</si>
  <si>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</si>
  <si>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</si>
  <si>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</si>
  <si>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</si>
  <si>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</si>
  <si>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</si>
  <si>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</si>
  <si>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</si>
  <si>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</si>
  <si>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SmallÂ Office TelephoneÂ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</si>
  <si>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</si>
  <si>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</si>
  <si>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</si>
  <si>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</si>
  <si>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</si>
  <si>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</si>
  <si>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</si>
  <si>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</si>
  <si>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</si>
  <si>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</si>
  <si>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</si>
  <si>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</si>
  <si>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</si>
  <si>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</si>
  <si>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</si>
  <si>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</si>
  <si>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</si>
  <si>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</si>
  <si>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</si>
  <si>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</si>
  <si>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</si>
  <si>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</si>
  <si>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</si>
  <si>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</si>
  <si>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</si>
  <si>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</si>
  <si>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</si>
  <si>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</si>
  <si>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</si>
  <si>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</si>
  <si>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</si>
  <si>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</si>
  <si>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</si>
  <si>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</si>
  <si>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</si>
  <si>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</si>
  <si>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</si>
  <si>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</si>
  <si>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</si>
  <si>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â€œJust In Timeâ€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</si>
  <si>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</si>
  <si>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</si>
  <si>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</si>
  <si>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</si>
  <si>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</si>
  <si>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</si>
  <si>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</si>
  <si>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</si>
  <si>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</si>
  <si>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</si>
  <si>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</si>
  <si>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</si>
  <si>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</si>
  <si>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</si>
  <si>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</si>
  <si>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</si>
  <si>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</si>
  <si>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</si>
  <si>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</si>
  <si>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</si>
  <si>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</si>
  <si>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</si>
  <si>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</si>
  <si>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</si>
  <si>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</si>
  <si>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</si>
  <si>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</si>
  <si>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</si>
  <si>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</si>
  <si>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</si>
  <si>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</si>
  <si>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</si>
  <si>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</si>
  <si>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</si>
  <si>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</si>
  <si>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</si>
  <si>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</si>
  <si>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</si>
  <si>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</si>
  <si>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</si>
  <si>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</si>
  <si>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</si>
  <si>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</si>
  <si>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</si>
  <si>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</si>
  <si>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</si>
  <si>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</si>
  <si>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</si>
  <si>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</si>
  <si>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</si>
  <si>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</si>
  <si>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</si>
  <si>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</si>
  <si>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</si>
  <si>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</si>
  <si>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</si>
  <si>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</si>
  <si>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</si>
  <si>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</si>
  <si>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</si>
  <si>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</si>
  <si>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</si>
  <si>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</si>
  <si>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</si>
  <si>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</si>
  <si>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</si>
  <si>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</si>
  <si>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</si>
  <si>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</si>
  <si>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</si>
  <si>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</si>
  <si>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</si>
  <si>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</si>
  <si>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</si>
  <si>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</si>
  <si>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</si>
  <si>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</si>
  <si>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</si>
  <si>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</si>
  <si>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</si>
  <si>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</si>
  <si>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</si>
  <si>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</si>
  <si>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</si>
  <si>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</si>
  <si>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</si>
  <si>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</si>
  <si>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</si>
  <si>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</si>
  <si>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</si>
  <si>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</si>
  <si>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</si>
  <si>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</si>
  <si>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</si>
  <si>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</si>
  <si>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</si>
  <si>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</si>
  <si>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</si>
  <si>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</si>
  <si>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</si>
  <si>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</si>
  <si>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</si>
  <si>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</si>
  <si>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</si>
  <si>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</si>
  <si>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</si>
  <si>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</si>
  <si>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</si>
  <si>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</si>
  <si>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</si>
  <si>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</si>
  <si>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</si>
  <si>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</si>
  <si>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</si>
  <si>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</si>
  <si>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</si>
  <si>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</si>
  <si>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</si>
  <si>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</si>
  <si>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</si>
  <si>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</si>
  <si>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</si>
  <si>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</si>
  <si>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</si>
  <si>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</si>
  <si>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</si>
  <si>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</si>
  <si>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</si>
  <si>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</si>
  <si>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</si>
  <si>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</si>
  <si>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</si>
  <si>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</si>
  <si>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</si>
  <si>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</si>
  <si>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</si>
  <si>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</si>
  <si>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</si>
  <si>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</si>
  <si>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</si>
  <si>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</si>
  <si>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</si>
  <si>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</si>
  <si>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</si>
  <si>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</si>
  <si>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</si>
  <si>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</si>
  <si>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</si>
  <si>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</si>
  <si>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</si>
  <si>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</si>
  <si>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</si>
  <si>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</si>
  <si>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</si>
  <si>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</si>
  <si>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</si>
  <si>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</si>
  <si>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</si>
  <si>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</si>
  <si>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</si>
  <si>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</si>
  <si>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</si>
  <si>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</si>
  <si>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</si>
  <si>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</si>
  <si>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</si>
  <si>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</si>
  <si>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</si>
  <si>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</si>
  <si>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</si>
  <si>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</si>
  <si>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</si>
  <si>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</si>
  <si>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</si>
  <si>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</si>
  <si>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</si>
  <si>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</si>
  <si>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</si>
  <si>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</si>
  <si>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</si>
  <si>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</si>
  <si>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</si>
  <si>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</si>
  <si>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</si>
  <si>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</si>
  <si>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</si>
  <si>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</si>
  <si>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ImationÂ 32GB Pocket Pro USB 3.0Â Flash DriveÂ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</si>
  <si>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</si>
  <si>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</si>
  <si>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</si>
  <si>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</si>
  <si>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</si>
  <si>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</si>
  <si>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</si>
  <si>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</si>
  <si>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</si>
  <si>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</si>
  <si>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</si>
  <si>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</si>
  <si>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</si>
  <si>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</si>
  <si>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</si>
  <si>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</si>
  <si>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</si>
  <si>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</si>
  <si>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</si>
  <si>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</si>
  <si>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</si>
  <si>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</si>
  <si>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</si>
  <si>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</si>
  <si>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</si>
  <si>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</si>
  <si>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</si>
  <si>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</si>
  <si>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</si>
  <si>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</si>
  <si>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</si>
  <si>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</si>
  <si>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</si>
  <si>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</si>
  <si>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</si>
  <si>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</si>
  <si>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</si>
  <si>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</si>
  <si>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</si>
  <si>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</si>
  <si>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</si>
  <si>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</si>
  <si>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</si>
  <si>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</si>
  <si>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</si>
  <si>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</si>
  <si>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</si>
  <si>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</si>
  <si>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</si>
  <si>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</si>
  <si>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</si>
  <si>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</si>
  <si>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</si>
  <si>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</si>
  <si>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</si>
  <si>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</si>
  <si>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</si>
  <si>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</si>
  <si>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</si>
  <si>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</si>
  <si>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</si>
  <si>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</si>
  <si>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</si>
  <si>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</si>
  <si>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</si>
  <si>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</si>
  <si>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</si>
  <si>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</si>
  <si>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</si>
  <si>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</si>
  <si>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</si>
  <si>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</si>
  <si>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</si>
  <si>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</si>
  <si>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</si>
  <si>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</si>
  <si>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</si>
  <si>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</si>
  <si>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</si>
  <si>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</si>
  <si>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</si>
  <si>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</si>
  <si>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</si>
  <si>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</si>
  <si>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</si>
  <si>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</si>
  <si>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</si>
  <si>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</si>
  <si>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</si>
  <si>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</si>
  <si>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OCÂ Speaker Phone</t>
  </si>
  <si>
    <t>CA-2011-156314</t>
  </si>
  <si>
    <t>RP-19390</t>
  </si>
  <si>
    <t>Resi PÃ¶lking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</si>
  <si>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</si>
  <si>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</si>
  <si>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</si>
  <si>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</si>
  <si>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</si>
  <si>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</si>
  <si>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</si>
  <si>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</si>
  <si>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</si>
  <si>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</si>
  <si>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</si>
  <si>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</si>
  <si>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</si>
  <si>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</si>
  <si>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</si>
  <si>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</si>
  <si>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</si>
  <si>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</si>
  <si>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RÃ©sumÃ©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</si>
  <si>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</si>
  <si>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</si>
  <si>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</si>
  <si>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</si>
  <si>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</si>
  <si>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</si>
  <si>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</si>
  <si>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</si>
  <si>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</si>
  <si>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</si>
  <si>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</si>
  <si>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</si>
  <si>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</si>
  <si>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</si>
  <si>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</si>
  <si>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</si>
  <si>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</si>
  <si>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</si>
  <si>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</si>
  <si>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</si>
  <si>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</si>
  <si>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</si>
  <si>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</si>
  <si>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</si>
  <si>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</si>
  <si>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</si>
  <si>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</si>
  <si>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</si>
  <si>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</si>
  <si>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</si>
  <si>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</si>
  <si>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</si>
  <si>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</si>
  <si>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</si>
  <si>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</si>
  <si>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</si>
  <si>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</si>
  <si>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</si>
  <si>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</si>
  <si>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</si>
  <si>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</si>
  <si>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</si>
  <si>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</si>
  <si>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</si>
  <si>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</si>
  <si>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</si>
  <si>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</si>
  <si>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USBÂ Flash Drive ImationÂ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</si>
  <si>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</si>
  <si>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</si>
  <si>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</si>
  <si>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</si>
  <si>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</si>
  <si>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</si>
  <si>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</si>
  <si>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</si>
  <si>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</si>
  <si>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</si>
  <si>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</si>
  <si>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</si>
  <si>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</si>
  <si>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</si>
  <si>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</si>
  <si>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</si>
  <si>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</si>
  <si>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</si>
  <si>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</si>
  <si>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</si>
  <si>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</si>
  <si>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</si>
  <si>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</si>
  <si>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</si>
  <si>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</si>
  <si>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</si>
  <si>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</si>
  <si>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</si>
  <si>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</si>
  <si>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</si>
  <si>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</si>
  <si>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</si>
  <si>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</si>
  <si>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</si>
  <si>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</si>
  <si>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</si>
  <si>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</si>
  <si>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</si>
  <si>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</si>
  <si>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</si>
  <si>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</si>
  <si>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</si>
  <si>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</si>
  <si>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</si>
  <si>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</si>
  <si>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</si>
  <si>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</si>
  <si>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</si>
  <si>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</si>
  <si>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</si>
  <si>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</si>
  <si>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</si>
  <si>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</si>
  <si>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</si>
  <si>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</si>
  <si>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</si>
  <si>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</si>
  <si>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</si>
  <si>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</si>
  <si>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</si>
  <si>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</si>
  <si>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</si>
  <si>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</si>
  <si>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</si>
  <si>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</si>
  <si>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</si>
  <si>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</si>
  <si>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</si>
  <si>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</si>
  <si>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</si>
  <si>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</si>
  <si>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</si>
  <si>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</si>
  <si>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</si>
  <si>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</si>
  <si>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</si>
  <si>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</si>
  <si>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</si>
  <si>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</si>
  <si>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</si>
  <si>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</si>
  <si>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</si>
  <si>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</si>
  <si>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</si>
  <si>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</si>
  <si>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</si>
  <si>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</si>
  <si>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</si>
  <si>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</si>
  <si>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</si>
  <si>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</si>
  <si>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</si>
  <si>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</si>
  <si>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</si>
  <si>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</si>
  <si>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</si>
  <si>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</si>
  <si>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</si>
  <si>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</si>
  <si>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</si>
  <si>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</si>
  <si>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</si>
  <si>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</si>
  <si>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</si>
  <si>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</si>
  <si>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</si>
  <si>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</si>
  <si>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LogitechÂ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</si>
  <si>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</si>
  <si>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</si>
  <si>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</si>
  <si>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</si>
  <si>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</si>
  <si>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</si>
  <si>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</si>
  <si>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</si>
  <si>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</si>
  <si>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</si>
  <si>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</si>
  <si>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</si>
  <si>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</si>
  <si>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</si>
  <si>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</si>
  <si>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</si>
  <si>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</si>
  <si>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</si>
  <si>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</si>
  <si>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</si>
  <si>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</si>
  <si>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</si>
  <si>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</si>
  <si>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</si>
  <si>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BÃ¼hler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</si>
  <si>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</si>
  <si>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</si>
  <si>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</si>
  <si>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</si>
  <si>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</si>
  <si>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</si>
  <si>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</si>
  <si>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</si>
  <si>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</si>
  <si>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</si>
  <si>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</si>
  <si>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</si>
  <si>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</si>
  <si>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</si>
  <si>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</si>
  <si>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</si>
  <si>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</si>
  <si>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</si>
  <si>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</si>
  <si>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</si>
  <si>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</si>
  <si>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</si>
  <si>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</si>
  <si>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</si>
  <si>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</si>
  <si>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</si>
  <si>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</si>
  <si>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</si>
  <si>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</si>
  <si>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</si>
  <si>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</si>
  <si>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FranzÃ¶sisch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</si>
  <si>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</si>
  <si>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</si>
  <si>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</si>
  <si>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</si>
  <si>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</si>
  <si>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</si>
  <si>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</si>
  <si>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</si>
  <si>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</si>
  <si>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</si>
  <si>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</si>
  <si>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</si>
  <si>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</si>
  <si>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</si>
  <si>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</si>
  <si>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</si>
  <si>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</si>
  <si>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</si>
  <si>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</si>
  <si>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</si>
  <si>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</si>
  <si>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</si>
  <si>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</si>
  <si>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</si>
  <si>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</si>
  <si>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</si>
  <si>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</si>
  <si>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</si>
  <si>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</si>
  <si>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</si>
  <si>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</si>
  <si>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</si>
  <si>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</si>
  <si>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</si>
  <si>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</si>
  <si>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</si>
  <si>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</si>
  <si>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</si>
  <si>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</si>
  <si>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</si>
  <si>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</si>
  <si>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</si>
  <si>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</si>
  <si>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</si>
  <si>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</si>
  <si>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</si>
  <si>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</si>
  <si>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</si>
  <si>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</si>
  <si>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</si>
  <si>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</si>
  <si>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</si>
  <si>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</si>
  <si>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</si>
  <si>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</si>
  <si>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</si>
  <si>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</si>
  <si>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</si>
  <si>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</si>
  <si>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</si>
  <si>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</si>
  <si>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</si>
  <si>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</si>
  <si>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</si>
  <si>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</si>
  <si>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</si>
  <si>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</si>
  <si>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</si>
  <si>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</si>
  <si>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</si>
  <si>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</si>
  <si>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</si>
  <si>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</si>
  <si>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</si>
  <si>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</si>
  <si>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</si>
  <si>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</si>
  <si>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</si>
  <si>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</si>
  <si>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</si>
  <si>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</si>
  <si>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</si>
  <si>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</si>
  <si>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</si>
  <si>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</si>
  <si>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</si>
  <si>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</si>
  <si>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</si>
  <si>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</si>
  <si>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</si>
  <si>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</si>
  <si>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</si>
  <si>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</si>
  <si>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</si>
  <si>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</si>
  <si>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</si>
  <si>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</si>
  <si>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</si>
  <si>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</si>
  <si>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</si>
  <si>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</si>
  <si>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</si>
  <si>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</si>
  <si>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</si>
  <si>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</si>
  <si>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</si>
  <si>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</si>
  <si>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</si>
  <si>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</si>
  <si>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</si>
  <si>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</si>
  <si>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</si>
  <si>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</si>
  <si>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</si>
  <si>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</si>
  <si>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</si>
  <si>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160 -Â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</si>
  <si>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</si>
  <si>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</si>
  <si>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</si>
  <si>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</si>
  <si>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</si>
  <si>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</si>
  <si>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</si>
  <si>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</si>
  <si>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</si>
  <si>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</si>
  <si>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</si>
  <si>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</si>
  <si>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</si>
  <si>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</si>
  <si>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</si>
  <si>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</si>
  <si>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</si>
  <si>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</si>
  <si>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</si>
  <si>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</si>
  <si>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</si>
  <si>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</si>
  <si>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</si>
  <si>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</si>
  <si>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</si>
  <si>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</si>
  <si>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</si>
  <si>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</si>
  <si>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</si>
  <si>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</si>
  <si>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</si>
  <si>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</si>
  <si>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</si>
  <si>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</si>
  <si>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</si>
  <si>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</si>
  <si>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</si>
  <si>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</si>
  <si>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</si>
  <si>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</si>
  <si>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</si>
  <si>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</si>
  <si>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</si>
  <si>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</si>
  <si>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</si>
  <si>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</si>
  <si>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</si>
  <si>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</si>
  <si>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</si>
  <si>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</si>
  <si>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</si>
  <si>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</si>
  <si>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</si>
  <si>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</si>
  <si>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</si>
  <si>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</si>
  <si>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</si>
  <si>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</si>
  <si>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</si>
  <si>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</si>
  <si>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</si>
  <si>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</si>
  <si>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</si>
  <si>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</si>
  <si>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</si>
  <si>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</si>
  <si>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</si>
  <si>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</si>
  <si>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</si>
  <si>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</si>
  <si>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</si>
  <si>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</si>
  <si>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</si>
  <si>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1/4â€ x 11â€</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</si>
  <si>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</si>
  <si>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</si>
  <si>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</si>
  <si>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</si>
  <si>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</si>
  <si>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</si>
  <si>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</si>
  <si>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</si>
  <si>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</si>
  <si>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</si>
  <si>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</si>
  <si>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</si>
  <si>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</si>
  <si>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</si>
  <si>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</si>
  <si>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</si>
  <si>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</si>
  <si>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</si>
  <si>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</si>
  <si>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</si>
  <si>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</si>
  <si>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</si>
  <si>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</si>
  <si>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</si>
  <si>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</si>
  <si>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</si>
  <si>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</si>
  <si>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</si>
  <si>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</si>
  <si>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</si>
  <si>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</si>
  <si>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</si>
  <si>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</si>
  <si>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</si>
  <si>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</si>
  <si>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</si>
  <si>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</si>
  <si>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</si>
  <si>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</si>
  <si>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</si>
  <si>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</si>
  <si>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</si>
  <si>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</si>
  <si>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</si>
  <si>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</si>
  <si>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</si>
  <si>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</si>
  <si>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</si>
  <si>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</si>
  <si>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</si>
  <si>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</si>
  <si>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</si>
  <si>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</si>
  <si>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</si>
  <si>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</si>
  <si>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</si>
  <si>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</si>
  <si>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</si>
  <si>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</si>
  <si>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</si>
  <si>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</si>
  <si>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</si>
  <si>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</si>
  <si>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LogitechÂ MX Performance Wireless Mouse</t>
  </si>
  <si>
    <t>OFF-AR-10003958</t>
  </si>
  <si>
    <t>Newell 337</t>
  </si>
  <si>
    <t>TEC-PH-10002923</t>
  </si>
  <si>
    <t>Logitech B530 USBÂ HeadsetÂ -Â headsetÂ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</si>
  <si>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</si>
  <si>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</si>
  <si>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</si>
  <si>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</si>
  <si>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</si>
  <si>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</si>
  <si>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</si>
  <si>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</si>
  <si>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</si>
  <si>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</si>
  <si>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</si>
  <si>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</si>
  <si>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</si>
  <si>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</si>
  <si>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</si>
  <si>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</si>
  <si>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</si>
  <si>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</si>
  <si>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</si>
  <si>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</si>
  <si>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</si>
  <si>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</si>
  <si>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</si>
  <si>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</si>
  <si>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</si>
  <si>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</si>
  <si>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</si>
  <si>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</si>
  <si>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</si>
  <si>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</si>
  <si>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</si>
  <si>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</si>
  <si>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</si>
  <si>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</si>
  <si>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</si>
  <si>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</si>
  <si>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</si>
  <si>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</si>
  <si>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</si>
  <si>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</si>
  <si>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</si>
  <si>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</si>
  <si>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</si>
  <si>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</si>
  <si>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</si>
  <si>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</si>
  <si>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</si>
  <si>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</si>
  <si>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</si>
  <si>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</si>
  <si>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</si>
  <si>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</si>
  <si>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</si>
  <si>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</si>
  <si>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</si>
  <si>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</si>
  <si>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</si>
  <si>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</si>
  <si>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</si>
  <si>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</si>
  <si>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</si>
  <si>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</si>
  <si>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</si>
  <si>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</si>
  <si>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</si>
  <si>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</si>
  <si>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</si>
  <si>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</si>
  <si>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</si>
  <si>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</si>
  <si>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</si>
  <si>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</si>
  <si>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</si>
  <si>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</si>
  <si>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</si>
  <si>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</si>
  <si>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</si>
  <si>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</si>
  <si>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</si>
  <si>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</si>
  <si>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</si>
  <si>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</si>
  <si>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</si>
  <si>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</si>
  <si>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</si>
  <si>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</si>
  <si>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</si>
  <si>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</si>
  <si>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</si>
  <si>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</si>
  <si>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</si>
  <si>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</si>
  <si>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</si>
  <si>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</si>
  <si>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</si>
  <si>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</si>
  <si>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</si>
  <si>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</si>
  <si>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</si>
  <si>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</si>
  <si>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</si>
  <si>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</si>
  <si>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</si>
  <si>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</si>
  <si>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</si>
  <si>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</si>
  <si>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</si>
  <si>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</si>
  <si>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</si>
  <si>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</si>
  <si>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</si>
  <si>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</si>
  <si>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</si>
  <si>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</si>
  <si>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</si>
  <si>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</si>
  <si>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</si>
  <si>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</si>
  <si>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</si>
  <si>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</si>
  <si>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</si>
  <si>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</si>
  <si>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</si>
  <si>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MaxellÂ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</si>
  <si>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</si>
  <si>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</si>
  <si>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</si>
  <si>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</si>
  <si>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</si>
  <si>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</si>
  <si>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</si>
  <si>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</si>
  <si>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</si>
  <si>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</si>
  <si>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</si>
  <si>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</si>
  <si>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</si>
  <si>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</si>
  <si>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</si>
  <si>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</si>
  <si>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</si>
  <si>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</si>
  <si>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</si>
  <si>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</si>
  <si>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</si>
  <si>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</si>
  <si>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</si>
  <si>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</si>
  <si>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</si>
  <si>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</si>
  <si>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</si>
  <si>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</si>
  <si>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</si>
  <si>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</si>
  <si>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</si>
  <si>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</si>
  <si>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</si>
  <si>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</si>
  <si>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</si>
  <si>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</si>
  <si>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</si>
  <si>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</si>
  <si>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</si>
  <si>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</si>
  <si>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</si>
  <si>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</si>
  <si>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</si>
  <si>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</si>
  <si>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</si>
  <si>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</si>
  <si>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</si>
  <si>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</si>
  <si>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</si>
  <si>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</si>
  <si>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</si>
  <si>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</si>
  <si>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</si>
  <si>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</si>
  <si>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</si>
  <si>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</si>
  <si>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</si>
  <si>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</si>
  <si>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</si>
  <si>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</si>
  <si>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</si>
  <si>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</si>
  <si>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</si>
  <si>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</si>
  <si>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</si>
  <si>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</si>
  <si>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</si>
  <si>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</si>
  <si>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</si>
  <si>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</si>
  <si>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</si>
  <si>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</si>
  <si>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</si>
  <si>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</si>
  <si>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</si>
  <si>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</si>
  <si>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</si>
  <si>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</si>
  <si>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</si>
  <si>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</si>
  <si>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</si>
  <si>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</si>
  <si>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</si>
  <si>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</si>
  <si>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</si>
  <si>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</si>
  <si>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</si>
  <si>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</si>
  <si>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</si>
  <si>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</si>
  <si>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</si>
  <si>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</si>
  <si>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</si>
  <si>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</si>
  <si>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</si>
  <si>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</si>
  <si>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</si>
  <si>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</si>
  <si>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</si>
  <si>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</si>
  <si>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</si>
  <si>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</si>
  <si>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</si>
  <si>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</si>
  <si>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</si>
  <si>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</si>
  <si>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</si>
  <si>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</si>
  <si>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</si>
  <si>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</si>
  <si>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</si>
  <si>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</si>
  <si>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</si>
  <si>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</si>
  <si>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</si>
  <si>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</si>
  <si>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</si>
  <si>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</si>
  <si>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</si>
  <si>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</si>
  <si>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</si>
  <si>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</si>
  <si>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</si>
  <si>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</si>
  <si>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</si>
  <si>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</si>
  <si>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</si>
  <si>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</si>
  <si>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</si>
  <si>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</si>
  <si>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</si>
  <si>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</si>
  <si>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</si>
  <si>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</si>
  <si>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</si>
  <si>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</si>
  <si>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</si>
  <si>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</si>
  <si>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</si>
  <si>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</si>
  <si>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</si>
  <si>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</si>
  <si>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</si>
  <si>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</si>
  <si>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</si>
  <si>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</si>
  <si>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</si>
  <si>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</si>
  <si>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</si>
  <si>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</si>
  <si>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</si>
  <si>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</si>
  <si>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</si>
  <si>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</si>
  <si>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</si>
  <si>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</si>
  <si>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</si>
  <si>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</si>
  <si>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</si>
  <si>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</si>
  <si>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</si>
  <si>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</si>
  <si>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</si>
  <si>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</si>
  <si>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</si>
  <si>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</si>
  <si>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</si>
  <si>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</si>
  <si>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</si>
  <si>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</si>
  <si>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</si>
  <si>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</si>
  <si>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</si>
  <si>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</si>
  <si>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</si>
  <si>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</si>
  <si>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</si>
  <si>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</si>
  <si>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</si>
  <si>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</si>
  <si>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</si>
  <si>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</si>
  <si>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</si>
  <si>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</si>
  <si>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</si>
  <si>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</si>
  <si>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</si>
  <si>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</si>
  <si>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</si>
  <si>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</si>
  <si>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</si>
  <si>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</si>
  <si>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</si>
  <si>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</si>
  <si>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</si>
  <si>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</si>
  <si>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</si>
  <si>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</si>
  <si>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</si>
  <si>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</si>
  <si>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</si>
  <si>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</si>
  <si>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</si>
  <si>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</si>
  <si>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</si>
  <si>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</si>
  <si>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</si>
  <si>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</si>
  <si>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</si>
  <si>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</si>
  <si>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</si>
  <si>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</si>
  <si>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</si>
  <si>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</si>
  <si>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</si>
  <si>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</si>
  <si>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</si>
  <si>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</si>
  <si>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</si>
  <si>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</si>
  <si>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</si>
  <si>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</si>
  <si>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</si>
  <si>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</si>
  <si>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</si>
  <si>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</si>
  <si>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</si>
  <si>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</si>
  <si>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</si>
  <si>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</si>
  <si>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</si>
  <si>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</si>
  <si>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</si>
  <si>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</si>
  <si>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</si>
  <si>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</si>
  <si>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</si>
  <si>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</si>
  <si>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</si>
  <si>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</si>
  <si>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</si>
  <si>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</si>
  <si>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</si>
  <si>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</si>
  <si>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</si>
  <si>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</si>
  <si>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</si>
  <si>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</si>
  <si>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</si>
  <si>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</si>
  <si>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</si>
  <si>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</si>
  <si>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</si>
  <si>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</si>
  <si>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</si>
  <si>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</si>
  <si>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</si>
  <si>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</si>
  <si>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</si>
  <si>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</si>
  <si>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</si>
  <si>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</si>
  <si>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</si>
  <si>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</si>
  <si>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</si>
  <si>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</si>
  <si>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</si>
  <si>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</si>
  <si>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</si>
  <si>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</si>
  <si>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</si>
  <si>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</si>
  <si>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</si>
  <si>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</si>
  <si>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</si>
  <si>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</si>
  <si>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</si>
  <si>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</si>
  <si>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</si>
  <si>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</si>
  <si>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</si>
  <si>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</si>
  <si>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</si>
  <si>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</si>
  <si>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</si>
  <si>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</si>
  <si>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</si>
  <si>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</si>
  <si>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</si>
  <si>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</si>
  <si>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</si>
  <si>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</si>
  <si>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</si>
  <si>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</si>
  <si>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</si>
  <si>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</si>
  <si>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</si>
  <si>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</si>
  <si>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</si>
  <si>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</si>
  <si>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</si>
  <si>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</si>
  <si>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</si>
  <si>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</si>
  <si>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</si>
  <si>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</si>
  <si>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</si>
  <si>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</si>
  <si>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</si>
  <si>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</si>
  <si>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</si>
  <si>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</si>
  <si>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</si>
  <si>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</si>
  <si>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</si>
  <si>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</si>
  <si>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</si>
  <si>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</si>
  <si>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</si>
  <si>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</si>
  <si>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</si>
  <si>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</si>
  <si>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</si>
  <si>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</si>
  <si>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</si>
  <si>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</si>
  <si>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</si>
  <si>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</si>
  <si>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</si>
  <si>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</si>
  <si>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</si>
  <si>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</si>
  <si>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</si>
  <si>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</si>
  <si>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</si>
  <si>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</si>
  <si>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</si>
  <si>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</si>
  <si>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</si>
  <si>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</si>
  <si>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</si>
  <si>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</si>
  <si>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</si>
  <si>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</si>
  <si>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</si>
  <si>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</si>
  <si>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</si>
  <si>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</si>
  <si>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</si>
  <si>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</si>
  <si>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</si>
  <si>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</si>
  <si>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</si>
  <si>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</si>
  <si>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</si>
  <si>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</si>
  <si>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</si>
  <si>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</si>
  <si>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</si>
  <si>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</si>
  <si>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</si>
  <si>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</si>
  <si>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</si>
  <si>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</si>
  <si>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</si>
  <si>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</si>
  <si>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</si>
  <si>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</si>
  <si>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</si>
  <si>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</si>
  <si>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</si>
  <si>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</si>
  <si>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</si>
  <si>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</si>
  <si>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</si>
  <si>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</si>
  <si>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</si>
  <si>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</si>
  <si>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</si>
  <si>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</si>
  <si>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</si>
  <si>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</si>
  <si>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</si>
  <si>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</si>
  <si>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</si>
  <si>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</si>
  <si>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</si>
  <si>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</si>
  <si>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</si>
  <si>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</si>
  <si>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</si>
  <si>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</si>
  <si>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</si>
  <si>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</si>
  <si>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</si>
  <si>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</si>
  <si>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</si>
  <si>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</si>
  <si>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</si>
  <si>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</si>
  <si>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</si>
  <si>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</si>
  <si>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</si>
  <si>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</si>
  <si>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</si>
  <si>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</si>
  <si>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</si>
  <si>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</si>
  <si>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</si>
  <si>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</si>
  <si>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</si>
  <si>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</si>
  <si>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</si>
  <si>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</si>
  <si>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</si>
  <si>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</si>
  <si>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</si>
  <si>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</si>
  <si>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</si>
  <si>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</si>
  <si>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</si>
  <si>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</si>
  <si>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</si>
  <si>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</si>
  <si>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</si>
  <si>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</si>
  <si>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</si>
  <si>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</si>
  <si>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</si>
  <si>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</si>
  <si>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</si>
  <si>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</si>
  <si>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</si>
  <si>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</si>
  <si>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</si>
  <si>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</si>
  <si>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</si>
  <si>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</si>
  <si>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</si>
  <si>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</si>
  <si>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</si>
  <si>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</si>
  <si>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</si>
  <si>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</si>
  <si>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</si>
  <si>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</si>
  <si>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</si>
  <si>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</si>
  <si>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</si>
  <si>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</si>
  <si>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</si>
  <si>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</si>
  <si>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</si>
  <si>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</si>
  <si>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</si>
  <si>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</si>
  <si>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</si>
  <si>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</si>
  <si>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</si>
  <si>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</si>
  <si>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</si>
  <si>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</si>
  <si>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</si>
  <si>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</si>
  <si>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</si>
  <si>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</si>
  <si>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</si>
  <si>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</si>
  <si>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</si>
  <si>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</si>
  <si>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</si>
  <si>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</si>
  <si>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</si>
  <si>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</si>
  <si>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</si>
  <si>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</si>
  <si>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</si>
  <si>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</si>
  <si>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</si>
  <si>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</si>
  <si>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</si>
  <si>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</si>
  <si>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</si>
  <si>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</si>
  <si>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</si>
  <si>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</si>
  <si>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</si>
  <si>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</si>
  <si>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</si>
  <si>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</si>
  <si>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</si>
  <si>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</si>
  <si>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</si>
  <si>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</si>
  <si>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</si>
  <si>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</si>
  <si>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</si>
  <si>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</si>
  <si>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</si>
  <si>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</si>
  <si>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</si>
  <si>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</si>
  <si>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</si>
  <si>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</si>
  <si>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</si>
  <si>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</si>
  <si>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</si>
  <si>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</si>
  <si>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</si>
  <si>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</si>
  <si>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</si>
  <si>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</si>
  <si>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</si>
  <si>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</si>
  <si>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</si>
  <si>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</si>
  <si>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</si>
  <si>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</si>
  <si>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</si>
  <si>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</si>
  <si>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</si>
  <si>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</si>
  <si>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</si>
  <si>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</si>
  <si>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</si>
  <si>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</si>
  <si>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</si>
  <si>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</si>
  <si>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</si>
  <si>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</si>
  <si>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</si>
  <si>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</si>
  <si>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</si>
  <si>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</si>
  <si>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</si>
  <si>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</si>
  <si>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</si>
  <si>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</si>
  <si>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</si>
  <si>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</si>
  <si>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</si>
  <si>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</si>
  <si>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</si>
  <si>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</si>
  <si>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</si>
  <si>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</si>
  <si>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</si>
  <si>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</si>
  <si>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</si>
  <si>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</si>
  <si>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</si>
  <si>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</si>
  <si>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</si>
  <si>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</si>
  <si>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</si>
  <si>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</si>
  <si>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</si>
  <si>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</si>
  <si>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</si>
  <si>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</si>
  <si>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</si>
  <si>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</si>
  <si>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</si>
  <si>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</si>
  <si>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</si>
  <si>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</si>
  <si>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</si>
  <si>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</si>
  <si>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</si>
  <si>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</si>
  <si>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</si>
  <si>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</si>
  <si>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</si>
  <si>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</si>
  <si>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</si>
  <si>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</si>
  <si>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</si>
  <si>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</si>
  <si>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</si>
  <si>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</si>
  <si>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</si>
  <si>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</si>
  <si>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</si>
  <si>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</si>
  <si>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</si>
  <si>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</si>
  <si>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</si>
  <si>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</si>
  <si>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</si>
  <si>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</si>
  <si>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</si>
  <si>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</si>
  <si>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</si>
  <si>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</si>
  <si>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</si>
  <si>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</si>
  <si>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</si>
  <si>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</si>
  <si>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</si>
  <si>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</si>
  <si>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</si>
  <si>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</si>
  <si>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</si>
  <si>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</si>
  <si>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IPÂ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</si>
  <si>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</si>
  <si>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</si>
  <si>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</si>
  <si>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</si>
  <si>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</si>
  <si>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</si>
  <si>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</si>
  <si>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</si>
  <si>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</si>
  <si>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</si>
  <si>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</si>
  <si>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</si>
  <si>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</si>
  <si>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</si>
  <si>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</si>
  <si>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</si>
  <si>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</si>
  <si>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</si>
  <si>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</si>
  <si>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</si>
  <si>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</si>
  <si>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</si>
  <si>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</si>
  <si>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</si>
  <si>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</si>
  <si>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</si>
  <si>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</si>
  <si>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</si>
  <si>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</si>
  <si>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</si>
  <si>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</si>
  <si>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</si>
  <si>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</si>
  <si>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</si>
  <si>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</si>
  <si>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</si>
  <si>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</si>
  <si>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</si>
  <si>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</si>
  <si>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</si>
  <si>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</si>
  <si>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</si>
  <si>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</si>
  <si>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</si>
  <si>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</si>
  <si>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</si>
  <si>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</si>
  <si>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</si>
  <si>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</si>
  <si>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</si>
  <si>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</si>
  <si>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</si>
  <si>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</si>
  <si>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</si>
  <si>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</si>
  <si>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</si>
  <si>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</si>
  <si>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</si>
  <si>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</si>
  <si>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</si>
  <si>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</si>
  <si>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</si>
  <si>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</si>
  <si>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</si>
  <si>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</si>
  <si>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</si>
  <si>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</si>
  <si>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</si>
  <si>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</si>
  <si>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</si>
  <si>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</si>
  <si>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</si>
  <si>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</si>
  <si>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</si>
  <si>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</si>
  <si>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</si>
  <si>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</si>
  <si>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</si>
  <si>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</si>
  <si>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</si>
  <si>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</si>
  <si>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</si>
  <si>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</si>
  <si>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</si>
  <si>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</si>
  <si>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</si>
  <si>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</si>
  <si>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</si>
  <si>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</si>
  <si>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</si>
  <si>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</si>
  <si>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</si>
  <si>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</si>
  <si>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</si>
  <si>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</si>
  <si>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</si>
  <si>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</si>
  <si>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</si>
  <si>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</si>
  <si>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</si>
  <si>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</si>
  <si>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</si>
  <si>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</si>
  <si>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</si>
  <si>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</si>
  <si>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</si>
  <si>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</si>
  <si>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</si>
  <si>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</si>
  <si>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</si>
  <si>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</si>
  <si>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</si>
  <si>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</si>
  <si>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</si>
  <si>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</si>
  <si>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</si>
  <si>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</si>
  <si>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</si>
  <si>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</si>
  <si>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</si>
  <si>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</si>
  <si>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</si>
  <si>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</si>
  <si>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</si>
  <si>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</si>
  <si>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</si>
  <si>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</si>
  <si>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</si>
  <si>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</si>
  <si>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</si>
  <si>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</si>
  <si>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</si>
  <si>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</si>
  <si>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</si>
  <si>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</si>
  <si>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</si>
  <si>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</si>
  <si>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</si>
  <si>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Â¾â€ x 11â€</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</si>
  <si>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</si>
  <si>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</si>
  <si>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</si>
  <si>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</si>
  <si>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</si>
  <si>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</si>
  <si>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</si>
  <si>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</si>
  <si>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</si>
  <si>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</si>
  <si>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</si>
  <si>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</si>
  <si>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</si>
  <si>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</si>
  <si>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</si>
  <si>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</si>
  <si>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</si>
  <si>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</si>
  <si>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</si>
  <si>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</si>
  <si>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</si>
  <si>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</si>
  <si>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</si>
  <si>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</si>
  <si>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</si>
  <si>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</si>
  <si>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</si>
  <si>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</si>
  <si>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</si>
  <si>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</si>
  <si>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</si>
  <si>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</si>
  <si>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</si>
  <si>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</si>
  <si>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</si>
  <si>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</si>
  <si>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</si>
  <si>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</si>
  <si>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</si>
  <si>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</si>
  <si>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</si>
  <si>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</si>
  <si>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</si>
  <si>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</si>
  <si>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</si>
  <si>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</si>
  <si>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</si>
  <si>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</si>
  <si>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</si>
  <si>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</si>
  <si>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</si>
  <si>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</si>
  <si>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</si>
  <si>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</si>
  <si>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</si>
  <si>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</si>
  <si>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</si>
  <si>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</si>
  <si>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</si>
  <si>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</si>
  <si>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</si>
  <si>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</si>
  <si>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</si>
  <si>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</si>
  <si>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</si>
  <si>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</si>
  <si>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</si>
  <si>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</si>
  <si>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</si>
  <si>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</si>
  <si>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</si>
  <si>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</si>
  <si>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</si>
  <si>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</si>
  <si>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</si>
  <si>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</si>
  <si>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</si>
  <si>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</si>
  <si>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BluetoothÂ HeadsetÂ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</si>
  <si>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</si>
  <si>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</si>
  <si>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</si>
  <si>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</si>
  <si>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</si>
  <si>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</si>
  <si>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</si>
  <si>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</si>
  <si>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</si>
  <si>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</si>
  <si>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</si>
  <si>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</si>
  <si>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</si>
  <si>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</si>
  <si>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</si>
  <si>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</si>
  <si>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</si>
  <si>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</si>
  <si>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</si>
  <si>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</si>
  <si>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</si>
  <si>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</si>
  <si>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</si>
  <si>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</si>
  <si>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</si>
  <si>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</si>
  <si>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</si>
  <si>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</si>
  <si>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</si>
  <si>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</si>
  <si>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</si>
  <si>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</si>
  <si>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</si>
  <si>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</si>
  <si>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</si>
  <si>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</si>
  <si>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</si>
  <si>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</si>
  <si>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</si>
  <si>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</si>
  <si>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</si>
  <si>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</si>
  <si>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</si>
  <si>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</si>
  <si>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</si>
  <si>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</si>
  <si>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</si>
  <si>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</si>
  <si>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</si>
  <si>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</si>
  <si>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</si>
  <si>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</si>
  <si>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</si>
  <si>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</si>
  <si>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</si>
  <si>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</si>
  <si>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</si>
  <si>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</si>
  <si>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</si>
  <si>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</si>
  <si>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</si>
  <si>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</si>
  <si>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</si>
  <si>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</si>
  <si>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</si>
  <si>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</si>
  <si>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</si>
  <si>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</si>
  <si>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</si>
  <si>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</si>
  <si>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</si>
  <si>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</si>
  <si>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</si>
  <si>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</si>
  <si>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</si>
  <si>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</si>
  <si>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</si>
  <si>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</si>
  <si>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</si>
  <si>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</si>
  <si>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</si>
  <si>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</si>
  <si>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</si>
  <si>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</si>
  <si>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</si>
  <si>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</si>
  <si>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</si>
  <si>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</si>
  <si>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</si>
  <si>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</si>
  <si>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</si>
  <si>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</si>
  <si>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</si>
  <si>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</si>
  <si>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</si>
  <si>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</si>
  <si>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</si>
  <si>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</si>
  <si>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</si>
  <si>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</si>
  <si>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</si>
  <si>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</si>
  <si>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</si>
  <si>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</si>
  <si>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</si>
  <si>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</si>
  <si>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</si>
  <si>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</si>
  <si>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</si>
  <si>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</si>
  <si>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</si>
  <si>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</si>
  <si>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</si>
  <si>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</si>
  <si>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</si>
  <si>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</si>
  <si>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</si>
  <si>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</si>
  <si>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</si>
  <si>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</si>
  <si>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</si>
  <si>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</si>
  <si>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</si>
  <si>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</si>
  <si>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</si>
  <si>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</si>
  <si>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</si>
  <si>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</si>
  <si>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</si>
  <si>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</si>
  <si>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</si>
  <si>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</si>
  <si>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</si>
  <si>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</si>
  <si>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</si>
  <si>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</si>
  <si>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</si>
  <si>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</si>
  <si>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</si>
  <si>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</si>
  <si>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</si>
  <si>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</si>
  <si>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</si>
  <si>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</si>
  <si>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</si>
  <si>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</si>
  <si>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</si>
  <si>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</si>
  <si>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</si>
  <si>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</si>
  <si>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</si>
  <si>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</si>
  <si>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</si>
  <si>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</si>
  <si>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</si>
  <si>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</si>
  <si>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</si>
  <si>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</si>
  <si>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</si>
  <si>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</si>
  <si>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</si>
  <si>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</si>
  <si>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</si>
  <si>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</si>
  <si>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</si>
  <si>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</si>
  <si>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</si>
  <si>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</si>
  <si>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</si>
  <si>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</si>
  <si>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</si>
  <si>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</si>
  <si>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</si>
  <si>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</si>
  <si>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</si>
  <si>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</si>
  <si>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</si>
  <si>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</si>
  <si>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</si>
  <si>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</si>
  <si>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</si>
  <si>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</si>
  <si>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</si>
  <si>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</si>
  <si>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</si>
  <si>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</si>
  <si>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</si>
  <si>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</si>
  <si>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</si>
  <si>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</si>
  <si>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</si>
  <si>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</si>
  <si>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</si>
  <si>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</si>
  <si>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</si>
  <si>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</si>
  <si>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</si>
  <si>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</si>
  <si>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</si>
  <si>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</si>
  <si>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</si>
  <si>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</si>
  <si>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</si>
  <si>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</si>
  <si>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</si>
  <si>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</si>
  <si>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</si>
  <si>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</si>
  <si>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</si>
  <si>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</si>
  <si>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</si>
  <si>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</si>
  <si>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</si>
  <si>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</si>
  <si>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</si>
  <si>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</si>
  <si>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</si>
  <si>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</si>
  <si>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</si>
  <si>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</si>
  <si>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</si>
  <si>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</si>
  <si>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</si>
  <si>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</si>
  <si>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</si>
  <si>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</si>
  <si>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</si>
  <si>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</si>
  <si>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</si>
  <si>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</si>
  <si>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</si>
  <si>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</si>
  <si>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</si>
  <si>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</si>
  <si>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</si>
  <si>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</si>
  <si>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</si>
  <si>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</si>
  <si>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</si>
  <si>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</si>
  <si>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</si>
  <si>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</si>
  <si>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</si>
  <si>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</si>
  <si>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</si>
  <si>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</si>
  <si>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</si>
  <si>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</si>
  <si>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</si>
  <si>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</si>
  <si>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</si>
  <si>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</si>
  <si>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</si>
  <si>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</si>
  <si>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</si>
  <si>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</si>
  <si>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</si>
  <si>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</si>
  <si>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</si>
  <si>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</si>
  <si>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</si>
  <si>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</si>
  <si>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</si>
  <si>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</si>
  <si>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</si>
  <si>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</si>
  <si>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</si>
  <si>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</si>
  <si>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</si>
  <si>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</si>
  <si>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</si>
  <si>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</si>
  <si>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</si>
  <si>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</si>
  <si>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</si>
  <si>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</si>
  <si>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</si>
  <si>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</si>
  <si>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</si>
  <si>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</si>
  <si>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</si>
  <si>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</si>
  <si>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</si>
  <si>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</si>
  <si>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</si>
  <si>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</si>
  <si>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</si>
  <si>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</si>
  <si>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</si>
  <si>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</si>
  <si>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</si>
  <si>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</si>
  <si>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</si>
  <si>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</si>
  <si>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</si>
  <si>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</si>
  <si>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</si>
  <si>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</si>
  <si>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</si>
  <si>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</si>
  <si>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</si>
  <si>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</si>
  <si>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</si>
  <si>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</si>
  <si>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</si>
  <si>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</si>
  <si>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</si>
  <si>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</si>
  <si>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</si>
  <si>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</si>
  <si>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</si>
  <si>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</si>
  <si>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</si>
  <si>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</si>
  <si>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</si>
  <si>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</si>
  <si>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</si>
  <si>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</si>
  <si>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</si>
  <si>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</si>
  <si>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</si>
  <si>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</si>
  <si>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</si>
  <si>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</si>
  <si>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</si>
  <si>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</si>
  <si>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</si>
  <si>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</si>
  <si>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</si>
  <si>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</si>
  <si>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</si>
  <si>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</si>
  <si>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</si>
  <si>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</si>
  <si>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</si>
  <si>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</si>
  <si>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</si>
  <si>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</si>
  <si>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</si>
  <si>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</si>
  <si>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</si>
  <si>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</si>
  <si>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</si>
  <si>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</si>
  <si>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</si>
  <si>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</si>
  <si>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</si>
  <si>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</si>
  <si>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</si>
  <si>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</si>
  <si>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</si>
  <si>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</si>
  <si>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</si>
  <si>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</si>
  <si>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</si>
  <si>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</si>
  <si>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</si>
  <si>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</si>
  <si>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</si>
  <si>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</si>
  <si>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</si>
  <si>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</si>
  <si>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</si>
  <si>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</si>
  <si>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</si>
  <si>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</si>
  <si>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</si>
  <si>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</si>
  <si>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</si>
  <si>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</si>
  <si>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</si>
  <si>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</si>
  <si>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</si>
  <si>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</si>
  <si>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</si>
  <si>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</si>
  <si>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</si>
  <si>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</si>
  <si>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</si>
  <si>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</si>
  <si>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</si>
  <si>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</si>
  <si>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</si>
  <si>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</si>
  <si>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</si>
  <si>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</si>
  <si>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</si>
  <si>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</si>
  <si>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</si>
  <si>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</si>
  <si>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</si>
  <si>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</si>
  <si>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</si>
  <si>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</si>
  <si>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</si>
  <si>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</si>
  <si>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</si>
  <si>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</si>
  <si>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</si>
  <si>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</si>
  <si>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</si>
  <si>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</si>
  <si>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</si>
  <si>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</si>
  <si>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</si>
  <si>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</si>
  <si>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</si>
  <si>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</si>
  <si>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</si>
  <si>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</si>
  <si>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</si>
  <si>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</si>
  <si>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</si>
  <si>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</si>
  <si>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</si>
  <si>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</si>
  <si>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</si>
  <si>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</si>
  <si>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</si>
  <si>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</si>
  <si>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</si>
  <si>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</si>
  <si>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</si>
  <si>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</si>
  <si>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</si>
  <si>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</si>
  <si>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</si>
  <si>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</si>
  <si>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</si>
  <si>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</si>
  <si>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</si>
  <si>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</si>
  <si>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</si>
  <si>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</si>
  <si>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</si>
  <si>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</si>
  <si>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</si>
  <si>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</si>
  <si>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</si>
  <si>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</si>
  <si>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</si>
  <si>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</si>
  <si>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</si>
  <si>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</si>
  <si>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</si>
  <si>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</si>
  <si>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</si>
  <si>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</si>
  <si>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</si>
  <si>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</si>
  <si>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</si>
  <si>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</si>
  <si>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</si>
  <si>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</si>
  <si>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</si>
  <si>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</si>
  <si>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</si>
  <si>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</si>
  <si>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</si>
  <si>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</si>
  <si>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</si>
  <si>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</si>
  <si>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</si>
  <si>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</si>
  <si>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</si>
  <si>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</si>
  <si>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</si>
  <si>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</si>
  <si>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</si>
  <si>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</si>
  <si>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</si>
  <si>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</si>
  <si>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</si>
  <si>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</si>
  <si>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</si>
  <si>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</si>
  <si>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</si>
  <si>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</si>
  <si>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</si>
  <si>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</si>
  <si>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</si>
  <si>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</si>
  <si>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</si>
  <si>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</si>
  <si>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</si>
  <si>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</si>
  <si>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</si>
  <si>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</si>
  <si>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</si>
  <si>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</si>
  <si>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</si>
  <si>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</si>
  <si>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</si>
  <si>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</si>
  <si>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</si>
  <si>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</si>
  <si>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</si>
  <si>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</si>
  <si>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</si>
  <si>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</si>
  <si>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</si>
  <si>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</si>
  <si>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</si>
  <si>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</si>
  <si>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</si>
  <si>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</si>
  <si>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</si>
  <si>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</si>
  <si>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</si>
  <si>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</si>
  <si>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</si>
  <si>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</si>
  <si>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</si>
  <si>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</si>
  <si>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</si>
  <si>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</si>
  <si>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</si>
  <si>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</si>
  <si>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</si>
  <si>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</si>
  <si>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</si>
  <si>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</si>
  <si>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</si>
  <si>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</si>
  <si>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</si>
  <si>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</si>
  <si>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</si>
  <si>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</si>
  <si>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</si>
  <si>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</si>
  <si>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</si>
  <si>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</si>
  <si>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</si>
  <si>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</si>
  <si>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</si>
  <si>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</si>
  <si>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</si>
  <si>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</si>
  <si>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</si>
  <si>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</si>
  <si>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</si>
  <si>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</si>
  <si>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</si>
  <si>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</si>
  <si>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</si>
  <si>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</si>
  <si>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</si>
  <si>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</si>
  <si>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</si>
  <si>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</si>
  <si>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</si>
  <si>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</si>
  <si>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</si>
  <si>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</si>
  <si>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</si>
  <si>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</si>
  <si>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</si>
  <si>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</si>
  <si>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</si>
  <si>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</si>
  <si>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</si>
  <si>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</si>
  <si>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</si>
  <si>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</si>
  <si>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</si>
  <si>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</si>
  <si>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</si>
  <si>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</si>
  <si>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</si>
  <si>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</si>
  <si>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</si>
  <si>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</si>
  <si>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</si>
  <si>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</si>
  <si>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</si>
  <si>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</si>
  <si>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</si>
  <si>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</si>
  <si>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</si>
  <si>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</si>
  <si>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</si>
  <si>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</si>
  <si>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</si>
  <si>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</si>
  <si>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HomeÂ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</si>
  <si>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</si>
  <si>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</si>
  <si>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</si>
  <si>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</si>
  <si>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</si>
  <si>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</si>
  <si>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</si>
  <si>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</si>
  <si>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</si>
  <si>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</si>
  <si>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</si>
  <si>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</si>
  <si>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</si>
  <si>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</si>
  <si>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</si>
  <si>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</si>
  <si>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</si>
  <si>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</si>
  <si>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</si>
  <si>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</si>
  <si>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</si>
  <si>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</si>
  <si>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</si>
  <si>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</si>
  <si>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</si>
  <si>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</si>
  <si>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</si>
  <si>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</si>
  <si>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</si>
  <si>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</si>
  <si>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</si>
  <si>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</si>
  <si>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</si>
  <si>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</si>
  <si>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</si>
  <si>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</si>
  <si>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</si>
  <si>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</si>
  <si>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</si>
  <si>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</si>
  <si>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</si>
  <si>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</si>
  <si>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</si>
  <si>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</si>
  <si>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</si>
  <si>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</si>
  <si>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</si>
  <si>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</si>
  <si>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</si>
  <si>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</si>
  <si>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</si>
  <si>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</si>
  <si>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</si>
  <si>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</si>
  <si>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</si>
  <si>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</si>
  <si>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</si>
  <si>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</si>
  <si>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</si>
  <si>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</si>
  <si>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</si>
  <si>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</si>
  <si>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</si>
  <si>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</si>
  <si>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</si>
  <si>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</si>
  <si>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</si>
  <si>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</si>
  <si>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</si>
  <si>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</si>
  <si>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</si>
  <si>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</si>
  <si>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</si>
  <si>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</si>
  <si>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</si>
  <si>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</si>
  <si>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</si>
  <si>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</si>
  <si>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</si>
  <si>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</si>
  <si>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</si>
  <si>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</si>
  <si>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</si>
  <si>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</si>
  <si>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</si>
  <si>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</si>
  <si>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</si>
  <si>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</si>
  <si>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</si>
  <si>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</si>
  <si>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</si>
  <si>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</si>
  <si>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</si>
  <si>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</si>
  <si>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</si>
  <si>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</si>
  <si>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</si>
  <si>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</si>
  <si>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</si>
  <si>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</si>
  <si>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</si>
  <si>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</si>
  <si>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</si>
  <si>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</si>
  <si>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</si>
  <si>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</si>
  <si>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</si>
  <si>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</si>
  <si>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</si>
  <si>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</si>
  <si>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</si>
  <si>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</si>
  <si>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</si>
  <si>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</si>
  <si>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</si>
  <si>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</si>
  <si>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</si>
  <si>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</si>
  <si>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</si>
  <si>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</si>
  <si>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</si>
  <si>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</si>
  <si>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</si>
  <si>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</si>
  <si>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</si>
  <si>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</si>
  <si>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</si>
  <si>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</si>
  <si>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</si>
  <si>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</si>
  <si>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</si>
  <si>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</si>
  <si>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</si>
  <si>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</si>
  <si>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</si>
  <si>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</si>
  <si>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</si>
  <si>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</si>
  <si>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</si>
  <si>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</si>
  <si>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</si>
  <si>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</si>
  <si>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</si>
  <si>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</si>
  <si>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</si>
  <si>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</si>
  <si>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</si>
  <si>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</si>
  <si>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</si>
  <si>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</si>
  <si>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</si>
  <si>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</si>
  <si>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</si>
  <si>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</si>
  <si>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</si>
  <si>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</si>
  <si>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</si>
  <si>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</si>
  <si>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</si>
  <si>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</si>
  <si>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</si>
  <si>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</si>
  <si>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</si>
  <si>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</si>
  <si>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</si>
  <si>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</si>
  <si>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</si>
  <si>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</si>
  <si>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</si>
  <si>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</si>
  <si>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</si>
  <si>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</si>
  <si>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</si>
  <si>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</si>
  <si>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</si>
  <si>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</si>
  <si>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</si>
  <si>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</si>
  <si>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</si>
  <si>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</si>
  <si>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</si>
  <si>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</si>
  <si>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</si>
  <si>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</si>
  <si>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</si>
  <si>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</si>
  <si>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</si>
  <si>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</si>
  <si>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</si>
  <si>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</si>
  <si>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</si>
  <si>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</si>
  <si>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</si>
  <si>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</si>
  <si>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</si>
  <si>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</si>
  <si>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</si>
  <si>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</si>
  <si>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</si>
  <si>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</si>
  <si>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</si>
  <si>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</si>
  <si>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</si>
  <si>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</si>
  <si>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</si>
  <si>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</si>
  <si>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</si>
  <si>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</si>
  <si>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</si>
  <si>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</si>
  <si>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</si>
  <si>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</si>
  <si>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</si>
  <si>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</si>
  <si>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</si>
  <si>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</si>
  <si>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</si>
  <si>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</si>
  <si>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</si>
  <si>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</si>
  <si>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</si>
  <si>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</si>
  <si>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</si>
  <si>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</si>
  <si>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</si>
  <si>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</si>
  <si>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</si>
  <si>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</si>
  <si>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</si>
  <si>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</si>
  <si>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</si>
  <si>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</si>
  <si>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</si>
  <si>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</si>
  <si>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</si>
  <si>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</si>
  <si>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</si>
  <si>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</si>
  <si>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</si>
  <si>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</si>
  <si>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</si>
  <si>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</si>
  <si>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</si>
  <si>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</si>
  <si>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</si>
  <si>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</si>
  <si>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</si>
  <si>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</si>
  <si>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</si>
  <si>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</si>
  <si>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</si>
  <si>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</si>
  <si>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</si>
  <si>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</si>
  <si>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</si>
  <si>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</si>
  <si>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</si>
  <si>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</si>
  <si>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</si>
  <si>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</si>
  <si>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</si>
  <si>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</si>
  <si>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</si>
  <si>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</si>
  <si>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</si>
  <si>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</si>
  <si>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</si>
  <si>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</si>
  <si>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</si>
  <si>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</si>
  <si>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</si>
  <si>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</si>
  <si>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</si>
  <si>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</si>
  <si>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</si>
  <si>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</si>
  <si>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</si>
  <si>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</si>
  <si>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</si>
  <si>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</si>
  <si>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</si>
  <si>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</si>
  <si>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</si>
  <si>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</si>
  <si>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</si>
  <si>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</si>
  <si>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</si>
  <si>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</si>
  <si>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</si>
  <si>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</si>
  <si>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</si>
  <si>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</si>
  <si>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</si>
  <si>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</si>
  <si>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</si>
  <si>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</si>
  <si>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</si>
  <si>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</si>
  <si>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</si>
  <si>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</si>
  <si>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</si>
  <si>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</si>
  <si>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</si>
  <si>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</si>
  <si>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</si>
  <si>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</si>
  <si>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</si>
  <si>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</si>
  <si>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</si>
  <si>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</si>
  <si>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</si>
  <si>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</si>
  <si>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</si>
  <si>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MaxellÂ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</si>
  <si>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</si>
  <si>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</si>
  <si>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</si>
  <si>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</si>
  <si>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</si>
  <si>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</si>
  <si>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</si>
  <si>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</si>
  <si>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</si>
  <si>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</si>
  <si>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</si>
  <si>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</si>
  <si>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</si>
  <si>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</si>
  <si>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</si>
  <si>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</si>
  <si>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</si>
  <si>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</si>
  <si>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</si>
  <si>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</si>
  <si>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</si>
  <si>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</si>
  <si>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</si>
  <si>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</si>
  <si>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</si>
  <si>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</si>
  <si>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</si>
  <si>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</si>
  <si>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</si>
  <si>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</si>
  <si>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</si>
  <si>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</si>
  <si>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</si>
  <si>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</si>
  <si>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</si>
  <si>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</si>
  <si>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</si>
  <si>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</si>
  <si>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</si>
  <si>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</si>
  <si>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</si>
  <si>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</si>
  <si>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</si>
  <si>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</si>
  <si>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</si>
  <si>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</si>
  <si>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</si>
  <si>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</si>
  <si>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</si>
  <si>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</si>
  <si>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</si>
  <si>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</si>
  <si>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</si>
  <si>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</si>
  <si>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</si>
  <si>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</si>
  <si>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</si>
  <si>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</si>
  <si>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</si>
  <si>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</si>
  <si>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</si>
  <si>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</si>
  <si>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</si>
  <si>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</si>
  <si>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</si>
  <si>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</si>
  <si>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</si>
  <si>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</si>
  <si>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</si>
  <si>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</si>
  <si>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</si>
  <si>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</si>
  <si>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</si>
  <si>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</si>
  <si>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</si>
  <si>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</si>
  <si>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</si>
  <si>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</si>
  <si>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</si>
  <si>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</si>
  <si>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</si>
  <si>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</si>
  <si>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</si>
  <si>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</si>
  <si>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</si>
  <si>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</si>
  <si>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</si>
  <si>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</si>
  <si>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</si>
  <si>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</si>
  <si>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</si>
  <si>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</si>
  <si>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</si>
  <si>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</si>
  <si>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</si>
  <si>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</si>
  <si>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</si>
  <si>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</si>
  <si>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</si>
  <si>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</si>
  <si>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</si>
  <si>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</si>
  <si>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</si>
  <si>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</si>
  <si>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</si>
  <si>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</si>
  <si>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</si>
  <si>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</si>
  <si>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</si>
  <si>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</si>
  <si>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</si>
  <si>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</si>
  <si>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</si>
  <si>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</si>
  <si>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</si>
  <si>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</si>
  <si>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</si>
  <si>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</si>
  <si>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</si>
  <si>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</si>
  <si>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</si>
  <si>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</si>
  <si>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</si>
  <si>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</si>
  <si>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</si>
  <si>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</si>
  <si>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</si>
  <si>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</si>
  <si>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</si>
  <si>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AntiqueÂ TelephoneÂ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</si>
  <si>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</si>
  <si>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</si>
  <si>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</si>
  <si>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</si>
  <si>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</si>
  <si>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</si>
  <si>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</si>
  <si>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</si>
  <si>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</si>
  <si>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</si>
  <si>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</si>
  <si>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</si>
  <si>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</si>
  <si>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</si>
  <si>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</si>
  <si>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</si>
  <si>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</si>
  <si>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</si>
  <si>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</si>
  <si>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</si>
  <si>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</si>
  <si>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</si>
  <si>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</si>
  <si>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</si>
  <si>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</si>
  <si>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</si>
  <si>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</si>
  <si>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</si>
  <si>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</si>
  <si>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</si>
  <si>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</si>
  <si>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</si>
  <si>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</si>
  <si>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</si>
  <si>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</si>
  <si>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</si>
  <si>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</si>
  <si>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</si>
  <si>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</si>
  <si>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</si>
  <si>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</si>
  <si>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</si>
  <si>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</si>
  <si>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</si>
  <si>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</si>
  <si>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</si>
  <si>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</si>
  <si>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</si>
  <si>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</si>
  <si>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</si>
  <si>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</si>
  <si>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</si>
  <si>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</si>
  <si>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</si>
  <si>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</si>
  <si>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</si>
  <si>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</si>
  <si>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</si>
  <si>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</si>
  <si>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</si>
  <si>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</si>
  <si>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</si>
  <si>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</si>
  <si>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</si>
  <si>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</si>
  <si>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</si>
  <si>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</si>
  <si>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</si>
  <si>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</si>
  <si>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</si>
  <si>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</si>
  <si>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</si>
  <si>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</si>
  <si>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</si>
  <si>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</si>
  <si>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</si>
  <si>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</si>
  <si>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</si>
  <si>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</si>
  <si>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</si>
  <si>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</si>
  <si>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</si>
  <si>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</si>
  <si>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</si>
  <si>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</si>
  <si>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</si>
  <si>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</si>
  <si>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</si>
  <si>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</si>
  <si>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</si>
  <si>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</si>
  <si>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</si>
  <si>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</si>
  <si>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</si>
  <si>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</si>
  <si>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</si>
  <si>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</si>
  <si>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</si>
  <si>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</si>
  <si>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</si>
  <si>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</si>
  <si>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</si>
  <si>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</si>
  <si>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</si>
  <si>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</si>
  <si>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</si>
  <si>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</si>
  <si>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</si>
  <si>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</si>
  <si>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</si>
  <si>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</si>
  <si>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</si>
  <si>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</si>
  <si>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</si>
  <si>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</si>
  <si>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</si>
  <si>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</si>
  <si>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</si>
  <si>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</si>
  <si>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</si>
  <si>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</si>
  <si>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</si>
  <si>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</si>
  <si>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</si>
  <si>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</si>
  <si>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</si>
  <si>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</si>
  <si>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</si>
  <si>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</si>
  <si>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</si>
  <si>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</si>
  <si>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</si>
  <si>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</si>
  <si>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</si>
  <si>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</si>
  <si>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</si>
  <si>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</si>
  <si>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</si>
  <si>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</si>
  <si>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</si>
  <si>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</si>
  <si>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</si>
  <si>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</si>
  <si>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</si>
  <si>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</si>
  <si>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</si>
  <si>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</si>
  <si>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</si>
  <si>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</si>
  <si>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</si>
  <si>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</si>
  <si>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</si>
  <si>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</si>
  <si>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</si>
  <si>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</si>
  <si>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</si>
  <si>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</si>
  <si>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</si>
  <si>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</si>
  <si>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</si>
  <si>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</si>
  <si>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</si>
  <si>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</si>
  <si>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</si>
  <si>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</si>
  <si>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</si>
  <si>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</si>
  <si>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</si>
  <si>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</si>
  <si>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</si>
  <si>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</si>
  <si>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</si>
  <si>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</si>
  <si>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</si>
  <si>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</si>
  <si>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</si>
  <si>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</si>
  <si>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</si>
  <si>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</si>
  <si>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</si>
  <si>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</si>
  <si>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</si>
  <si>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</si>
  <si>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</si>
  <si>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</si>
  <si>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</si>
  <si>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</si>
  <si>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</si>
  <si>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</si>
  <si>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</si>
  <si>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</si>
  <si>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</si>
  <si>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</si>
  <si>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</si>
  <si>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</si>
  <si>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</si>
  <si>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</si>
  <si>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</si>
  <si>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</si>
  <si>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</si>
  <si>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</si>
  <si>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</si>
  <si>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EditionÂ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</si>
  <si>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</si>
  <si>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</si>
  <si>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</si>
  <si>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</si>
  <si>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</si>
  <si>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</si>
  <si>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</si>
  <si>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</si>
  <si>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</si>
  <si>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</si>
  <si>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</si>
  <si>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</si>
  <si>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</si>
  <si>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</si>
  <si>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</si>
  <si>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</si>
  <si>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</si>
  <si>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</si>
  <si>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</si>
  <si>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</si>
  <si>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</si>
  <si>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</si>
  <si>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</si>
  <si>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</si>
  <si>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</si>
  <si>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</si>
  <si>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</si>
  <si>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</si>
  <si>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</si>
  <si>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</si>
  <si>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</si>
  <si>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</si>
  <si>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</si>
  <si>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</si>
  <si>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</si>
  <si>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</si>
  <si>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</si>
  <si>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</si>
  <si>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</si>
  <si>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</si>
  <si>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</si>
  <si>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</si>
  <si>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</si>
  <si>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</si>
  <si>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</si>
  <si>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</si>
  <si>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</si>
  <si>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</si>
  <si>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</si>
  <si>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</si>
  <si>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</si>
  <si>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</si>
  <si>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</si>
  <si>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</si>
  <si>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</si>
  <si>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</si>
  <si>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</si>
  <si>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</si>
  <si>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</si>
  <si>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</si>
  <si>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</si>
  <si>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</si>
  <si>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</si>
  <si>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</si>
  <si>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</si>
  <si>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</si>
  <si>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</si>
  <si>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</si>
  <si>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</si>
  <si>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</si>
  <si>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</si>
  <si>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</si>
  <si>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</si>
  <si>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</si>
  <si>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</si>
  <si>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</si>
  <si>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</si>
  <si>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</si>
  <si>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</si>
  <si>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</si>
  <si>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</si>
  <si>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</si>
  <si>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</si>
  <si>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</si>
  <si>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</si>
  <si>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</si>
  <si>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</si>
  <si>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</si>
  <si>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</si>
  <si>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</si>
  <si>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</si>
  <si>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</si>
  <si>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</si>
  <si>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</si>
  <si>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</si>
  <si>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</si>
  <si>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</si>
  <si>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</si>
  <si>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</si>
  <si>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</si>
  <si>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</si>
  <si>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</si>
  <si>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</si>
  <si>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</si>
  <si>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</si>
  <si>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</si>
  <si>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</si>
  <si>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</si>
  <si>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</si>
  <si>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</si>
  <si>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</si>
  <si>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</si>
  <si>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</si>
  <si>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</si>
  <si>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</si>
  <si>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-Â headsetÂ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</si>
  <si>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</si>
  <si>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</si>
  <si>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</si>
  <si>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</si>
  <si>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</si>
  <si>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</si>
  <si>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</si>
  <si>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</si>
  <si>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</si>
  <si>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</si>
  <si>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</si>
  <si>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</si>
  <si>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</si>
  <si>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</si>
  <si>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</si>
  <si>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</si>
  <si>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</si>
  <si>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</si>
  <si>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</si>
  <si>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</si>
  <si>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</si>
  <si>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</si>
  <si>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</si>
  <si>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</si>
  <si>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</si>
  <si>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</si>
  <si>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</si>
  <si>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</si>
  <si>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</si>
  <si>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</si>
  <si>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</si>
  <si>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</si>
  <si>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</si>
  <si>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</si>
  <si>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</si>
  <si>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</si>
  <si>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</si>
  <si>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</si>
  <si>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</si>
  <si>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</si>
  <si>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</si>
  <si>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</si>
  <si>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</si>
  <si>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</si>
  <si>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</si>
  <si>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</si>
  <si>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</si>
  <si>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</si>
  <si>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</si>
  <si>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</si>
  <si>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ConferenceÂ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</si>
  <si>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</si>
  <si>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</si>
  <si>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</si>
  <si>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</si>
  <si>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</si>
  <si>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</si>
  <si>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</si>
  <si>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</si>
  <si>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</si>
  <si>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</si>
  <si>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</si>
  <si>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</si>
  <si>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</si>
  <si>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</si>
  <si>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</si>
  <si>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</si>
  <si>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</si>
  <si>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</si>
  <si>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</si>
  <si>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</si>
  <si>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</si>
  <si>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</si>
  <si>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</si>
  <si>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</si>
  <si>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</si>
  <si>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</si>
  <si>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</si>
  <si>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</si>
  <si>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</si>
  <si>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</si>
  <si>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</si>
  <si>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</si>
  <si>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</si>
  <si>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</si>
  <si>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</si>
  <si>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</si>
  <si>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</si>
  <si>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</si>
  <si>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</si>
  <si>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</si>
  <si>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</si>
  <si>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</si>
  <si>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</si>
  <si>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</si>
  <si>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</si>
  <si>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</si>
  <si>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</si>
  <si>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</si>
  <si>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</si>
  <si>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</si>
  <si>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</si>
  <si>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</si>
  <si>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</si>
  <si>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</si>
  <si>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</si>
  <si>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</si>
  <si>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</si>
  <si>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</si>
  <si>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</si>
  <si>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</si>
  <si>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</si>
  <si>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</si>
  <si>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</si>
  <si>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</si>
  <si>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</si>
  <si>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</si>
  <si>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</si>
  <si>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</si>
  <si>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</si>
  <si>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</si>
  <si>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</si>
  <si>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</si>
  <si>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</si>
  <si>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</si>
  <si>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</si>
  <si>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</si>
  <si>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</si>
  <si>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</si>
  <si>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</si>
  <si>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</si>
  <si>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</si>
  <si>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</si>
  <si>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</si>
  <si>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</si>
  <si>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</si>
  <si>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</si>
  <si>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</si>
  <si>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</si>
  <si>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</si>
  <si>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</si>
  <si>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</si>
  <si>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</si>
  <si>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</si>
  <si>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</si>
  <si>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</si>
  <si>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</si>
  <si>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</si>
  <si>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</si>
  <si>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</si>
  <si>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</si>
  <si>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</si>
  <si>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</si>
  <si>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</si>
  <si>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</si>
  <si>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</si>
  <si>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</si>
  <si>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</si>
  <si>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</si>
  <si>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</si>
  <si>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</si>
  <si>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</si>
  <si>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</si>
  <si>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</si>
  <si>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</si>
  <si>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</si>
  <si>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</si>
  <si>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</si>
  <si>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</si>
  <si>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</si>
  <si>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</si>
  <si>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</si>
  <si>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</si>
  <si>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</si>
  <si>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</si>
  <si>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</si>
  <si>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</si>
  <si>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</si>
  <si>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</si>
  <si>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</si>
  <si>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</si>
  <si>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</si>
  <si>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</si>
  <si>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</si>
  <si>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</si>
  <si>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</si>
  <si>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</si>
  <si>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</si>
  <si>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</si>
  <si>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</si>
  <si>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</si>
  <si>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</si>
  <si>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</si>
  <si>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</si>
  <si>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</si>
  <si>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</si>
  <si>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</si>
  <si>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</si>
  <si>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</si>
  <si>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</si>
  <si>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</si>
  <si>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</si>
  <si>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</si>
  <si>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</si>
  <si>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</si>
  <si>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</si>
  <si>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</si>
  <si>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</si>
  <si>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</si>
  <si>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</si>
  <si>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</si>
  <si>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</si>
  <si>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</si>
  <si>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</si>
  <si>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</si>
  <si>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</si>
  <si>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</si>
  <si>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</si>
  <si>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</si>
  <si>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</si>
  <si>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</si>
  <si>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</si>
  <si>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</si>
  <si>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</si>
  <si>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</si>
  <si>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</si>
  <si>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</si>
  <si>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</si>
  <si>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</si>
  <si>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</si>
  <si>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</si>
  <si>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</si>
  <si>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</si>
  <si>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</si>
  <si>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</si>
  <si>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</si>
  <si>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</si>
  <si>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</si>
  <si>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</si>
  <si>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</si>
  <si>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</si>
  <si>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</si>
  <si>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</si>
  <si>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</si>
  <si>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</si>
  <si>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</si>
  <si>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</si>
  <si>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</si>
  <si>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</si>
  <si>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</si>
  <si>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</si>
  <si>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</si>
  <si>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</si>
  <si>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</si>
  <si>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</si>
  <si>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</si>
  <si>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</si>
  <si>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</si>
  <si>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</si>
  <si>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</si>
  <si>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</si>
  <si>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</si>
  <si>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</si>
  <si>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</si>
  <si>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</si>
  <si>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</si>
  <si>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</si>
  <si>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</si>
  <si>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</si>
  <si>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</si>
  <si>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</si>
  <si>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</si>
  <si>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</si>
  <si>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</si>
  <si>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</si>
  <si>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</si>
  <si>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</si>
  <si>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</si>
  <si>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</si>
  <si>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</si>
  <si>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</si>
  <si>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</si>
  <si>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</si>
  <si>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</si>
  <si>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</si>
  <si>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</si>
  <si>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</si>
  <si>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</si>
  <si>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</si>
  <si>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</si>
  <si>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</si>
  <si>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</si>
  <si>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</si>
  <si>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</si>
  <si>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</si>
  <si>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</si>
  <si>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</si>
  <si>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</si>
  <si>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</si>
  <si>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</si>
  <si>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</si>
  <si>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</si>
  <si>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</si>
  <si>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</si>
  <si>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</si>
  <si>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</si>
  <si>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</si>
  <si>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</si>
  <si>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</si>
  <si>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</si>
  <si>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</si>
  <si>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</si>
  <si>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</si>
  <si>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</si>
  <si>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</si>
  <si>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</si>
  <si>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</si>
  <si>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</si>
  <si>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</si>
  <si>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</si>
  <si>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</si>
  <si>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</si>
  <si>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</si>
  <si>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</si>
  <si>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</si>
  <si>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</si>
  <si>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</si>
  <si>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</si>
  <si>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</si>
  <si>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</si>
  <si>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</si>
  <si>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</si>
  <si>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</si>
  <si>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</si>
  <si>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</si>
  <si>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</si>
  <si>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</si>
  <si>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</si>
  <si>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</si>
  <si>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</si>
  <si>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</si>
  <si>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</si>
  <si>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</si>
  <si>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</si>
  <si>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</si>
  <si>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</si>
  <si>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</si>
  <si>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</si>
  <si>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</si>
  <si>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</si>
  <si>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</si>
  <si>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</si>
  <si>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</si>
  <si>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</si>
  <si>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</si>
  <si>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</si>
  <si>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</si>
  <si>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</si>
  <si>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</si>
  <si>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</si>
  <si>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</si>
  <si>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</si>
  <si>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</si>
  <si>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</si>
  <si>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</si>
  <si>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ImationÂ SecureÂ DriveÂ + Hardware Encrypted USBÂ flash driveÂ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</si>
  <si>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</si>
  <si>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</si>
  <si>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</si>
  <si>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</si>
  <si>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</si>
  <si>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</si>
  <si>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</si>
  <si>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</si>
  <si>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</si>
  <si>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</si>
  <si>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</si>
  <si>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</si>
  <si>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</si>
  <si>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</si>
  <si>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</si>
  <si>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</si>
  <si>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</si>
  <si>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</si>
  <si>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</si>
  <si>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</si>
  <si>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</si>
  <si>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</si>
  <si>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</si>
  <si>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</si>
  <si>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</si>
  <si>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</si>
  <si>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</si>
  <si>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</si>
  <si>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</si>
  <si>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</si>
  <si>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</si>
  <si>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</si>
  <si>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</si>
  <si>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</si>
  <si>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</si>
  <si>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</si>
  <si>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</si>
  <si>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</si>
  <si>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</si>
  <si>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</si>
  <si>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</si>
  <si>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</si>
  <si>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</si>
  <si>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</si>
  <si>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</si>
  <si>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</si>
  <si>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</si>
  <si>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</si>
  <si>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</si>
  <si>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</si>
  <si>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</si>
  <si>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</si>
  <si>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</si>
  <si>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</si>
  <si>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</si>
  <si>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</si>
  <si>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</si>
  <si>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</si>
  <si>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</si>
  <si>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</si>
  <si>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</si>
  <si>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</si>
  <si>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</si>
  <si>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</si>
  <si>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</si>
  <si>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</si>
  <si>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</si>
  <si>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</si>
  <si>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</si>
  <si>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</si>
  <si>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</si>
  <si>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</si>
  <si>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</si>
  <si>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</si>
  <si>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</si>
  <si>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</si>
  <si>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</si>
  <si>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</si>
  <si>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</si>
  <si>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</si>
  <si>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</si>
  <si>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</si>
  <si>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</si>
  <si>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</si>
  <si>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</si>
  <si>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</si>
  <si>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</si>
  <si>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</si>
  <si>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</si>
  <si>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</si>
  <si>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</si>
  <si>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</si>
  <si>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</si>
  <si>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</si>
  <si>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</si>
  <si>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</si>
  <si>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</si>
  <si>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</si>
  <si>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</si>
  <si>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</si>
  <si>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</si>
  <si>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</si>
  <si>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</si>
  <si>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</si>
  <si>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</si>
  <si>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</si>
  <si>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</si>
  <si>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LogitechÂ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</si>
  <si>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</si>
  <si>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</si>
  <si>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</si>
  <si>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</si>
  <si>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</si>
  <si>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</si>
  <si>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</si>
  <si>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</si>
  <si>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</si>
  <si>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</si>
  <si>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</si>
  <si>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</si>
  <si>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</si>
  <si>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</si>
  <si>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</si>
  <si>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</si>
  <si>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</si>
  <si>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</si>
  <si>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</si>
  <si>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</si>
  <si>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</si>
  <si>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</si>
  <si>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</si>
  <si>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</si>
  <si>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</si>
  <si>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</si>
  <si>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</si>
  <si>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</si>
  <si>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</si>
  <si>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</si>
  <si>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</si>
  <si>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</si>
  <si>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</si>
  <si>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</si>
  <si>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</si>
  <si>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</si>
  <si>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</si>
  <si>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</si>
  <si>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</si>
  <si>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</si>
  <si>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</si>
  <si>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</si>
  <si>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</si>
  <si>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</si>
  <si>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</si>
  <si>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</si>
  <si>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</si>
  <si>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</si>
  <si>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</si>
  <si>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</si>
  <si>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</si>
  <si>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</si>
  <si>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</si>
  <si>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</si>
  <si>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</si>
  <si>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</si>
  <si>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</si>
  <si>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</si>
  <si>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</si>
  <si>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</si>
  <si>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</si>
  <si>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</si>
  <si>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</si>
  <si>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</si>
  <si>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</si>
  <si>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</si>
  <si>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</si>
  <si>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</si>
  <si>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</si>
  <si>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</si>
  <si>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</si>
  <si>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</si>
  <si>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</si>
  <si>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</si>
  <si>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</si>
  <si>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</si>
  <si>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</si>
  <si>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</si>
  <si>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</si>
  <si>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</si>
  <si>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</si>
  <si>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</si>
  <si>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</si>
  <si>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</si>
  <si>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</si>
  <si>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</si>
  <si>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</si>
  <si>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</si>
  <si>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</si>
  <si>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</si>
  <si>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</si>
  <si>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</si>
  <si>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</si>
  <si>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</si>
  <si>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</si>
  <si>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</si>
  <si>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</si>
  <si>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</si>
  <si>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</si>
  <si>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</si>
  <si>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</si>
  <si>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</si>
  <si>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</si>
  <si>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</si>
  <si>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</si>
  <si>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</si>
  <si>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</si>
  <si>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</si>
  <si>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</si>
  <si>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</si>
  <si>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</si>
  <si>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</si>
  <si>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</si>
  <si>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</si>
  <si>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</si>
  <si>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</si>
  <si>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</si>
  <si>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</si>
  <si>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</si>
  <si>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</si>
  <si>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</si>
  <si>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</si>
  <si>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</si>
  <si>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</si>
  <si>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</si>
  <si>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</si>
  <si>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</si>
  <si>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</si>
  <si>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</si>
  <si>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</si>
  <si>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</si>
  <si>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</si>
  <si>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</si>
  <si>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</si>
  <si>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</si>
  <si>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</si>
  <si>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</si>
  <si>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</si>
  <si>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</si>
  <si>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</si>
  <si>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</si>
  <si>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</si>
  <si>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</si>
  <si>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</si>
  <si>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</si>
  <si>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</si>
  <si>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</si>
  <si>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</si>
  <si>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</si>
  <si>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</si>
  <si>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</si>
  <si>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</si>
  <si>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</si>
  <si>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</si>
  <si>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</si>
  <si>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</si>
  <si>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</si>
  <si>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</si>
  <si>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</si>
  <si>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</si>
  <si>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</si>
  <si>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</si>
  <si>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</si>
  <si>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</si>
  <si>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</si>
  <si>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</si>
  <si>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</si>
  <si>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</si>
  <si>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</si>
  <si>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</si>
  <si>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</si>
  <si>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</si>
  <si>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</si>
  <si>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</si>
  <si>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</si>
  <si>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</si>
  <si>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</si>
  <si>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</si>
  <si>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</si>
  <si>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</si>
  <si>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</si>
  <si>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</si>
  <si>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</si>
  <si>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</si>
  <si>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</si>
  <si>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</si>
  <si>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</si>
  <si>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</si>
  <si>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</si>
  <si>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</si>
  <si>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</si>
  <si>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</si>
  <si>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</si>
  <si>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</si>
  <si>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</si>
  <si>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</si>
  <si>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</si>
  <si>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</si>
  <si>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</si>
  <si>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</si>
  <si>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</si>
  <si>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</si>
  <si>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</si>
  <si>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</si>
  <si>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</si>
  <si>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</si>
  <si>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</si>
  <si>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</si>
  <si>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</si>
  <si>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</si>
  <si>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</si>
  <si>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</si>
  <si>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</si>
  <si>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</si>
  <si>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</si>
  <si>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</si>
  <si>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</si>
  <si>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</si>
  <si>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</si>
  <si>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</si>
  <si>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</si>
  <si>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</si>
  <si>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</si>
  <si>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KeyTronicÂ KT800P2 -Â KeyboardÂ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</si>
  <si>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</si>
  <si>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</si>
  <si>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</si>
  <si>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</si>
  <si>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</si>
  <si>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</si>
  <si>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</si>
  <si>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</si>
  <si>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</si>
  <si>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</si>
  <si>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</si>
  <si>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</si>
  <si>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</si>
  <si>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</si>
  <si>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</si>
  <si>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</si>
  <si>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</si>
  <si>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</si>
  <si>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</si>
  <si>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</si>
  <si>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</si>
  <si>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</si>
  <si>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</si>
  <si>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</si>
  <si>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</si>
  <si>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</si>
  <si>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</si>
  <si>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</si>
  <si>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</si>
  <si>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</si>
  <si>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</si>
  <si>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</si>
  <si>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</si>
  <si>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</si>
  <si>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</si>
  <si>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</si>
  <si>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</si>
  <si>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</si>
  <si>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</si>
  <si>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</si>
  <si>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</si>
  <si>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</si>
  <si>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</si>
  <si>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</si>
  <si>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</si>
  <si>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</si>
  <si>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</si>
  <si>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</si>
  <si>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</si>
  <si>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</si>
  <si>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</si>
  <si>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</si>
  <si>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</si>
  <si>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</si>
  <si>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</si>
  <si>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</si>
  <si>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</si>
  <si>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KeyTronicÂ KT400U2 -Â KeyboardÂ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</si>
  <si>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</si>
  <si>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</si>
  <si>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</si>
  <si>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</si>
  <si>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</si>
  <si>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</si>
  <si>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</si>
  <si>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</si>
  <si>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</si>
  <si>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</si>
  <si>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</si>
  <si>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</si>
  <si>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</si>
  <si>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</si>
  <si>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</si>
  <si>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</si>
  <si>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</si>
  <si>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</si>
  <si>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</si>
  <si>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</si>
  <si>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</si>
  <si>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</si>
  <si>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</si>
  <si>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</si>
  <si>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</si>
  <si>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</si>
  <si>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</si>
  <si>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</si>
  <si>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</si>
  <si>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</si>
  <si>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</si>
  <si>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</si>
  <si>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</si>
  <si>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</si>
  <si>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</si>
  <si>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</si>
  <si>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</si>
  <si>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</si>
  <si>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</si>
  <si>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</si>
  <si>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</si>
  <si>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</si>
  <si>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</si>
  <si>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</si>
  <si>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</si>
  <si>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</si>
  <si>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</si>
  <si>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</si>
  <si>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</si>
  <si>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</si>
  <si>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</si>
  <si>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</si>
  <si>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</si>
  <si>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</si>
  <si>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</si>
  <si>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</si>
  <si>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</si>
  <si>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</si>
  <si>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</si>
  <si>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</si>
  <si>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</si>
  <si>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</si>
  <si>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</si>
  <si>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</si>
  <si>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</si>
  <si>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</si>
  <si>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</si>
  <si>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</si>
  <si>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</si>
  <si>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</si>
  <si>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</si>
  <si>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</si>
  <si>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</si>
  <si>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</si>
  <si>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</si>
  <si>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</si>
  <si>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</si>
  <si>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</si>
  <si>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</si>
  <si>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</si>
  <si>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</si>
  <si>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</si>
  <si>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</si>
  <si>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</si>
  <si>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</si>
  <si>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</si>
  <si>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</si>
  <si>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</si>
  <si>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</si>
  <si>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</si>
  <si>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</si>
  <si>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</si>
  <si>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</si>
  <si>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</si>
  <si>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</si>
  <si>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</si>
  <si>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</si>
  <si>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</si>
  <si>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</si>
  <si>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</si>
  <si>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</si>
  <si>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</si>
  <si>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</si>
  <si>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</si>
  <si>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</si>
  <si>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</si>
  <si>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</si>
  <si>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</si>
  <si>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</si>
  <si>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</si>
  <si>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</si>
  <si>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</si>
  <si>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</si>
  <si>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</si>
  <si>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</si>
  <si>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</si>
  <si>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</si>
  <si>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</si>
  <si>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</si>
  <si>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</si>
  <si>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</si>
  <si>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</si>
  <si>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</si>
  <si>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</si>
  <si>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</si>
  <si>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</si>
  <si>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</si>
  <si>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</si>
  <si>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</si>
  <si>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</si>
  <si>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</si>
  <si>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</si>
  <si>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</si>
  <si>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</si>
  <si>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</si>
  <si>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</si>
  <si>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</si>
  <si>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</si>
  <si>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</si>
  <si>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</si>
  <si>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</si>
  <si>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</si>
  <si>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</si>
  <si>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</si>
  <si>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</si>
  <si>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</si>
  <si>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</si>
  <si>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</si>
  <si>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</si>
  <si>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</si>
  <si>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</si>
  <si>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</si>
  <si>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</si>
  <si>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</si>
  <si>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</si>
  <si>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</si>
  <si>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</si>
  <si>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</si>
  <si>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</si>
  <si>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</si>
  <si>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</si>
  <si>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</si>
  <si>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</si>
  <si>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</si>
  <si>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</si>
  <si>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</si>
  <si>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</si>
  <si>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</si>
  <si>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</si>
  <si>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</si>
  <si>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</si>
  <si>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</si>
  <si>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</si>
  <si>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</si>
  <si>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</si>
  <si>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</si>
  <si>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</si>
  <si>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</si>
  <si>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</si>
  <si>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</si>
  <si>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</si>
  <si>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</si>
  <si>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</si>
  <si>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</si>
  <si>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</si>
  <si>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</si>
  <si>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</si>
  <si>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</si>
  <si>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</si>
  <si>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</si>
  <si>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</si>
  <si>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</si>
  <si>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</si>
  <si>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</si>
  <si>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</si>
  <si>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</si>
  <si>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</si>
  <si>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</si>
  <si>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</si>
  <si>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</si>
  <si>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</si>
  <si>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</si>
  <si>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</si>
  <si>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</si>
  <si>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</si>
  <si>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</si>
  <si>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</si>
  <si>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</si>
  <si>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</si>
  <si>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</si>
  <si>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</si>
  <si>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</si>
  <si>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</si>
  <si>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</si>
  <si>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</si>
  <si>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</si>
  <si>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</si>
  <si>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</si>
  <si>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</si>
  <si>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</si>
  <si>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</si>
  <si>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</si>
  <si>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</si>
  <si>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</si>
  <si>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</si>
  <si>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</si>
  <si>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</si>
  <si>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</si>
  <si>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</si>
  <si>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</si>
  <si>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</si>
  <si>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</si>
  <si>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</si>
  <si>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</si>
  <si>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</si>
  <si>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</si>
  <si>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</si>
  <si>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</si>
  <si>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</si>
  <si>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</si>
  <si>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</si>
  <si>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</si>
  <si>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</si>
  <si>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</si>
  <si>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</si>
  <si>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</si>
  <si>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</si>
  <si>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</si>
  <si>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</si>
  <si>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</si>
  <si>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</si>
  <si>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</si>
  <si>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</si>
  <si>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</si>
  <si>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</si>
  <si>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</si>
  <si>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</si>
  <si>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</si>
  <si>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</si>
  <si>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</si>
  <si>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</si>
  <si>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</si>
  <si>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</si>
  <si>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</si>
  <si>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</si>
  <si>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</si>
  <si>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</si>
  <si>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</si>
  <si>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</si>
  <si>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</si>
  <si>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</si>
  <si>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</si>
  <si>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</si>
  <si>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</si>
  <si>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</si>
  <si>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</si>
  <si>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</si>
  <si>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</si>
  <si>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</si>
  <si>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</si>
  <si>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</si>
  <si>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</si>
  <si>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</si>
  <si>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</si>
  <si>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</si>
  <si>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</si>
  <si>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</si>
  <si>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</si>
  <si>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</si>
  <si>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</si>
  <si>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</si>
  <si>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</si>
  <si>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</si>
  <si>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</si>
  <si>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</si>
  <si>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</si>
  <si>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</si>
  <si>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</si>
  <si>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</si>
  <si>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</si>
  <si>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</si>
  <si>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</si>
  <si>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</si>
  <si>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</si>
  <si>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</si>
  <si>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</si>
  <si>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</si>
  <si>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</si>
  <si>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</si>
  <si>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</si>
  <si>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</si>
  <si>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</si>
  <si>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</si>
  <si>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</si>
  <si>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</si>
  <si>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</si>
  <si>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</si>
  <si>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</si>
  <si>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</si>
  <si>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</si>
  <si>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</si>
  <si>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</si>
  <si>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</si>
  <si>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</si>
  <si>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</si>
  <si>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</si>
  <si>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</si>
  <si>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</si>
  <si>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</si>
  <si>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</si>
  <si>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</si>
  <si>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</si>
  <si>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</si>
  <si>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</si>
  <si>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</si>
  <si>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</si>
  <si>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</si>
  <si>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</si>
  <si>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</si>
  <si>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</si>
  <si>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</si>
  <si>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</si>
  <si>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</si>
  <si>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</si>
  <si>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</si>
  <si>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</si>
  <si>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</si>
  <si>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</si>
  <si>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</si>
  <si>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</si>
  <si>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</si>
  <si>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</si>
  <si>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</si>
  <si>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</si>
  <si>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</si>
  <si>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</si>
  <si>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</si>
  <si>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</si>
  <si>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</si>
  <si>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</si>
  <si>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</si>
  <si>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</si>
  <si>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</si>
  <si>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</si>
  <si>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</si>
  <si>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</si>
  <si>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</si>
  <si>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</si>
  <si>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</si>
  <si>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</si>
  <si>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</si>
  <si>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</si>
  <si>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</si>
  <si>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</si>
  <si>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</si>
  <si>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</si>
  <si>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</si>
  <si>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</si>
  <si>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</si>
  <si>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</si>
  <si>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</si>
  <si>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</si>
  <si>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</si>
  <si>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</si>
  <si>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</si>
  <si>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</si>
  <si>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</si>
  <si>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</si>
  <si>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</si>
  <si>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</si>
  <si>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</si>
  <si>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</si>
  <si>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</si>
  <si>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</si>
  <si>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</si>
  <si>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</si>
  <si>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</si>
  <si>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</si>
  <si>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</si>
  <si>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</si>
  <si>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</si>
  <si>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</si>
  <si>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</si>
  <si>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</si>
  <si>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</si>
  <si>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</si>
  <si>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</si>
  <si>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</si>
  <si>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</si>
  <si>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</si>
  <si>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</si>
  <si>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</si>
  <si>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</si>
  <si>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</si>
  <si>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</si>
  <si>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</si>
  <si>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</si>
  <si>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</si>
  <si>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</si>
  <si>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</si>
  <si>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</si>
  <si>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</si>
  <si>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</si>
  <si>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</si>
  <si>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</si>
  <si>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</si>
  <si>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</si>
  <si>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</si>
  <si>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</si>
  <si>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</si>
  <si>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</si>
  <si>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</si>
  <si>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</si>
  <si>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</si>
  <si>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</si>
  <si>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</si>
  <si>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</si>
  <si>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</si>
  <si>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</si>
  <si>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</si>
  <si>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</si>
  <si>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</si>
  <si>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</si>
  <si>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</si>
  <si>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</si>
  <si>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</si>
  <si>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</si>
  <si>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</si>
  <si>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</si>
  <si>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</si>
  <si>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</si>
  <si>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</si>
  <si>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</si>
  <si>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</si>
  <si>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</si>
  <si>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</si>
  <si>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</si>
  <si>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</si>
  <si>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</si>
  <si>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</si>
  <si>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</si>
  <si>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</si>
  <si>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</si>
  <si>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</si>
  <si>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</si>
  <si>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</si>
  <si>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</si>
  <si>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</si>
  <si>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</si>
  <si>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</si>
  <si>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</si>
  <si>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</si>
  <si>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</si>
  <si>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</si>
  <si>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</si>
  <si>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</si>
  <si>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</si>
  <si>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</si>
  <si>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</si>
  <si>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</si>
  <si>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</si>
  <si>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</si>
  <si>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</si>
  <si>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</si>
  <si>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</si>
  <si>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</si>
  <si>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</si>
  <si>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</si>
  <si>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</si>
  <si>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</si>
  <si>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</si>
  <si>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</si>
  <si>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</si>
  <si>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</si>
  <si>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</si>
  <si>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</si>
  <si>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</si>
  <si>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</si>
  <si>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</si>
  <si>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</si>
  <si>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</si>
  <si>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</si>
  <si>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</si>
  <si>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</si>
  <si>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</si>
  <si>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</si>
  <si>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</si>
  <si>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</si>
  <si>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</si>
  <si>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</si>
  <si>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</si>
  <si>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</si>
  <si>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</si>
  <si>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</si>
  <si>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</si>
  <si>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</si>
  <si>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</si>
  <si>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</si>
  <si>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</si>
  <si>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</si>
  <si>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</si>
  <si>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</si>
  <si>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</si>
  <si>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</si>
  <si>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</si>
  <si>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</si>
  <si>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</si>
  <si>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</si>
  <si>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</si>
  <si>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</si>
  <si>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</si>
  <si>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</si>
  <si>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</si>
  <si>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</si>
  <si>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</si>
  <si>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</si>
  <si>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</si>
  <si>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</si>
  <si>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</si>
  <si>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</si>
  <si>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</si>
  <si>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</si>
  <si>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</si>
  <si>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</si>
  <si>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</si>
  <si>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</si>
  <si>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</si>
  <si>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</si>
  <si>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</si>
  <si>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</si>
  <si>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</si>
  <si>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</si>
  <si>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</si>
  <si>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</si>
  <si>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</si>
  <si>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</si>
  <si>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</si>
  <si>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</si>
  <si>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</si>
  <si>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</si>
  <si>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</si>
  <si>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</si>
  <si>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</si>
  <si>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</si>
  <si>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</si>
  <si>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</si>
  <si>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</si>
  <si>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</si>
  <si>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</si>
  <si>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</si>
  <si>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</si>
  <si>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</si>
  <si>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</si>
  <si>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</si>
  <si>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</si>
  <si>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</si>
  <si>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</si>
  <si>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</si>
  <si>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</si>
  <si>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</si>
  <si>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</si>
  <si>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</si>
  <si>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</si>
  <si>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</si>
  <si>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</si>
  <si>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</si>
  <si>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</si>
  <si>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</si>
  <si>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</si>
  <si>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</si>
  <si>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</si>
  <si>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</si>
  <si>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</si>
  <si>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</si>
  <si>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</si>
  <si>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</si>
  <si>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</si>
  <si>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</si>
  <si>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</si>
  <si>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</si>
  <si>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</si>
  <si>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</si>
  <si>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</si>
  <si>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</si>
  <si>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</si>
  <si>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</si>
  <si>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</si>
  <si>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</si>
  <si>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</si>
  <si>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</si>
  <si>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</si>
  <si>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</si>
  <si>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</si>
  <si>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</si>
  <si>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</si>
  <si>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</si>
  <si>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</si>
  <si>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</si>
  <si>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</si>
  <si>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</si>
  <si>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</si>
  <si>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</si>
  <si>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</si>
  <si>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</si>
  <si>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</si>
  <si>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</si>
  <si>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</si>
  <si>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</si>
  <si>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</si>
  <si>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</si>
  <si>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</si>
  <si>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</si>
  <si>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</si>
  <si>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</si>
  <si>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</si>
  <si>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</si>
  <si>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</si>
  <si>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</si>
  <si>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</si>
  <si>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</si>
  <si>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</si>
  <si>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</si>
  <si>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</si>
  <si>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</si>
  <si>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</si>
  <si>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</si>
  <si>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</si>
  <si>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</si>
  <si>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</si>
  <si>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</si>
  <si>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</si>
  <si>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</si>
  <si>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</si>
  <si>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</si>
  <si>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</si>
  <si>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</si>
  <si>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</si>
  <si>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</si>
  <si>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</si>
  <si>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</si>
  <si>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</si>
  <si>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</si>
  <si>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</si>
  <si>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</si>
  <si>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</si>
  <si>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</si>
  <si>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</si>
  <si>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</si>
  <si>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</si>
  <si>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</si>
  <si>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</si>
  <si>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</si>
  <si>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</si>
  <si>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</si>
  <si>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</si>
  <si>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</si>
  <si>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</si>
  <si>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</si>
  <si>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</si>
  <si>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</si>
  <si>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</si>
  <si>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</si>
  <si>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</si>
  <si>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</si>
  <si>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</si>
  <si>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</si>
  <si>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</si>
  <si>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</si>
  <si>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</si>
  <si>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</si>
  <si>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</si>
  <si>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</si>
  <si>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</si>
  <si>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</si>
  <si>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</si>
  <si>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</si>
  <si>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</si>
  <si>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</si>
  <si>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</si>
  <si>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</si>
  <si>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</si>
  <si>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</si>
  <si>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</si>
  <si>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</si>
  <si>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</si>
  <si>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</si>
  <si>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</si>
  <si>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</si>
  <si>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</si>
  <si>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</si>
  <si>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</si>
  <si>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</si>
  <si>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</si>
  <si>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</si>
  <si>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</si>
  <si>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</si>
  <si>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</si>
  <si>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</si>
  <si>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</si>
  <si>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</si>
  <si>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</si>
  <si>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</si>
  <si>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</si>
  <si>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</si>
  <si>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</si>
  <si>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</si>
  <si>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</si>
  <si>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</si>
  <si>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</si>
  <si>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</si>
  <si>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</si>
  <si>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</si>
  <si>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</si>
  <si>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</si>
  <si>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</si>
  <si>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</si>
  <si>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</si>
  <si>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</si>
  <si>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</si>
  <si>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</si>
  <si>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</si>
  <si>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</si>
  <si>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</si>
  <si>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</si>
  <si>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</si>
  <si>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</si>
  <si>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</si>
  <si>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</si>
  <si>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</si>
  <si>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</si>
  <si>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</si>
  <si>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</si>
  <si>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</si>
  <si>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</si>
  <si>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</si>
  <si>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</si>
  <si>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</si>
  <si>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</si>
  <si>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</si>
  <si>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</si>
  <si>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</si>
  <si>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</si>
  <si>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</si>
  <si>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</si>
  <si>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</si>
  <si>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</si>
  <si>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</si>
  <si>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</si>
  <si>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</si>
  <si>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</si>
  <si>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EarpiecesÂ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</si>
  <si>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</si>
  <si>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</si>
  <si>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</si>
  <si>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</si>
  <si>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</si>
  <si>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</si>
  <si>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</si>
  <si>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</si>
  <si>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</si>
  <si>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</si>
  <si>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</si>
  <si>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</si>
  <si>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</si>
  <si>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</si>
  <si>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</si>
  <si>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</si>
  <si>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</si>
  <si>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</si>
  <si>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</si>
  <si>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</si>
  <si>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</si>
  <si>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</si>
  <si>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</si>
  <si>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</si>
  <si>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</si>
  <si>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</si>
  <si>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</si>
  <si>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</si>
  <si>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</si>
  <si>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</si>
  <si>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</si>
  <si>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</si>
  <si>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</si>
  <si>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</si>
  <si>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</si>
  <si>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</si>
  <si>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</si>
  <si>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</si>
  <si>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</si>
  <si>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</si>
  <si>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</si>
  <si>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</si>
  <si>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</si>
  <si>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</si>
  <si>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</si>
  <si>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</si>
  <si>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</si>
  <si>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</si>
  <si>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</si>
  <si>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</si>
  <si>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</si>
  <si>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</si>
  <si>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</si>
  <si>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</si>
  <si>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</si>
  <si>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</si>
  <si>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</si>
  <si>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</si>
  <si>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</si>
  <si>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</si>
  <si>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</si>
  <si>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</si>
  <si>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</si>
  <si>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</si>
  <si>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</si>
  <si>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</si>
  <si>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</si>
  <si>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</si>
  <si>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</si>
  <si>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</si>
  <si>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</si>
  <si>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</si>
  <si>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</si>
  <si>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</si>
  <si>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</si>
  <si>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</si>
  <si>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</si>
  <si>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</si>
  <si>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</si>
  <si>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</si>
  <si>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</si>
  <si>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</si>
  <si>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</si>
  <si>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</si>
  <si>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</si>
  <si>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</si>
  <si>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</si>
  <si>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</si>
  <si>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</si>
  <si>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</si>
  <si>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</si>
  <si>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</si>
  <si>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</si>
  <si>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</si>
  <si>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</si>
  <si>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</si>
  <si>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</si>
  <si>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</si>
  <si>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</si>
  <si>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</si>
  <si>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</si>
  <si>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</si>
  <si>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</si>
  <si>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</si>
  <si>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</si>
  <si>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</si>
  <si>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</si>
  <si>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</si>
  <si>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</si>
  <si>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</si>
  <si>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</si>
  <si>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</si>
  <si>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</si>
  <si>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</si>
  <si>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</si>
  <si>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</si>
  <si>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</si>
  <si>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</si>
  <si>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</si>
  <si>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</si>
  <si>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</si>
  <si>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</si>
  <si>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</si>
  <si>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</si>
  <si>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</si>
  <si>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</si>
  <si>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</si>
  <si>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</si>
  <si>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</si>
  <si>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</si>
  <si>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</si>
  <si>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</si>
  <si>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</si>
  <si>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</si>
  <si>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</si>
  <si>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</si>
  <si>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</si>
  <si>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</si>
  <si>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</si>
  <si>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</si>
  <si>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</si>
  <si>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</si>
  <si>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</si>
  <si>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</si>
  <si>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</si>
  <si>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HÃ¤berlin</t>
  </si>
  <si>
    <t>CA-2014-102554</t>
  </si>
  <si>
    <t>CA-2013-162614</t>
  </si>
  <si>
    <t>CA-2011-168592</t>
  </si>
  <si>
    <t>CA-2011-157609</t>
  </si>
  <si>
    <t>TEC-PH-10002415</t>
  </si>
  <si>
    <t>Polycom VoiceStation 500 ConferenceÂ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</si>
  <si>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</si>
  <si>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</si>
  <si>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</si>
  <si>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</si>
  <si>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</si>
  <si>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</si>
  <si>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</si>
  <si>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</si>
  <si>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</si>
  <si>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</si>
  <si>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</si>
  <si>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</si>
  <si>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</si>
  <si>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</si>
  <si>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</si>
  <si>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</si>
  <si>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</si>
  <si>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</si>
  <si>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</si>
  <si>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</si>
  <si>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</si>
  <si>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</si>
  <si>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</si>
  <si>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</si>
  <si>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</si>
  <si>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</si>
  <si>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</si>
  <si>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</si>
  <si>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</si>
  <si>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</si>
  <si>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</si>
  <si>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</si>
  <si>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</si>
  <si>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</si>
  <si>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</si>
  <si>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</si>
  <si>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</si>
  <si>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</si>
  <si>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</si>
  <si>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</si>
  <si>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KeyTronicÂ E03601U1 -Â KeyboardÂ - Beige</t>
  </si>
  <si>
    <t>TEC-AC-10000990</t>
  </si>
  <si>
    <t>Imation Bio 2GB USBÂ Flash Drive ImationÂ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</si>
  <si>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</si>
  <si>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</si>
  <si>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</si>
  <si>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</si>
  <si>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</si>
  <si>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</si>
  <si>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</si>
  <si>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</si>
  <si>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</si>
  <si>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</si>
  <si>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</si>
  <si>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</si>
  <si>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</si>
  <si>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</si>
  <si>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</si>
  <si>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</si>
  <si>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</si>
  <si>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</si>
  <si>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</si>
  <si>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</si>
  <si>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</si>
  <si>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</si>
  <si>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</si>
  <si>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</si>
  <si>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</si>
  <si>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</si>
  <si>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</si>
  <si>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</si>
  <si>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</si>
  <si>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</si>
  <si>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</si>
  <si>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</si>
  <si>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</si>
  <si>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</si>
  <si>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</si>
  <si>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</si>
  <si>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</si>
  <si>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</si>
  <si>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</si>
  <si>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</si>
  <si>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</si>
  <si>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</si>
  <si>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</si>
  <si>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</si>
  <si>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</si>
  <si>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</si>
  <si>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</si>
  <si>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</si>
  <si>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</si>
  <si>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</si>
  <si>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</si>
  <si>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</si>
  <si>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</si>
  <si>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</si>
  <si>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</si>
  <si>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</si>
  <si>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</si>
  <si>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</si>
  <si>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</si>
  <si>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</si>
  <si>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</si>
  <si>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</si>
  <si>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</si>
  <si>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</si>
  <si>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</si>
  <si>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</si>
  <si>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</si>
  <si>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</si>
  <si>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</si>
  <si>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</si>
  <si>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</si>
  <si>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</si>
  <si>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</si>
  <si>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</si>
  <si>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</si>
  <si>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</si>
  <si>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</si>
  <si>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</si>
  <si>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</si>
  <si>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</si>
  <si>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</si>
  <si>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</si>
  <si>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</si>
  <si>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</si>
  <si>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</si>
  <si>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</si>
  <si>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</si>
  <si>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</si>
  <si>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</si>
  <si>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</si>
  <si>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</si>
  <si>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</si>
  <si>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</si>
  <si>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</si>
  <si>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</si>
  <si>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</si>
  <si>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</si>
  <si>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</si>
  <si>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</si>
  <si>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</si>
  <si>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</si>
  <si>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</si>
  <si>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</si>
  <si>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</si>
  <si>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</si>
  <si>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</si>
  <si>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</si>
  <si>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</si>
  <si>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</si>
  <si>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</si>
  <si>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</si>
  <si>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</si>
  <si>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</si>
  <si>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</si>
  <si>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</si>
  <si>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</si>
  <si>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</si>
  <si>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</si>
  <si>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</si>
  <si>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</si>
  <si>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</si>
  <si>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</si>
  <si>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</si>
  <si>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</si>
  <si>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</si>
  <si>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</si>
  <si>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</si>
  <si>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</si>
  <si>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</si>
  <si>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</si>
  <si>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</si>
  <si>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</si>
  <si>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</si>
  <si>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</si>
  <si>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ImationÂ SwivelÂ Flash DriveÂ USBÂ flash driveÂ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</si>
  <si>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</si>
  <si>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</si>
  <si>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</si>
  <si>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</si>
  <si>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</si>
  <si>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</si>
  <si>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</si>
  <si>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</si>
  <si>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</si>
  <si>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</si>
  <si>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</si>
  <si>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</si>
  <si>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</si>
  <si>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</si>
  <si>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</si>
  <si>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</si>
  <si>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</si>
  <si>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</si>
  <si>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</si>
  <si>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</si>
  <si>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</si>
  <si>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</si>
  <si>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</si>
  <si>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</si>
  <si>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</si>
  <si>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</si>
  <si>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</si>
  <si>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</si>
  <si>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</si>
  <si>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</si>
  <si>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</si>
  <si>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</si>
  <si>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</si>
  <si>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</si>
  <si>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</si>
  <si>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</si>
  <si>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</si>
  <si>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</si>
  <si>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</si>
  <si>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</si>
  <si>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</si>
  <si>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</si>
  <si>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</si>
  <si>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</si>
  <si>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</si>
  <si>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</si>
  <si>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</si>
  <si>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</si>
  <si>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</si>
  <si>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</si>
  <si>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</si>
  <si>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</si>
  <si>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</si>
  <si>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</si>
  <si>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</si>
  <si>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</si>
  <si>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</si>
  <si>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</si>
  <si>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</si>
  <si>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</si>
  <si>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</si>
  <si>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</si>
  <si>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</si>
  <si>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</si>
  <si>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</si>
  <si>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</si>
  <si>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</si>
  <si>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</si>
  <si>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</si>
  <si>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</si>
  <si>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</si>
  <si>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</si>
  <si>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</si>
  <si>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</si>
  <si>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</si>
  <si>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</si>
  <si>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</si>
  <si>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</si>
  <si>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</si>
  <si>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</si>
  <si>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</si>
  <si>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</si>
  <si>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</si>
  <si>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</si>
  <si>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</si>
  <si>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</si>
  <si>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</si>
  <si>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</si>
  <si>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</si>
  <si>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</si>
  <si>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</si>
  <si>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</si>
  <si>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</si>
  <si>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</si>
  <si>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</si>
  <si>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</si>
  <si>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</si>
  <si>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</si>
  <si>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</si>
  <si>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</si>
  <si>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</si>
  <si>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</si>
  <si>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</si>
  <si>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</si>
  <si>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</si>
  <si>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</si>
  <si>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</si>
  <si>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</si>
  <si>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</si>
  <si>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</si>
  <si>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</si>
  <si>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</si>
  <si>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</si>
  <si>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</si>
  <si>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</si>
  <si>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</si>
  <si>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</si>
  <si>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</si>
  <si>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</si>
  <si>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</si>
  <si>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</si>
  <si>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</si>
  <si>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</si>
  <si>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</si>
  <si>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</si>
  <si>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</si>
  <si>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</si>
  <si>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</si>
  <si>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</si>
  <si>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</si>
  <si>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</si>
  <si>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</si>
  <si>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</si>
  <si>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</si>
  <si>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</si>
  <si>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</si>
  <si>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</si>
  <si>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</si>
  <si>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</si>
  <si>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</si>
  <si>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</si>
  <si>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</si>
  <si>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</si>
  <si>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</si>
  <si>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</si>
  <si>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</si>
  <si>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</si>
  <si>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</si>
  <si>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</si>
  <si>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</si>
  <si>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</si>
  <si>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</si>
  <si>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</si>
  <si>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</si>
  <si>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</si>
  <si>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</si>
  <si>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</si>
  <si>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</si>
  <si>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</si>
  <si>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</si>
  <si>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</si>
  <si>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</si>
  <si>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</si>
  <si>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</si>
  <si>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</si>
  <si>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</si>
  <si>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</si>
  <si>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</si>
  <si>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</si>
  <si>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</si>
  <si>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</si>
  <si>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</si>
  <si>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</si>
  <si>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</si>
  <si>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</si>
  <si>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</si>
  <si>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</si>
  <si>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</si>
  <si>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</si>
  <si>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</si>
  <si>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</si>
  <si>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</si>
  <si>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</si>
  <si>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</si>
  <si>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</si>
  <si>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</si>
  <si>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</si>
  <si>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</si>
  <si>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</si>
  <si>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</si>
  <si>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</si>
  <si>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</si>
  <si>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</si>
  <si>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</si>
  <si>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</si>
  <si>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</si>
  <si>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</si>
  <si>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</si>
  <si>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</si>
  <si>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</si>
  <si>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</si>
  <si>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</si>
  <si>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</si>
  <si>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</si>
  <si>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</si>
  <si>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</si>
  <si>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</si>
  <si>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</si>
  <si>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</si>
  <si>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</si>
  <si>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</si>
  <si>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</si>
  <si>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</si>
  <si>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</si>
  <si>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</si>
  <si>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</si>
  <si>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</si>
  <si>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</si>
  <si>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</si>
  <si>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</si>
  <si>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</si>
  <si>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</si>
  <si>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</si>
  <si>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</si>
  <si>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</si>
  <si>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</si>
  <si>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</si>
  <si>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</si>
  <si>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</si>
  <si>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</si>
  <si>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</si>
  <si>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</si>
  <si>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</si>
  <si>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</si>
  <si>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</si>
  <si>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</si>
  <si>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</si>
  <si>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</si>
  <si>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</si>
  <si>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</si>
  <si>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</si>
  <si>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</si>
  <si>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</si>
  <si>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</si>
  <si>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</si>
  <si>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</si>
  <si>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</si>
  <si>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</si>
  <si>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</si>
  <si>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</si>
  <si>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</si>
  <si>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</si>
  <si>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</si>
  <si>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</si>
  <si>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</si>
  <si>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</si>
  <si>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</si>
  <si>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</si>
  <si>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</si>
  <si>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</si>
  <si>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</si>
  <si>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</si>
  <si>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</si>
  <si>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</si>
  <si>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</si>
  <si>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</si>
  <si>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</si>
  <si>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</si>
  <si>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</si>
  <si>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</si>
  <si>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</si>
  <si>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</si>
  <si>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</si>
  <si>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</si>
  <si>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</si>
  <si>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</si>
  <si>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</si>
  <si>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</si>
  <si>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</si>
  <si>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</si>
  <si>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</si>
  <si>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</si>
  <si>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</si>
  <si>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</si>
  <si>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</si>
  <si>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</si>
  <si>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</si>
  <si>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</si>
  <si>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</si>
  <si>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</si>
  <si>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</si>
  <si>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</si>
  <si>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</si>
  <si>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</si>
  <si>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</si>
  <si>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</si>
  <si>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</si>
  <si>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</si>
  <si>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</si>
  <si>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</si>
  <si>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</si>
  <si>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</si>
  <si>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</si>
  <si>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</si>
  <si>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</si>
  <si>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</si>
  <si>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</si>
  <si>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</si>
  <si>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</si>
  <si>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</si>
  <si>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</si>
  <si>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</si>
  <si>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</si>
  <si>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</si>
  <si>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</si>
  <si>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</si>
  <si>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</si>
  <si>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</si>
  <si>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</si>
  <si>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</si>
  <si>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</si>
  <si>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</si>
  <si>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</si>
  <si>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</si>
  <si>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</si>
  <si>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</si>
  <si>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</si>
  <si>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</si>
  <si>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</si>
  <si>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</si>
  <si>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</si>
  <si>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</si>
  <si>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</si>
  <si>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</si>
  <si>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</si>
  <si>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</si>
  <si>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</si>
  <si>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</si>
  <si>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</si>
  <si>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</si>
  <si>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</si>
  <si>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</si>
  <si>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</si>
  <si>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</si>
  <si>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</si>
  <si>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</si>
  <si>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</si>
  <si>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</si>
  <si>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</si>
  <si>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</si>
  <si>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</si>
  <si>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</si>
  <si>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</si>
  <si>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</si>
  <si>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</si>
  <si>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</si>
  <si>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</si>
  <si>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</si>
  <si>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</si>
  <si>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</si>
  <si>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</si>
  <si>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</si>
  <si>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</si>
  <si>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</si>
  <si>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IPÂ PhoneÂ 7961G VoIPÂ phoneÂ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</si>
  <si>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</si>
  <si>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</si>
  <si>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</si>
  <si>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</si>
  <si>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</si>
  <si>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</si>
  <si>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</si>
  <si>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</si>
  <si>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</si>
  <si>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</si>
  <si>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</si>
  <si>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</si>
  <si>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</si>
  <si>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</si>
  <si>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</si>
  <si>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</si>
  <si>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</si>
  <si>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</si>
  <si>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</si>
  <si>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</si>
  <si>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</si>
  <si>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</si>
  <si>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</si>
  <si>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</si>
  <si>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</si>
  <si>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</si>
  <si>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</si>
  <si>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</si>
  <si>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</si>
  <si>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</si>
  <si>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</si>
  <si>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</si>
  <si>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</si>
  <si>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</si>
  <si>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</si>
  <si>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</si>
  <si>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</si>
  <si>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</si>
  <si>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</si>
  <si>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</si>
  <si>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</si>
  <si>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</si>
  <si>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</si>
  <si>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</si>
  <si>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</si>
  <si>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</si>
  <si>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</si>
  <si>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</si>
  <si>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</si>
  <si>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</si>
  <si>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</si>
  <si>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</si>
  <si>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</si>
  <si>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</si>
  <si>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</si>
  <si>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</si>
  <si>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</si>
  <si>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</si>
  <si>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</si>
  <si>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</si>
  <si>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</si>
  <si>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</si>
  <si>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</si>
  <si>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</si>
  <si>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</si>
  <si>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</si>
  <si>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</si>
  <si>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</si>
  <si>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</si>
  <si>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</si>
  <si>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</si>
  <si>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</si>
  <si>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</si>
  <si>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</si>
  <si>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</si>
  <si>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</si>
  <si>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</si>
  <si>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</si>
  <si>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</si>
  <si>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</si>
  <si>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</si>
  <si>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</si>
  <si>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</si>
  <si>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</si>
  <si>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</si>
  <si>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</si>
  <si>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</si>
  <si>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</si>
  <si>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</si>
  <si>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</si>
  <si>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</si>
  <si>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</si>
  <si>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</si>
  <si>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</si>
  <si>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</si>
  <si>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</si>
  <si>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</si>
  <si>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</si>
  <si>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</si>
  <si>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</si>
  <si>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</si>
  <si>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</si>
  <si>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</si>
  <si>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</si>
  <si>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</si>
  <si>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</si>
  <si>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</si>
  <si>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</si>
  <si>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</si>
  <si>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</si>
  <si>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</si>
  <si>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</si>
  <si>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</si>
  <si>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</si>
  <si>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</si>
  <si>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</si>
  <si>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</si>
  <si>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</si>
  <si>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</si>
  <si>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</si>
  <si>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</si>
  <si>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</si>
  <si>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</si>
  <si>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</si>
  <si>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</si>
  <si>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</si>
  <si>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</si>
  <si>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</si>
  <si>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</si>
  <si>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</si>
  <si>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</si>
  <si>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</si>
  <si>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</si>
  <si>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</si>
  <si>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</si>
  <si>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</si>
  <si>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</si>
  <si>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</si>
  <si>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</si>
  <si>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</si>
  <si>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</si>
  <si>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</si>
  <si>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</si>
  <si>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</si>
  <si>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</si>
  <si>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</si>
  <si>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</si>
  <si>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</si>
  <si>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</si>
  <si>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</si>
  <si>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FranzÃ¶sisch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</si>
  <si>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</si>
  <si>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</si>
  <si>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</si>
  <si>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</si>
  <si>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</si>
  <si>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</si>
  <si>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</si>
  <si>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</si>
  <si>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</si>
  <si>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</si>
  <si>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</si>
  <si>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</si>
  <si>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</si>
  <si>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</si>
  <si>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</si>
  <si>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</si>
  <si>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</si>
  <si>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</si>
  <si>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</si>
  <si>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</si>
  <si>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</si>
  <si>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</si>
  <si>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</si>
  <si>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</si>
  <si>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</si>
  <si>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</si>
  <si>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</si>
  <si>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</si>
  <si>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</si>
  <si>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</si>
  <si>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</si>
  <si>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</si>
  <si>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</si>
  <si>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</si>
  <si>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</si>
  <si>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</si>
  <si>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</si>
  <si>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</si>
  <si>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</si>
  <si>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</si>
  <si>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</si>
  <si>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</si>
  <si>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</si>
  <si>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</si>
  <si>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</si>
  <si>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</si>
  <si>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</si>
  <si>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</si>
  <si>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</si>
  <si>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</si>
  <si>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</si>
  <si>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</si>
  <si>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</si>
  <si>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</si>
  <si>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</si>
  <si>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</si>
  <si>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</si>
  <si>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</si>
  <si>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</si>
  <si>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</si>
  <si>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</si>
  <si>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</si>
  <si>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</si>
  <si>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</si>
  <si>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</si>
  <si>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</si>
  <si>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</si>
  <si>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</si>
  <si>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</si>
  <si>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</si>
  <si>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</si>
  <si>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</si>
  <si>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</si>
  <si>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</si>
  <si>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</si>
  <si>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</si>
  <si>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</si>
  <si>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</si>
  <si>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</si>
  <si>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</si>
  <si>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</si>
  <si>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</si>
  <si>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</si>
  <si>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</si>
  <si>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</si>
  <si>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</si>
  <si>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</si>
  <si>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</si>
  <si>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</si>
  <si>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</si>
  <si>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</si>
  <si>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</si>
  <si>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</si>
  <si>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</si>
  <si>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</si>
  <si>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</si>
  <si>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</si>
  <si>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</si>
  <si>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</si>
  <si>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</si>
  <si>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</si>
  <si>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</si>
  <si>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</si>
  <si>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</si>
  <si>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</si>
  <si>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</si>
  <si>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</si>
  <si>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</si>
  <si>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</si>
  <si>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</si>
  <si>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</si>
  <si>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</si>
  <si>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</si>
  <si>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</si>
  <si>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</si>
  <si>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</si>
  <si>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</si>
  <si>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</si>
  <si>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</si>
  <si>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</si>
  <si>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</si>
  <si>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</si>
  <si>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</si>
  <si>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</si>
  <si>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</si>
  <si>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</si>
  <si>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</si>
  <si>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</si>
  <si>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</si>
  <si>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</si>
  <si>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</si>
  <si>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</si>
  <si>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</si>
  <si>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</si>
  <si>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</si>
  <si>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</si>
  <si>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</si>
  <si>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</si>
  <si>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</si>
  <si>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</si>
  <si>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</si>
  <si>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</si>
  <si>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</si>
  <si>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</si>
  <si>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</si>
  <si>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</si>
  <si>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</si>
  <si>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</si>
  <si>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</si>
  <si>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</si>
  <si>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</si>
  <si>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</si>
  <si>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</si>
  <si>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</si>
  <si>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</si>
  <si>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</si>
  <si>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</si>
  <si>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</si>
  <si>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</si>
  <si>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</si>
  <si>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</si>
  <si>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</si>
  <si>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</si>
  <si>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</si>
  <si>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</si>
  <si>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</si>
  <si>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</si>
  <si>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</si>
  <si>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</si>
  <si>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</si>
  <si>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</si>
  <si>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</si>
  <si>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</si>
  <si>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</si>
  <si>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</si>
  <si>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</si>
  <si>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</si>
  <si>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</si>
  <si>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</si>
  <si>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</si>
  <si>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</si>
  <si>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</si>
  <si>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</si>
  <si>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</si>
  <si>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</si>
  <si>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</si>
  <si>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</si>
  <si>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</si>
  <si>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</si>
  <si>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</si>
  <si>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</si>
  <si>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</si>
  <si>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</si>
  <si>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</si>
  <si>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</si>
  <si>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</si>
  <si>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</si>
  <si>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</si>
  <si>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</si>
  <si>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</si>
  <si>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</si>
  <si>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</si>
  <si>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</si>
  <si>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</si>
  <si>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</si>
  <si>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</si>
  <si>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</si>
  <si>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</si>
  <si>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</si>
  <si>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</si>
  <si>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</si>
  <si>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</si>
  <si>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</si>
  <si>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</si>
  <si>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</si>
  <si>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</si>
  <si>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</si>
  <si>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</si>
  <si>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</si>
  <si>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</si>
  <si>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</si>
  <si>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</si>
  <si>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</si>
  <si>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</si>
  <si>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</si>
  <si>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</si>
  <si>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</si>
  <si>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</si>
  <si>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</si>
  <si>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</si>
  <si>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</si>
  <si>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</si>
  <si>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</si>
  <si>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</si>
  <si>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</si>
  <si>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</si>
  <si>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</si>
  <si>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</si>
  <si>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</si>
  <si>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</si>
  <si>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</si>
  <si>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</si>
  <si>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</si>
  <si>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</si>
  <si>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</si>
  <si>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</si>
  <si>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</si>
  <si>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</si>
  <si>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</si>
  <si>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</si>
  <si>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</si>
  <si>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</si>
  <si>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</si>
  <si>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</si>
  <si>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</si>
  <si>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</si>
  <si>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</si>
  <si>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</si>
  <si>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</si>
  <si>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SMPS-640 -Â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</si>
  <si>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</si>
  <si>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</si>
  <si>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</si>
  <si>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</si>
  <si>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</si>
  <si>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</si>
  <si>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</si>
  <si>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</si>
  <si>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</si>
  <si>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</si>
  <si>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</si>
  <si>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</si>
  <si>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</si>
  <si>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</si>
  <si>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</si>
  <si>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</si>
  <si>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</si>
  <si>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</si>
  <si>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</si>
  <si>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</si>
  <si>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</si>
  <si>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</si>
  <si>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</si>
  <si>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</si>
  <si>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</si>
  <si>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</si>
  <si>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</si>
  <si>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</si>
  <si>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</si>
  <si>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</si>
  <si>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</si>
  <si>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</si>
  <si>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</si>
  <si>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</si>
  <si>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</si>
  <si>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</si>
  <si>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</si>
  <si>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</si>
  <si>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</si>
  <si>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</si>
  <si>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</si>
  <si>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</si>
  <si>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</si>
  <si>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</si>
  <si>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</si>
  <si>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</si>
  <si>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</si>
  <si>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</si>
  <si>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</si>
  <si>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</si>
  <si>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</si>
  <si>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</si>
  <si>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</si>
  <si>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</si>
  <si>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</si>
  <si>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</si>
  <si>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</si>
  <si>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</si>
  <si>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</si>
  <si>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</si>
  <si>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</si>
  <si>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</si>
  <si>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</si>
  <si>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</si>
  <si>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</si>
  <si>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</si>
  <si>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</si>
  <si>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</si>
  <si>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</si>
  <si>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</si>
  <si>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</si>
  <si>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</si>
  <si>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</si>
  <si>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</si>
  <si>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</si>
  <si>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</si>
  <si>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</si>
  <si>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</si>
  <si>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</si>
  <si>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</si>
  <si>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</si>
  <si>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</si>
  <si>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</si>
  <si>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</si>
  <si>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</si>
  <si>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</si>
  <si>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</si>
  <si>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</si>
  <si>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</si>
  <si>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</si>
  <si>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</si>
  <si>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</si>
  <si>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</si>
  <si>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ImationÂ 30456 USBÂ Flash DriveÂ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</si>
  <si>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</si>
  <si>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</si>
  <si>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</si>
  <si>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</si>
  <si>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</si>
  <si>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</si>
  <si>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</si>
  <si>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</si>
  <si>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</si>
  <si>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</si>
  <si>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</si>
  <si>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</si>
  <si>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</si>
  <si>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</si>
  <si>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</si>
  <si>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</si>
  <si>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</si>
  <si>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</si>
  <si>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</si>
  <si>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</si>
  <si>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</si>
  <si>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</si>
  <si>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</si>
  <si>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</si>
  <si>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</si>
  <si>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</si>
  <si>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</si>
  <si>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</si>
  <si>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</si>
  <si>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</si>
  <si>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</si>
  <si>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</si>
  <si>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</si>
  <si>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</si>
  <si>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</si>
  <si>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</si>
  <si>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</si>
  <si>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</si>
  <si>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</si>
  <si>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</si>
  <si>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</si>
  <si>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</si>
  <si>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</si>
  <si>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</si>
  <si>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</si>
  <si>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</si>
  <si>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</si>
  <si>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</si>
  <si>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</si>
  <si>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</si>
  <si>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</si>
  <si>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</si>
  <si>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</si>
  <si>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</si>
  <si>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</si>
  <si>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</si>
  <si>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</si>
  <si>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</si>
  <si>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</si>
  <si>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</si>
  <si>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</si>
  <si>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</si>
  <si>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</si>
  <si>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</si>
  <si>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</si>
  <si>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</si>
  <si>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</si>
  <si>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</si>
  <si>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</si>
  <si>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</si>
  <si>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</si>
  <si>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</si>
  <si>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</si>
  <si>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</si>
  <si>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</si>
  <si>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</si>
  <si>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</si>
  <si>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</si>
  <si>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</si>
  <si>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</si>
  <si>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</si>
  <si>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</si>
  <si>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</si>
  <si>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</si>
  <si>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</si>
  <si>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</si>
  <si>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</si>
  <si>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</si>
  <si>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</si>
  <si>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</si>
  <si>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</si>
  <si>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</si>
  <si>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</si>
  <si>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</si>
  <si>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</si>
  <si>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</si>
  <si>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</si>
  <si>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</si>
  <si>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</si>
  <si>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</si>
  <si>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</si>
  <si>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</si>
  <si>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</si>
  <si>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</si>
  <si>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</si>
  <si>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</si>
  <si>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</si>
  <si>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</si>
  <si>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</si>
  <si>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</si>
  <si>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</si>
  <si>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</si>
  <si>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</si>
  <si>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</si>
  <si>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</si>
  <si>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</si>
  <si>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</si>
  <si>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</si>
  <si>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</si>
  <si>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</si>
  <si>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</si>
  <si>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</si>
  <si>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</si>
  <si>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</si>
  <si>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</si>
  <si>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</si>
  <si>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</si>
  <si>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</si>
  <si>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</si>
  <si>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</si>
  <si>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</si>
  <si>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</si>
  <si>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</si>
  <si>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</si>
  <si>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</si>
  <si>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</si>
  <si>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</si>
  <si>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</si>
  <si>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</si>
  <si>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</si>
  <si>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</si>
  <si>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</si>
  <si>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</si>
  <si>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</si>
  <si>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</si>
  <si>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</si>
  <si>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</si>
  <si>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</si>
  <si>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</si>
  <si>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</si>
  <si>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</si>
  <si>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</si>
  <si>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</si>
  <si>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</si>
  <si>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</si>
  <si>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</si>
  <si>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</si>
  <si>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</si>
  <si>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</si>
  <si>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</si>
  <si>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</si>
  <si>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</si>
  <si>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</si>
  <si>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</si>
  <si>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</si>
  <si>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</si>
  <si>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</si>
  <si>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</si>
  <si>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</si>
  <si>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</si>
  <si>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</si>
  <si>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</si>
  <si>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</si>
  <si>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</si>
  <si>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</si>
  <si>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</si>
  <si>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</si>
  <si>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</si>
  <si>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</si>
  <si>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</si>
  <si>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</si>
  <si>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</si>
  <si>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</si>
  <si>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</si>
  <si>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</si>
  <si>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</si>
  <si>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</si>
  <si>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</si>
  <si>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</si>
  <si>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</si>
  <si>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</si>
  <si>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</si>
  <si>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</si>
  <si>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</si>
  <si>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</si>
  <si>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</si>
  <si>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</si>
  <si>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</si>
  <si>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</si>
  <si>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</si>
  <si>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</si>
  <si>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</si>
  <si>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</si>
  <si>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</si>
  <si>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</si>
  <si>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</si>
  <si>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</si>
  <si>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</si>
  <si>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</si>
  <si>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</si>
  <si>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</si>
  <si>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</si>
  <si>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</si>
  <si>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</si>
  <si>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</si>
  <si>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</si>
  <si>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</si>
  <si>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</si>
  <si>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</si>
  <si>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</si>
  <si>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</si>
  <si>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</si>
  <si>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</si>
  <si>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</si>
  <si>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</si>
  <si>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</si>
  <si>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</si>
  <si>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</si>
  <si>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</si>
  <si>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</si>
  <si>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</si>
  <si>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</si>
  <si>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</si>
  <si>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</si>
  <si>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</si>
  <si>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</si>
  <si>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</si>
  <si>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</si>
  <si>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</si>
  <si>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</si>
  <si>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</si>
  <si>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</si>
  <si>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</si>
  <si>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</si>
  <si>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</si>
  <si>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</si>
  <si>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</si>
  <si>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</si>
  <si>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</si>
  <si>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</si>
  <si>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</si>
  <si>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</si>
  <si>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</si>
  <si>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</si>
  <si>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</si>
  <si>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</si>
  <si>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</si>
  <si>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</si>
  <si>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</si>
  <si>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</si>
  <si>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</si>
  <si>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</si>
  <si>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</si>
  <si>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</si>
  <si>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</si>
  <si>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</si>
  <si>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</si>
  <si>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</si>
  <si>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</si>
  <si>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</si>
  <si>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</si>
  <si>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</si>
  <si>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</si>
  <si>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</si>
  <si>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</si>
  <si>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</si>
  <si>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</si>
  <si>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</si>
  <si>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</si>
  <si>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</si>
  <si>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</si>
  <si>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</si>
  <si>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</si>
  <si>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</si>
  <si>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</si>
  <si>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</si>
  <si>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</si>
  <si>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</si>
  <si>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</si>
  <si>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</si>
  <si>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</si>
  <si>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</si>
  <si>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</si>
  <si>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</si>
  <si>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</si>
  <si>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</si>
  <si>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</si>
  <si>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</si>
  <si>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</si>
  <si>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</si>
  <si>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</si>
  <si>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</si>
  <si>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</si>
  <si>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</si>
  <si>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</si>
  <si>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</si>
  <si>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</si>
  <si>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</si>
  <si>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</si>
  <si>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</si>
  <si>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ImÃ 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</si>
  <si>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</si>
  <si>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</si>
  <si>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</si>
  <si>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</si>
  <si>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</si>
  <si>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</si>
  <si>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</si>
  <si>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</si>
  <si>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</si>
  <si>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</si>
  <si>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</si>
  <si>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</si>
  <si>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</si>
  <si>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</si>
  <si>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</si>
  <si>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</si>
  <si>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</si>
  <si>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</si>
  <si>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</si>
  <si>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</si>
  <si>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</si>
  <si>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</si>
  <si>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</si>
  <si>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</si>
  <si>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</si>
  <si>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</si>
  <si>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</si>
  <si>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</si>
  <si>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</si>
  <si>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</si>
  <si>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</si>
  <si>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</si>
  <si>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</si>
  <si>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</si>
  <si>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</si>
  <si>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</si>
  <si>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</si>
  <si>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</si>
  <si>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</si>
  <si>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</si>
  <si>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</si>
  <si>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</si>
  <si>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</si>
  <si>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</si>
  <si>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</si>
  <si>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</si>
  <si>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</si>
  <si>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</si>
  <si>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</si>
  <si>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</si>
  <si>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</si>
  <si>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</si>
  <si>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</si>
  <si>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</si>
  <si>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</si>
  <si>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</si>
  <si>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</si>
  <si>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</si>
  <si>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</si>
  <si>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</si>
  <si>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</si>
  <si>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</si>
  <si>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</si>
  <si>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</si>
  <si>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</si>
  <si>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</si>
  <si>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</si>
  <si>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</si>
  <si>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</si>
  <si>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</si>
  <si>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</si>
  <si>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</si>
  <si>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</si>
  <si>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</si>
  <si>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</si>
  <si>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</si>
  <si>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</si>
  <si>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</si>
  <si>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</si>
  <si>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</si>
  <si>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</si>
  <si>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</si>
  <si>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</si>
  <si>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</si>
  <si>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</si>
  <si>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</si>
  <si>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</si>
  <si>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</si>
  <si>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</si>
  <si>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</si>
  <si>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</si>
  <si>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</si>
  <si>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</si>
  <si>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</si>
  <si>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</si>
  <si>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</si>
  <si>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</si>
  <si>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</si>
  <si>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</si>
  <si>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</si>
  <si>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</si>
  <si>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</si>
  <si>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</si>
  <si>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</si>
  <si>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</si>
  <si>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</si>
  <si>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</si>
  <si>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</si>
  <si>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</si>
  <si>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</si>
  <si>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</si>
  <si>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</si>
  <si>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</si>
  <si>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</si>
  <si>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</si>
  <si>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</si>
  <si>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</si>
  <si>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</si>
  <si>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</si>
  <si>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</si>
  <si>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</si>
  <si>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</si>
  <si>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</si>
  <si>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</si>
  <si>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</si>
  <si>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</si>
  <si>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</si>
  <si>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</si>
  <si>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</si>
  <si>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</si>
  <si>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</si>
  <si>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</si>
  <si>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</si>
  <si>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</si>
  <si>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</si>
  <si>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</si>
  <si>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</si>
  <si>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</si>
  <si>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</si>
  <si>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</si>
  <si>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</si>
  <si>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</si>
  <si>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</si>
  <si>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</si>
  <si>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</si>
  <si>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</si>
  <si>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</si>
  <si>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</si>
  <si>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</si>
  <si>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</si>
  <si>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</si>
  <si>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</si>
  <si>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</si>
  <si>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</si>
  <si>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</si>
  <si>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</si>
  <si>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</si>
  <si>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</si>
  <si>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</si>
  <si>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</si>
  <si>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</si>
  <si>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</si>
  <si>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</si>
  <si>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</si>
  <si>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</si>
  <si>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</si>
  <si>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</si>
  <si>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</si>
  <si>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</si>
  <si>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</si>
  <si>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</si>
  <si>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</si>
  <si>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</si>
  <si>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</si>
  <si>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</si>
  <si>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</si>
  <si>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</si>
  <si>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</si>
  <si>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</si>
  <si>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</si>
  <si>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</si>
  <si>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</si>
  <si>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</si>
  <si>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</si>
  <si>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</si>
  <si>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</si>
  <si>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</si>
  <si>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</si>
  <si>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</si>
  <si>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</si>
  <si>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</si>
  <si>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</si>
  <si>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</si>
  <si>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</si>
  <si>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</si>
  <si>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</si>
  <si>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</si>
  <si>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</si>
  <si>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</si>
  <si>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</si>
  <si>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</si>
  <si>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</si>
  <si>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â€œWhile You Were Outâ€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</si>
  <si>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</si>
  <si>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</si>
  <si>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</si>
  <si>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</si>
  <si>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</si>
  <si>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</si>
  <si>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</si>
  <si>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</si>
  <si>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</si>
  <si>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</si>
  <si>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</si>
  <si>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</si>
  <si>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</si>
  <si>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</si>
  <si>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</si>
  <si>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</si>
  <si>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</si>
  <si>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</si>
  <si>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LogitechÂ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</si>
  <si>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</si>
  <si>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</si>
  <si>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</si>
  <si>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</si>
  <si>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</si>
  <si>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</si>
  <si>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</si>
  <si>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</si>
  <si>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</si>
  <si>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</si>
  <si>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</si>
  <si>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</si>
  <si>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</si>
  <si>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</si>
  <si>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</si>
  <si>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</si>
  <si>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</si>
  <si>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</si>
  <si>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</si>
  <si>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</si>
  <si>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</si>
  <si>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</si>
  <si>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</si>
  <si>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</si>
  <si>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</si>
  <si>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</si>
  <si>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</si>
  <si>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</si>
  <si>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</si>
  <si>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</si>
  <si>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</si>
  <si>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</si>
  <si>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</si>
  <si>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</si>
  <si>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</si>
  <si>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</si>
  <si>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</si>
  <si>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</si>
  <si>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</si>
  <si>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</si>
  <si>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</si>
  <si>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</si>
  <si>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</si>
  <si>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</si>
  <si>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</si>
  <si>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</si>
  <si>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</si>
  <si>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</si>
  <si>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</si>
  <si>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</si>
  <si>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</si>
  <si>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</si>
  <si>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</si>
  <si>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</si>
  <si>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</si>
  <si>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</si>
  <si>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</si>
  <si>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</si>
  <si>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</si>
  <si>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</si>
  <si>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</si>
  <si>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</si>
  <si>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</si>
  <si>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</si>
  <si>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</si>
  <si>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</si>
  <si>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</si>
  <si>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</si>
  <si>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</si>
  <si>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</si>
  <si>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</si>
  <si>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</si>
  <si>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</si>
  <si>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</si>
  <si>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</si>
  <si>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</si>
  <si>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</si>
  <si>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</si>
  <si>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</si>
  <si>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</si>
  <si>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</si>
  <si>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</si>
  <si>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</si>
  <si>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</si>
  <si>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</si>
  <si>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</si>
  <si>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</si>
  <si>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</si>
  <si>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</si>
  <si>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</si>
  <si>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</si>
  <si>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</si>
  <si>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</si>
  <si>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</si>
  <si>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</si>
  <si>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</si>
  <si>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</si>
  <si>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</si>
  <si>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</si>
  <si>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</si>
  <si>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</si>
  <si>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</si>
  <si>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</si>
  <si>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</si>
  <si>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</si>
  <si>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</si>
  <si>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</si>
  <si>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</si>
  <si>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</si>
  <si>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</si>
  <si>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</si>
  <si>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</si>
  <si>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</si>
  <si>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</si>
  <si>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</si>
  <si>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</si>
  <si>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</si>
  <si>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</si>
  <si>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</si>
  <si>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BusinessÂ TelephonesÂ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</si>
  <si>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</si>
  <si>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</si>
  <si>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</si>
  <si>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</si>
  <si>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</si>
  <si>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</si>
  <si>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</si>
  <si>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</si>
  <si>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</si>
  <si>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</si>
  <si>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</si>
  <si>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</si>
  <si>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</si>
  <si>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</si>
  <si>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</si>
  <si>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</si>
  <si>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</si>
  <si>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</si>
  <si>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</si>
  <si>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</si>
  <si>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</si>
  <si>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</si>
  <si>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</si>
  <si>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</si>
  <si>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</si>
  <si>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</si>
  <si>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</si>
  <si>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</si>
  <si>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</si>
  <si>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</si>
  <si>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</si>
  <si>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</si>
  <si>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</si>
  <si>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</si>
  <si>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</si>
  <si>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</si>
  <si>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</si>
  <si>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</si>
  <si>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</si>
  <si>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</si>
  <si>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</si>
  <si>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</si>
  <si>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</si>
  <si>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</si>
  <si>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</si>
  <si>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</si>
  <si>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</si>
  <si>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</si>
  <si>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</si>
  <si>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</si>
  <si>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</si>
  <si>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</si>
  <si>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</si>
  <si>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</si>
  <si>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</si>
  <si>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</si>
  <si>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</si>
  <si>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</si>
  <si>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</si>
  <si>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</si>
  <si>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</si>
  <si>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</si>
  <si>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</si>
  <si>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</si>
  <si>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</si>
  <si>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</si>
  <si>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</si>
  <si>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</si>
  <si>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</si>
  <si>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</si>
  <si>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</si>
  <si>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</si>
  <si>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</si>
  <si>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</si>
  <si>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</si>
  <si>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</si>
  <si>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</si>
  <si>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</si>
  <si>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</si>
  <si>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</si>
  <si>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</si>
  <si>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</si>
  <si>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</si>
  <si>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</si>
  <si>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</si>
  <si>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</si>
  <si>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</si>
  <si>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</si>
  <si>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</si>
  <si>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</si>
  <si>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</si>
  <si>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</si>
  <si>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</si>
  <si>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</si>
  <si>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</si>
  <si>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</si>
  <si>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</si>
  <si>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</si>
  <si>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</si>
  <si>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</si>
  <si>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</si>
  <si>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</si>
  <si>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</si>
  <si>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</si>
  <si>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</si>
  <si>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</si>
  <si>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</si>
  <si>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</si>
  <si>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</si>
  <si>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</si>
  <si>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</si>
  <si>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</si>
  <si>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</si>
  <si>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</si>
  <si>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</si>
  <si>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</si>
  <si>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</si>
  <si>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</si>
  <si>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</si>
  <si>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</si>
  <si>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</si>
  <si>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</si>
  <si>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</si>
  <si>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</si>
  <si>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</si>
  <si>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</si>
  <si>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</si>
  <si>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</si>
  <si>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</si>
  <si>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</si>
  <si>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</si>
  <si>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</si>
  <si>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</si>
  <si>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</si>
  <si>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</si>
  <si>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</si>
  <si>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</si>
  <si>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</si>
  <si>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</si>
  <si>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</si>
  <si>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</si>
  <si>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</si>
  <si>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</si>
  <si>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</si>
  <si>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</si>
  <si>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</si>
  <si>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</si>
  <si>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</si>
  <si>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</si>
  <si>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</si>
  <si>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</si>
  <si>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</si>
  <si>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</si>
  <si>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</si>
  <si>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</si>
  <si>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</si>
  <si>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</si>
  <si>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</si>
  <si>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</si>
  <si>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</si>
  <si>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</si>
  <si>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</si>
  <si>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</si>
  <si>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</si>
  <si>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</si>
  <si>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</si>
  <si>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</si>
  <si>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</si>
  <si>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</si>
  <si>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</si>
  <si>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</si>
  <si>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</si>
  <si>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</si>
  <si>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</si>
  <si>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</si>
  <si>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</si>
  <si>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</si>
  <si>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</si>
  <si>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</si>
  <si>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</si>
  <si>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</si>
  <si>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</si>
  <si>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</si>
  <si>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</si>
  <si>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</si>
  <si>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</si>
  <si>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</si>
  <si>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</si>
  <si>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</si>
  <si>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</si>
  <si>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</si>
  <si>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</si>
  <si>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</si>
  <si>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</si>
  <si>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</si>
  <si>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</si>
  <si>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</si>
  <si>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</si>
  <si>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</si>
  <si>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</si>
  <si>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</si>
  <si>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</si>
  <si>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</si>
  <si>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</si>
  <si>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</si>
  <si>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</si>
  <si>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</si>
  <si>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</si>
  <si>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</si>
  <si>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</si>
  <si>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</si>
  <si>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</si>
  <si>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</si>
  <si>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</si>
  <si>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</si>
  <si>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</si>
  <si>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</si>
  <si>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</si>
  <si>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</si>
  <si>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</si>
  <si>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</si>
  <si>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</si>
  <si>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</si>
  <si>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</si>
  <si>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</si>
  <si>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</si>
  <si>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</si>
  <si>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</si>
  <si>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</si>
  <si>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</si>
  <si>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</si>
  <si>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</si>
  <si>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</si>
  <si>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</si>
  <si>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</si>
  <si>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</si>
  <si>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</si>
  <si>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</si>
  <si>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</si>
  <si>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</si>
  <si>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</si>
  <si>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</si>
  <si>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</si>
  <si>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</si>
  <si>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</si>
  <si>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</si>
  <si>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</si>
  <si>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</si>
  <si>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</si>
  <si>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</si>
  <si>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</si>
  <si>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</si>
  <si>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</si>
  <si>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</si>
  <si>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</si>
  <si>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</si>
  <si>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</si>
  <si>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</si>
  <si>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</si>
  <si>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</si>
  <si>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</si>
  <si>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</si>
  <si>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</si>
  <si>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</si>
  <si>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</si>
  <si>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</si>
  <si>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</si>
  <si>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</si>
  <si>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</si>
  <si>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</si>
  <si>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</si>
  <si>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</si>
  <si>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</si>
  <si>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</si>
  <si>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</si>
  <si>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</si>
  <si>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</si>
  <si>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</si>
  <si>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</si>
  <si>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</si>
  <si>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</si>
  <si>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</si>
  <si>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</si>
  <si>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</si>
  <si>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</si>
  <si>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</si>
  <si>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</si>
  <si>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</si>
  <si>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</si>
  <si>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</si>
  <si>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</si>
  <si>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</si>
  <si>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</si>
  <si>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</si>
  <si>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</si>
  <si>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</si>
  <si>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</si>
  <si>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</si>
  <si>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</si>
  <si>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</si>
  <si>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</si>
  <si>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</si>
  <si>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</si>
  <si>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</si>
  <si>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</si>
  <si>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</si>
  <si>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</si>
  <si>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</si>
  <si>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</si>
  <si>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</si>
  <si>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</si>
  <si>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</si>
  <si>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</si>
  <si>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</si>
  <si>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</si>
  <si>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</si>
  <si>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</si>
  <si>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</si>
  <si>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</si>
  <si>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</si>
  <si>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</si>
  <si>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</si>
  <si>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</si>
  <si>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</si>
  <si>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</si>
  <si>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</si>
  <si>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</si>
  <si>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</si>
  <si>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LogitechÂ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</si>
  <si>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</si>
  <si>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</si>
  <si>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</si>
  <si>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</si>
  <si>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</si>
  <si>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</si>
  <si>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</si>
  <si>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</si>
  <si>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</si>
  <si>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</si>
  <si>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</si>
  <si>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</si>
  <si>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</si>
  <si>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</si>
  <si>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</si>
  <si>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</si>
  <si>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</si>
  <si>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</si>
  <si>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</si>
  <si>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</si>
  <si>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</si>
  <si>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</si>
  <si>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</si>
  <si>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</si>
  <si>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</si>
  <si>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</si>
  <si>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</si>
  <si>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</si>
  <si>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</si>
  <si>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</si>
  <si>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</si>
  <si>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</si>
  <si>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</si>
  <si>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</si>
  <si>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</si>
  <si>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</si>
  <si>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</si>
  <si>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</si>
  <si>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</si>
  <si>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</si>
  <si>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</si>
  <si>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</si>
  <si>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</si>
  <si>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</si>
  <si>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</si>
  <si>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</si>
  <si>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</si>
  <si>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</si>
  <si>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</si>
  <si>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</si>
  <si>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</si>
  <si>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</si>
  <si>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</si>
  <si>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</si>
  <si>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</si>
  <si>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</si>
  <si>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</si>
  <si>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</si>
  <si>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</si>
  <si>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</si>
  <si>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</si>
  <si>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</si>
  <si>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</si>
  <si>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</si>
  <si>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</si>
  <si>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</si>
  <si>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</si>
  <si>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</si>
  <si>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</si>
  <si>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</si>
  <si>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</si>
  <si>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</si>
  <si>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</si>
  <si>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</si>
  <si>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</si>
  <si>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</si>
  <si>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</si>
  <si>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</si>
  <si>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</si>
  <si>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</si>
  <si>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</si>
  <si>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</si>
  <si>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</si>
  <si>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</si>
  <si>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</si>
  <si>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</si>
  <si>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</si>
  <si>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</si>
  <si>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</si>
  <si>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</si>
  <si>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</si>
  <si>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</si>
  <si>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</si>
  <si>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</si>
  <si>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</si>
  <si>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</si>
  <si>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</si>
  <si>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</si>
  <si>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</si>
  <si>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</si>
  <si>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</si>
  <si>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</si>
  <si>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</si>
  <si>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</si>
  <si>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</si>
  <si>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</si>
  <si>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</si>
  <si>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</si>
  <si>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</si>
  <si>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</si>
  <si>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</si>
  <si>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</si>
  <si>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</si>
  <si>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</si>
  <si>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</si>
  <si>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</si>
  <si>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</si>
  <si>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</si>
  <si>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</si>
  <si>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</si>
  <si>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</si>
  <si>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</si>
  <si>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</si>
  <si>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</si>
  <si>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</si>
  <si>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</si>
  <si>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</si>
  <si>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</si>
  <si>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</si>
  <si>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</si>
  <si>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</si>
  <si>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</si>
  <si>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</si>
  <si>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</si>
  <si>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</si>
  <si>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</si>
  <si>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</si>
  <si>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</si>
  <si>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</si>
  <si>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</si>
  <si>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</si>
  <si>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</si>
  <si>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</si>
  <si>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</si>
  <si>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</si>
  <si>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</si>
  <si>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</si>
  <si>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</si>
  <si>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</si>
  <si>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</si>
  <si>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</si>
  <si>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</si>
  <si>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</si>
  <si>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</si>
  <si>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</si>
  <si>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</si>
  <si>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</si>
  <si>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</si>
  <si>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</si>
  <si>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</si>
  <si>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</si>
  <si>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</si>
  <si>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</si>
  <si>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</si>
  <si>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</si>
  <si>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</si>
  <si>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</si>
  <si>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</si>
  <si>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</si>
  <si>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</si>
  <si>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</si>
  <si>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</si>
  <si>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</si>
  <si>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</si>
  <si>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</si>
  <si>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</si>
  <si>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</si>
  <si>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</si>
  <si>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</si>
  <si>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</si>
  <si>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</si>
  <si>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</si>
  <si>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</si>
  <si>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</si>
  <si>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</si>
  <si>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</si>
  <si>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</si>
  <si>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</si>
  <si>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</si>
  <si>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</si>
  <si>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</si>
  <si>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</si>
  <si>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</si>
  <si>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</si>
  <si>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</si>
  <si>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</si>
  <si>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</si>
  <si>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</si>
  <si>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</si>
  <si>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</si>
  <si>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</si>
  <si>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</si>
  <si>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</si>
  <si>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</si>
  <si>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</si>
  <si>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</si>
  <si>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</si>
  <si>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</si>
  <si>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</si>
  <si>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</si>
  <si>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</si>
  <si>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</si>
  <si>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</si>
  <si>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</si>
  <si>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</si>
  <si>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</si>
  <si>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</si>
  <si>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</si>
  <si>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</si>
  <si>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</si>
  <si>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</si>
  <si>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</si>
  <si>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</si>
  <si>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</si>
  <si>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</si>
  <si>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</si>
  <si>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</si>
  <si>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</si>
  <si>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</si>
  <si>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</si>
  <si>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</si>
  <si>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</si>
  <si>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</si>
  <si>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</si>
  <si>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</si>
  <si>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</si>
  <si>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</si>
  <si>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</si>
  <si>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</si>
  <si>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</si>
  <si>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</si>
  <si>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</si>
  <si>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</si>
  <si>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</si>
  <si>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</si>
  <si>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</si>
  <si>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</si>
  <si>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</si>
  <si>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</si>
  <si>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</si>
  <si>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</si>
  <si>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</si>
  <si>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</si>
  <si>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</si>
  <si>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</si>
  <si>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</si>
  <si>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</si>
  <si>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</si>
  <si>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</si>
  <si>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</si>
  <si>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</si>
  <si>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</si>
  <si>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</si>
  <si>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</si>
  <si>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</si>
  <si>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</si>
  <si>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</si>
  <si>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</si>
  <si>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</si>
  <si>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</si>
  <si>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</si>
  <si>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</si>
  <si>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</si>
  <si>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</si>
  <si>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</si>
  <si>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</si>
  <si>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</si>
  <si>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</si>
  <si>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</si>
  <si>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</si>
  <si>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</si>
  <si>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</si>
  <si>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</si>
  <si>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</si>
  <si>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</si>
  <si>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</si>
  <si>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</si>
  <si>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</si>
  <si>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</si>
  <si>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</si>
  <si>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</si>
  <si>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</si>
  <si>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</si>
  <si>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</si>
  <si>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</si>
  <si>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</si>
  <si>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</si>
  <si>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</si>
  <si>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</si>
  <si>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</si>
  <si>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</si>
  <si>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</si>
  <si>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</si>
  <si>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</si>
  <si>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</si>
  <si>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</si>
  <si>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</si>
  <si>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</si>
  <si>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</si>
  <si>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</si>
  <si>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</si>
  <si>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</si>
  <si>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</si>
  <si>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</si>
  <si>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</si>
  <si>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</si>
  <si>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</si>
  <si>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</si>
  <si>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</si>
  <si>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</si>
  <si>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</si>
  <si>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</si>
  <si>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</si>
  <si>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</si>
  <si>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</si>
  <si>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</si>
  <si>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</si>
  <si>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</si>
  <si>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</si>
  <si>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</si>
  <si>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</si>
  <si>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</si>
  <si>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</si>
  <si>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</si>
  <si>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</si>
  <si>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</si>
  <si>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</si>
  <si>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</si>
  <si>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</si>
  <si>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</si>
  <si>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</si>
  <si>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</si>
  <si>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</si>
  <si>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</si>
  <si>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</si>
  <si>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</si>
  <si>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</si>
  <si>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</si>
  <si>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</si>
  <si>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</si>
  <si>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</si>
  <si>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</si>
  <si>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</si>
  <si>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</si>
  <si>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</si>
  <si>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</si>
  <si>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</si>
  <si>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</si>
  <si>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</si>
  <si>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</si>
  <si>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</si>
  <si>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</si>
  <si>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</si>
  <si>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</si>
  <si>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</si>
  <si>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</si>
  <si>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</si>
  <si>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</si>
  <si>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</si>
  <si>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</si>
  <si>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</si>
  <si>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</si>
  <si>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</si>
  <si>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</si>
  <si>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</si>
  <si>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</si>
  <si>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</si>
  <si>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</si>
  <si>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</si>
  <si>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</si>
  <si>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</si>
  <si>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</si>
  <si>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</si>
  <si>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</si>
  <si>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</si>
  <si>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</si>
  <si>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</si>
  <si>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</si>
  <si>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</si>
  <si>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</si>
  <si>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</si>
  <si>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</si>
  <si>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</si>
  <si>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</si>
  <si>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</si>
  <si>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</si>
  <si>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</si>
  <si>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</si>
  <si>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</si>
  <si>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</si>
  <si>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</si>
  <si>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</si>
  <si>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</si>
  <si>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</si>
  <si>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</si>
  <si>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</si>
  <si>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</si>
  <si>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</si>
  <si>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</si>
  <si>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</si>
  <si>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</si>
  <si>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</si>
  <si>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</si>
  <si>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</si>
  <si>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</si>
  <si>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</si>
  <si>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</si>
  <si>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</si>
  <si>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</si>
  <si>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</si>
  <si>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</si>
  <si>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</si>
  <si>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</si>
  <si>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</si>
  <si>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</si>
  <si>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</si>
  <si>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</si>
  <si>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</si>
  <si>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</si>
  <si>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</si>
  <si>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</si>
  <si>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</si>
  <si>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</si>
  <si>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</si>
  <si>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</si>
  <si>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</si>
  <si>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</si>
  <si>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</si>
  <si>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</si>
  <si>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</si>
  <si>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</si>
  <si>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</si>
  <si>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</si>
  <si>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</si>
  <si>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</si>
  <si>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</si>
  <si>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</si>
  <si>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</si>
  <si>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</si>
  <si>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</si>
  <si>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</si>
  <si>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</si>
  <si>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</si>
  <si>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</si>
  <si>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</si>
  <si>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</si>
  <si>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</si>
  <si>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</si>
  <si>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</si>
  <si>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</si>
  <si>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</si>
  <si>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</si>
  <si>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</si>
  <si>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</si>
  <si>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</si>
  <si>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</si>
  <si>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</si>
  <si>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</si>
  <si>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</si>
  <si>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</si>
  <si>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</si>
  <si>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</si>
  <si>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</si>
  <si>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</si>
  <si>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</si>
  <si>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</si>
  <si>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</si>
  <si>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</si>
  <si>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</si>
  <si>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</si>
  <si>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</si>
  <si>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</si>
  <si>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</si>
  <si>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</si>
  <si>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</si>
  <si>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</si>
  <si>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</si>
  <si>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</si>
  <si>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</si>
  <si>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</si>
  <si>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</si>
  <si>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</si>
  <si>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</si>
  <si>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</si>
  <si>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</si>
  <si>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</si>
  <si>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</si>
  <si>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</si>
  <si>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</si>
  <si>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</si>
  <si>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</si>
  <si>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</si>
  <si>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</si>
  <si>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</si>
  <si>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</si>
  <si>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</si>
  <si>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</si>
  <si>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</si>
  <si>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</si>
  <si>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</si>
  <si>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</si>
  <si>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</si>
  <si>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</si>
  <si>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</si>
  <si>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</si>
  <si>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</si>
  <si>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</si>
  <si>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</si>
  <si>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</si>
  <si>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</si>
  <si>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</si>
  <si>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</si>
  <si>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</si>
  <si>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</si>
  <si>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</si>
  <si>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</si>
  <si>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</si>
  <si>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</si>
  <si>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</si>
  <si>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</si>
  <si>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</si>
  <si>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</si>
  <si>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</si>
  <si>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</si>
  <si>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</si>
  <si>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</si>
  <si>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</si>
  <si>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</si>
  <si>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</si>
  <si>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</si>
  <si>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</si>
  <si>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</si>
  <si>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</si>
  <si>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</si>
  <si>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</si>
  <si>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</si>
  <si>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</si>
  <si>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</si>
  <si>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</si>
  <si>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</si>
  <si>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</si>
  <si>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</si>
  <si>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</si>
  <si>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</si>
  <si>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</si>
  <si>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</si>
  <si>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</si>
  <si>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</si>
  <si>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</si>
  <si>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</si>
  <si>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</si>
  <si>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</si>
  <si>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</si>
  <si>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</si>
  <si>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</si>
  <si>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</si>
  <si>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</si>
  <si>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</si>
  <si>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</si>
  <si>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</si>
  <si>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</si>
  <si>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</si>
  <si>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</si>
  <si>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</si>
  <si>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</si>
  <si>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</si>
  <si>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</si>
  <si>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</si>
  <si>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</si>
  <si>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</si>
  <si>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</si>
  <si>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</si>
  <si>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</si>
  <si>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</si>
  <si>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</si>
  <si>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</si>
  <si>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</si>
  <si>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</si>
  <si>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</si>
  <si>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</si>
  <si>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</si>
  <si>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</si>
  <si>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</si>
  <si>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</si>
  <si>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</si>
  <si>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</si>
  <si>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</si>
  <si>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</si>
  <si>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</si>
  <si>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</si>
  <si>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</si>
  <si>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</si>
  <si>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</si>
  <si>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</si>
  <si>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</si>
  <si>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</si>
  <si>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</si>
  <si>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</si>
  <si>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</si>
  <si>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</si>
  <si>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</si>
  <si>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</si>
  <si>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</si>
  <si>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</si>
  <si>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</si>
  <si>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</si>
  <si>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</si>
  <si>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</si>
  <si>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</si>
  <si>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</si>
  <si>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</si>
  <si>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</si>
  <si>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</si>
  <si>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</si>
  <si>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</si>
  <si>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</si>
  <si>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</si>
  <si>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</si>
  <si>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</si>
  <si>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</si>
  <si>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</si>
  <si>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</si>
  <si>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</si>
  <si>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</si>
  <si>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</si>
  <si>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</si>
  <si>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</si>
  <si>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</si>
  <si>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</si>
  <si>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</si>
  <si>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</si>
  <si>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</si>
  <si>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</si>
  <si>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</si>
  <si>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</si>
  <si>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</si>
  <si>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</si>
  <si>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</si>
  <si>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</si>
  <si>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</si>
  <si>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</si>
  <si>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</si>
  <si>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</si>
  <si>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</si>
  <si>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</si>
  <si>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</si>
  <si>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</si>
  <si>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</si>
  <si>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</si>
  <si>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</si>
  <si>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</si>
  <si>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</si>
  <si>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</si>
  <si>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</si>
  <si>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</si>
  <si>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</si>
  <si>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</si>
  <si>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</si>
  <si>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</si>
  <si>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</si>
  <si>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</si>
  <si>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</si>
  <si>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</si>
  <si>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</si>
  <si>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</si>
  <si>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</si>
  <si>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</si>
  <si>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</si>
  <si>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</si>
  <si>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</si>
  <si>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</si>
  <si>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</si>
  <si>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</si>
  <si>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</si>
  <si>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</si>
  <si>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</si>
  <si>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</si>
  <si>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</si>
  <si>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</si>
  <si>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</si>
  <si>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</si>
  <si>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</si>
  <si>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</si>
  <si>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</si>
  <si>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</si>
  <si>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</si>
  <si>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</si>
  <si>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</si>
  <si>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</si>
  <si>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</si>
  <si>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</si>
  <si>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</si>
  <si>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</si>
  <si>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</si>
  <si>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</si>
  <si>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</si>
  <si>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</si>
  <si>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</si>
  <si>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</si>
  <si>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</si>
  <si>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</si>
  <si>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</si>
  <si>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</si>
  <si>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</si>
  <si>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</si>
  <si>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</si>
  <si>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</si>
  <si>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</si>
  <si>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</si>
  <si>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</si>
  <si>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</si>
  <si>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</si>
  <si>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</si>
  <si>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</si>
  <si>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</si>
  <si>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</si>
  <si>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</si>
  <si>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</si>
  <si>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</si>
  <si>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</si>
  <si>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</si>
  <si>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</si>
  <si>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</si>
  <si>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</si>
  <si>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</si>
  <si>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</si>
  <si>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</si>
  <si>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</si>
  <si>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</si>
  <si>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</si>
  <si>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</si>
  <si>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</si>
  <si>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</si>
  <si>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</si>
  <si>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</si>
  <si>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</si>
  <si>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</si>
  <si>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</si>
  <si>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</si>
  <si>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</si>
  <si>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</si>
  <si>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</si>
  <si>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</si>
  <si>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</si>
  <si>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</si>
  <si>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</si>
  <si>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</si>
  <si>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</si>
  <si>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</si>
  <si>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</si>
  <si>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</si>
  <si>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</si>
  <si>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</si>
  <si>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</si>
  <si>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</si>
  <si>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</si>
  <si>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</si>
  <si>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</si>
  <si>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</si>
  <si>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</si>
  <si>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</si>
  <si>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</si>
  <si>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</si>
  <si>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</si>
  <si>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</si>
  <si>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</si>
  <si>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</si>
  <si>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</si>
  <si>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</si>
  <si>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</si>
  <si>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</si>
  <si>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</si>
  <si>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</si>
  <si>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</si>
  <si>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</si>
  <si>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</si>
  <si>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</si>
  <si>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</si>
  <si>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</si>
  <si>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</si>
  <si>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</si>
  <si>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</si>
  <si>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</si>
  <si>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</si>
  <si>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</si>
  <si>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</si>
  <si>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</si>
  <si>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</si>
  <si>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</si>
  <si>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</si>
  <si>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</si>
  <si>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</si>
  <si>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</si>
  <si>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</si>
  <si>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</si>
  <si>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</si>
  <si>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</si>
  <si>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</si>
  <si>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</si>
  <si>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</si>
  <si>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</si>
  <si>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</si>
  <si>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</si>
  <si>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</si>
  <si>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</si>
  <si>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</si>
  <si>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</si>
  <si>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</si>
  <si>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</si>
  <si>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</si>
  <si>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</si>
  <si>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</si>
  <si>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</si>
  <si>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</si>
  <si>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</si>
  <si>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</si>
  <si>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</si>
  <si>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</si>
  <si>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</si>
  <si>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</si>
  <si>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</si>
  <si>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</si>
  <si>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</si>
  <si>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</si>
  <si>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</si>
  <si>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</si>
  <si>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</si>
  <si>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</si>
  <si>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</si>
  <si>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</si>
  <si>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</si>
  <si>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</si>
  <si>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</si>
  <si>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</si>
  <si>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</si>
  <si>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</si>
  <si>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</si>
  <si>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</si>
  <si>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</si>
  <si>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</si>
  <si>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</si>
  <si>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</si>
  <si>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</si>
  <si>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</si>
  <si>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</si>
  <si>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</si>
  <si>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</si>
  <si>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</si>
  <si>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</si>
  <si>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</si>
  <si>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</si>
  <si>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</si>
  <si>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</si>
  <si>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</si>
  <si>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</si>
  <si>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</si>
  <si>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</si>
  <si>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</si>
  <si>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</si>
  <si>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</si>
  <si>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</si>
  <si>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</si>
  <si>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</si>
  <si>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</si>
  <si>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</si>
  <si>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</si>
  <si>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</si>
  <si>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</si>
  <si>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</si>
  <si>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</si>
  <si>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</si>
  <si>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</si>
  <si>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</si>
  <si>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</si>
  <si>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</si>
  <si>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</si>
  <si>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</si>
  <si>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</si>
  <si>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</si>
  <si>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</si>
  <si>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</si>
  <si>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</si>
  <si>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</si>
  <si>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</si>
  <si>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</si>
  <si>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</si>
  <si>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</si>
  <si>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</si>
  <si>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</si>
  <si>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</si>
  <si>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</si>
  <si>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</si>
  <si>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</si>
  <si>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</si>
  <si>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</si>
  <si>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</si>
  <si>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</si>
  <si>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</si>
  <si>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</si>
  <si>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</si>
  <si>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</si>
  <si>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</si>
  <si>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</si>
  <si>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</si>
  <si>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</si>
  <si>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</si>
  <si>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</si>
  <si>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</si>
  <si>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</si>
  <si>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</si>
  <si>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</si>
  <si>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</si>
  <si>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</si>
  <si>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</si>
  <si>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</si>
  <si>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</si>
  <si>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</si>
  <si>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</si>
  <si>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</si>
  <si>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</si>
  <si>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</si>
  <si>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</si>
  <si>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</si>
  <si>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</si>
  <si>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</si>
  <si>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</si>
  <si>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</si>
  <si>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</si>
  <si>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</si>
  <si>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</si>
  <si>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</si>
  <si>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</si>
  <si>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</si>
  <si>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</si>
  <si>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</si>
  <si>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</si>
  <si>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</si>
  <si>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</si>
  <si>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</si>
  <si>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</si>
  <si>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</si>
  <si>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</si>
  <si>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</si>
  <si>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</si>
  <si>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</si>
  <si>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</si>
  <si>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</si>
  <si>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</si>
  <si>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</si>
  <si>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</si>
  <si>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</si>
  <si>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</si>
  <si>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</si>
  <si>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</si>
  <si>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</si>
  <si>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</si>
  <si>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</si>
  <si>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</si>
  <si>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</si>
  <si>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</si>
  <si>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</si>
  <si>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</si>
  <si>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</si>
  <si>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</si>
  <si>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</si>
  <si>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</si>
  <si>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</si>
  <si>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</si>
  <si>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</si>
  <si>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</si>
  <si>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</si>
  <si>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</si>
  <si>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</si>
  <si>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</si>
  <si>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</si>
  <si>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</si>
  <si>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</si>
  <si>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</si>
  <si>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</si>
  <si>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</si>
  <si>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</si>
  <si>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</si>
  <si>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</si>
  <si>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</si>
  <si>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</si>
  <si>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</si>
  <si>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</si>
  <si>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</si>
  <si>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</si>
  <si>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</si>
  <si>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</si>
  <si>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</si>
  <si>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</si>
  <si>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</si>
  <si>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</si>
  <si>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</si>
  <si>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</si>
  <si>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</si>
  <si>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</si>
  <si>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</si>
  <si>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</si>
  <si>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</si>
  <si>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</si>
  <si>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</si>
  <si>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</si>
  <si>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</si>
  <si>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</si>
  <si>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</si>
  <si>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</si>
  <si>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</si>
  <si>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</si>
  <si>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</si>
  <si>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</si>
  <si>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</si>
  <si>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</si>
  <si>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</si>
  <si>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</si>
  <si>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</si>
  <si>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</si>
  <si>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</si>
  <si>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</si>
  <si>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</si>
  <si>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</si>
  <si>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</si>
  <si>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</si>
  <si>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</si>
  <si>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</si>
  <si>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</si>
  <si>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</si>
  <si>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</si>
  <si>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</si>
  <si>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</si>
  <si>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</si>
  <si>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</si>
  <si>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</si>
  <si>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</si>
  <si>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</si>
  <si>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</si>
  <si>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</si>
  <si>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</si>
  <si>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</si>
  <si>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</si>
  <si>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</si>
  <si>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</si>
  <si>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</si>
  <si>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</si>
  <si>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</si>
  <si>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</si>
  <si>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</si>
  <si>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</si>
  <si>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</si>
  <si>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</si>
  <si>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</si>
  <si>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</si>
  <si>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</si>
  <si>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</si>
  <si>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</si>
  <si>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</si>
  <si>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</si>
  <si>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</si>
  <si>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</si>
  <si>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</si>
  <si>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</si>
  <si>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</si>
  <si>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</si>
  <si>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</si>
  <si>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</si>
  <si>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</si>
  <si>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</si>
  <si>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</si>
  <si>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</si>
  <si>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</si>
  <si>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</si>
  <si>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</si>
  <si>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</si>
  <si>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</si>
  <si>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</si>
  <si>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</si>
  <si>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</si>
  <si>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</si>
  <si>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</si>
  <si>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</si>
  <si>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</si>
  <si>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</si>
  <si>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</si>
  <si>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</si>
  <si>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</si>
  <si>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</si>
  <si>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</si>
  <si>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</si>
  <si>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</si>
  <si>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</si>
  <si>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</si>
  <si>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</si>
  <si>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</si>
  <si>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</si>
  <si>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</si>
  <si>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</si>
  <si>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</si>
  <si>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</si>
  <si>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</si>
  <si>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</si>
  <si>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</si>
  <si>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</si>
  <si>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</si>
  <si>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</si>
  <si>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</si>
  <si>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</si>
  <si>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</si>
  <si>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</si>
  <si>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</si>
  <si>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</si>
  <si>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</si>
  <si>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</si>
  <si>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</si>
  <si>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</si>
  <si>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</si>
  <si>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</si>
  <si>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</si>
  <si>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</si>
  <si>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</si>
  <si>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</si>
  <si>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</si>
  <si>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</si>
  <si>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</si>
  <si>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</si>
  <si>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</si>
  <si>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</si>
  <si>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</si>
  <si>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</si>
  <si>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</si>
  <si>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</si>
  <si>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</si>
  <si>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</si>
  <si>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</si>
  <si>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</si>
  <si>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</si>
  <si>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</si>
  <si>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</si>
  <si>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</si>
  <si>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</si>
  <si>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</si>
  <si>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</si>
  <si>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</si>
  <si>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</si>
  <si>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</si>
  <si>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</si>
  <si>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</si>
  <si>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</si>
  <si>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</si>
  <si>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</si>
  <si>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</si>
  <si>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</si>
  <si>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</si>
  <si>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</si>
  <si>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</si>
  <si>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</si>
  <si>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</si>
  <si>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</si>
  <si>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</si>
  <si>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</si>
  <si>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</si>
  <si>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</si>
  <si>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</si>
  <si>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</si>
  <si>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</si>
  <si>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</si>
  <si>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</si>
  <si>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</si>
  <si>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</si>
  <si>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</si>
  <si>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</si>
  <si>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</si>
  <si>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</si>
  <si>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</si>
  <si>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</si>
  <si>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</si>
  <si>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</si>
  <si>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</si>
  <si>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</si>
  <si>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</si>
  <si>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</si>
  <si>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</si>
  <si>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</si>
  <si>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</si>
  <si>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</si>
  <si>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</si>
  <si>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</si>
  <si>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</si>
  <si>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</si>
  <si>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</si>
  <si>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</si>
  <si>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</si>
  <si>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</si>
  <si>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</si>
  <si>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</si>
  <si>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</si>
  <si>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</si>
  <si>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</si>
  <si>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</si>
  <si>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</si>
  <si>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</si>
  <si>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</si>
  <si>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</si>
  <si>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</si>
  <si>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</si>
  <si>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</si>
  <si>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</si>
  <si>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</si>
  <si>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</si>
  <si>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</si>
  <si>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</si>
  <si>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</si>
  <si>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</si>
  <si>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</si>
  <si>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</si>
  <si>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</si>
  <si>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</si>
  <si>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</si>
  <si>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</si>
  <si>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</si>
  <si>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</si>
  <si>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</si>
  <si>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</si>
  <si>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</si>
  <si>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</si>
  <si>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</si>
  <si>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</si>
  <si>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</si>
  <si>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</si>
  <si>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</si>
  <si>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</si>
  <si>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</si>
  <si>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</si>
  <si>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</si>
  <si>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</si>
  <si>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</si>
  <si>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</si>
  <si>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</si>
  <si>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</si>
  <si>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</si>
  <si>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</si>
  <si>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</si>
  <si>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</si>
  <si>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</si>
  <si>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</si>
  <si>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</si>
  <si>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</si>
  <si>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</si>
  <si>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</si>
  <si>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</si>
  <si>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</si>
  <si>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</si>
  <si>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</si>
  <si>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</si>
  <si>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</si>
  <si>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</si>
  <si>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</si>
  <si>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</si>
  <si>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</si>
  <si>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</si>
  <si>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</si>
  <si>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</si>
  <si>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</si>
  <si>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</si>
  <si>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</si>
  <si>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</si>
  <si>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</si>
  <si>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</si>
  <si>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</si>
  <si>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</si>
  <si>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</si>
  <si>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</si>
  <si>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</si>
  <si>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</si>
  <si>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</si>
  <si>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</si>
  <si>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</si>
  <si>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</si>
  <si>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</si>
  <si>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</si>
  <si>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</si>
  <si>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</si>
  <si>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</si>
  <si>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</si>
  <si>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</si>
  <si>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</si>
  <si>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</si>
  <si>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</si>
  <si>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</si>
  <si>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</si>
  <si>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</si>
  <si>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</si>
  <si>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</si>
  <si>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</si>
  <si>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</si>
  <si>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</si>
  <si>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</si>
  <si>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</si>
  <si>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</si>
  <si>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</si>
  <si>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</si>
  <si>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</si>
  <si>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</si>
  <si>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</si>
  <si>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</si>
  <si>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</si>
  <si>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</si>
  <si>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</si>
  <si>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</si>
  <si>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</si>
  <si>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</si>
  <si>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</si>
  <si>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</si>
  <si>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</si>
  <si>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</si>
  <si>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</si>
  <si>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</si>
  <si>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</si>
  <si>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</si>
  <si>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</si>
  <si>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</si>
  <si>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</si>
  <si>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</si>
  <si>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</si>
  <si>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</si>
  <si>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</si>
  <si>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</si>
  <si>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</si>
  <si>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</si>
  <si>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</si>
  <si>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</si>
  <si>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</si>
  <si>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</si>
  <si>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</si>
  <si>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</si>
  <si>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</si>
  <si>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</si>
  <si>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</si>
  <si>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</si>
  <si>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</si>
  <si>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</si>
  <si>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</si>
  <si>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</si>
  <si>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</si>
  <si>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</si>
  <si>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</si>
  <si>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</si>
  <si>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</si>
  <si>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</si>
  <si>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</si>
  <si>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</si>
  <si>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</si>
  <si>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</si>
  <si>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</si>
  <si>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</si>
  <si>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</si>
  <si>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</si>
  <si>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</si>
  <si>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</si>
  <si>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</si>
  <si>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</si>
  <si>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</si>
  <si>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</si>
  <si>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</si>
  <si>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</si>
  <si>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</si>
  <si>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</si>
  <si>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</si>
  <si>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</si>
  <si>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</si>
  <si>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</si>
  <si>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</si>
  <si>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</si>
  <si>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</si>
  <si>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</si>
  <si>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</si>
  <si>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</si>
  <si>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</si>
  <si>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</si>
  <si>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</si>
  <si>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</si>
  <si>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</si>
  <si>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</si>
  <si>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</si>
  <si>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</si>
  <si>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</si>
  <si>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</si>
  <si>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</si>
  <si>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</si>
  <si>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</si>
  <si>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</si>
  <si>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</si>
  <si>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</si>
  <si>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</si>
  <si>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</si>
  <si>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</si>
  <si>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</si>
  <si>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</si>
  <si>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</si>
  <si>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</si>
  <si>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</si>
  <si>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</si>
  <si>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</si>
  <si>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</si>
  <si>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</si>
  <si>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</si>
  <si>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</si>
  <si>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</si>
  <si>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</si>
  <si>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</si>
  <si>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</si>
  <si>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</si>
  <si>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</si>
  <si>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</si>
  <si>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</si>
  <si>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</si>
  <si>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</si>
  <si>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</si>
  <si>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</si>
  <si>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</si>
  <si>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</si>
  <si>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</si>
  <si>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</si>
  <si>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</si>
  <si>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</si>
  <si>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</si>
  <si>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</si>
  <si>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</si>
  <si>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</si>
  <si>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</si>
  <si>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</si>
  <si>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</si>
  <si>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</si>
  <si>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</si>
  <si>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</si>
  <si>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</si>
  <si>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</si>
  <si>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</si>
  <si>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</si>
  <si>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</si>
  <si>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</si>
  <si>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</si>
  <si>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</si>
  <si>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</si>
  <si>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</si>
  <si>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</si>
  <si>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</si>
  <si>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</si>
  <si>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</si>
  <si>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</si>
  <si>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</si>
  <si>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</si>
  <si>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</si>
  <si>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</si>
  <si>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</si>
  <si>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</si>
  <si>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</si>
  <si>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</si>
  <si>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</si>
  <si>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</si>
  <si>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</si>
  <si>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</si>
  <si>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</si>
  <si>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</si>
  <si>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</si>
  <si>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</si>
  <si>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</si>
  <si>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</si>
  <si>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</si>
  <si>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</si>
  <si>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</si>
  <si>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</si>
  <si>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</si>
  <si>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</si>
  <si>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</si>
  <si>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</si>
  <si>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</si>
  <si>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</si>
  <si>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</si>
  <si>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</si>
  <si>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</si>
  <si>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</si>
  <si>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</si>
  <si>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</si>
  <si>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</si>
  <si>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</si>
  <si>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</si>
  <si>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</si>
  <si>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</si>
  <si>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</si>
  <si>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</si>
  <si>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</si>
  <si>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</si>
  <si>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</si>
  <si>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</si>
  <si>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</si>
  <si>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</si>
  <si>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</si>
  <si>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</si>
  <si>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</si>
  <si>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</si>
  <si>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</si>
  <si>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</si>
  <si>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</si>
  <si>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</si>
  <si>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</si>
  <si>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</si>
  <si>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</si>
  <si>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</si>
  <si>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</si>
  <si>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</si>
  <si>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</si>
  <si>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</si>
  <si>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</si>
  <si>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</si>
  <si>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</si>
  <si>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</si>
  <si>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</si>
  <si>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</si>
  <si>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</si>
  <si>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</si>
  <si>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</si>
  <si>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</si>
  <si>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</si>
  <si>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</si>
  <si>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</si>
  <si>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</si>
  <si>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</si>
  <si>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</si>
  <si>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</si>
  <si>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</si>
  <si>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</si>
  <si>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</si>
  <si>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</si>
  <si>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</si>
  <si>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</si>
  <si>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</si>
  <si>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</si>
  <si>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</si>
  <si>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</si>
  <si>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</si>
  <si>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</si>
  <si>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</si>
  <si>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</si>
  <si>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</si>
  <si>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</si>
  <si>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</si>
  <si>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</si>
  <si>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</si>
  <si>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</si>
  <si>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</si>
  <si>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</si>
  <si>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</si>
  <si>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</si>
  <si>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</si>
  <si>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</si>
  <si>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</si>
  <si>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</si>
  <si>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</si>
  <si>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</si>
  <si>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</si>
  <si>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</si>
  <si>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</si>
  <si>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</si>
  <si>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</si>
  <si>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</si>
  <si>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</si>
  <si>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</si>
  <si>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</si>
  <si>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</si>
  <si>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</si>
  <si>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</si>
  <si>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</si>
  <si>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</si>
  <si>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</si>
  <si>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</si>
  <si>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</si>
  <si>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</si>
  <si>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</si>
  <si>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</si>
  <si>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</si>
  <si>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</si>
  <si>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</si>
  <si>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</si>
  <si>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</si>
  <si>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</si>
  <si>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</si>
  <si>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</si>
  <si>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</si>
  <si>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</si>
  <si>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</si>
  <si>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</si>
  <si>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</si>
  <si>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</si>
  <si>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</si>
  <si>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</si>
  <si>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</si>
  <si>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</si>
  <si>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</si>
  <si>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</si>
  <si>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</si>
  <si>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</si>
  <si>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</si>
  <si>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</si>
  <si>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</si>
  <si>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</si>
  <si>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</si>
  <si>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</si>
  <si>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</si>
  <si>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</si>
  <si>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</si>
  <si>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</si>
  <si>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</si>
  <si>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</si>
  <si>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</si>
  <si>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</si>
  <si>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</si>
  <si>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</si>
  <si>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</si>
  <si>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</si>
  <si>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</si>
  <si>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</si>
  <si>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</si>
  <si>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</si>
  <si>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</si>
  <si>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</si>
  <si>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</si>
  <si>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</si>
  <si>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</si>
  <si>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</si>
  <si>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</si>
  <si>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</si>
  <si>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</si>
  <si>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</si>
  <si>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</si>
  <si>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</si>
  <si>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</si>
  <si>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</si>
  <si>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</si>
  <si>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</si>
  <si>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</si>
  <si>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</si>
  <si>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</si>
  <si>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</si>
  <si>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</si>
  <si>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</si>
  <si>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</si>
  <si>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</si>
  <si>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</si>
  <si>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</si>
  <si>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</si>
  <si>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</si>
  <si>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</si>
  <si>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</si>
  <si>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</si>
  <si>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</si>
  <si>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</si>
  <si>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</si>
  <si>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</si>
  <si>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</si>
  <si>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</si>
  <si>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</si>
  <si>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</si>
  <si>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</si>
  <si>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</si>
  <si>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</si>
  <si>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</si>
  <si>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</si>
  <si>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</si>
  <si>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</si>
  <si>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</si>
  <si>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</si>
  <si>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</si>
  <si>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</si>
  <si>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</si>
  <si>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</si>
  <si>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</si>
  <si>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</si>
  <si>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</si>
  <si>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</si>
  <si>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</si>
  <si>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</si>
  <si>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</si>
  <si>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</si>
  <si>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</si>
  <si>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</si>
  <si>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</si>
  <si>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</si>
  <si>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</si>
  <si>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</si>
  <si>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</si>
  <si>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</si>
  <si>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</si>
  <si>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</si>
  <si>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</si>
  <si>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</si>
  <si>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</si>
  <si>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</si>
  <si>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</si>
  <si>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</si>
  <si>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</si>
  <si>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</si>
  <si>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</si>
  <si>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</si>
  <si>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</si>
  <si>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</si>
  <si>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</si>
  <si>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</si>
  <si>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</si>
  <si>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</si>
  <si>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</si>
  <si>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</si>
  <si>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</si>
  <si>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</si>
  <si>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</si>
  <si>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</si>
  <si>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</si>
  <si>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</si>
  <si>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</si>
  <si>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</si>
  <si>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</si>
  <si>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</si>
  <si>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</si>
  <si>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</si>
  <si>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</si>
  <si>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</si>
  <si>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</si>
  <si>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</si>
  <si>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</si>
  <si>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</si>
  <si>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</si>
  <si>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</si>
  <si>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</si>
  <si>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</si>
  <si>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</si>
  <si>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</si>
  <si>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</si>
  <si>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</si>
  <si>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</si>
  <si>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</si>
  <si>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</si>
  <si>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</si>
  <si>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</si>
  <si>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</si>
  <si>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</si>
  <si>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</si>
  <si>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</si>
  <si>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</si>
  <si>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</si>
  <si>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</si>
  <si>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</si>
  <si>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</si>
  <si>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</si>
  <si>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</si>
  <si>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</si>
  <si>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</si>
  <si>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</si>
  <si>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</si>
  <si>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</si>
  <si>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</si>
  <si>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</si>
  <si>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</si>
  <si>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</si>
  <si>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</si>
  <si>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</si>
  <si>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</si>
  <si>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</si>
  <si>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</si>
  <si>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</si>
  <si>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</si>
  <si>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</si>
  <si>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</si>
  <si>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</si>
  <si>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</si>
  <si>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</si>
  <si>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</si>
  <si>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</si>
  <si>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</si>
  <si>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</si>
  <si>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</si>
  <si>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</si>
  <si>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</si>
  <si>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</si>
  <si>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</si>
  <si>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</si>
  <si>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</si>
  <si>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</si>
  <si>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</si>
  <si>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</si>
  <si>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</si>
  <si>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</si>
  <si>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</si>
  <si>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</si>
  <si>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</si>
  <si>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</si>
  <si>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</si>
  <si>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</si>
  <si>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</si>
  <si>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</si>
  <si>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</si>
  <si>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</si>
  <si>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</si>
  <si>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</si>
  <si>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</si>
  <si>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</si>
  <si>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</si>
  <si>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</si>
  <si>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</si>
  <si>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</si>
  <si>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</si>
  <si>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</si>
  <si>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</si>
  <si>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</si>
  <si>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</si>
  <si>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</si>
  <si>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</si>
  <si>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</si>
  <si>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</si>
  <si>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</si>
  <si>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</si>
  <si>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</si>
  <si>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</si>
  <si>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</si>
  <si>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</si>
  <si>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</si>
  <si>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</si>
  <si>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</si>
  <si>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</si>
  <si>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</si>
  <si>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</si>
  <si>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</si>
  <si>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</si>
  <si>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</si>
  <si>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</si>
  <si>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</si>
  <si>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</si>
  <si>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</si>
  <si>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</si>
  <si>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</si>
  <si>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</si>
  <si>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</si>
  <si>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</si>
  <si>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</si>
  <si>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</si>
  <si>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</si>
  <si>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</si>
  <si>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</si>
  <si>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</si>
  <si>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</si>
  <si>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</si>
  <si>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</si>
  <si>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</si>
  <si>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</si>
  <si>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</si>
  <si>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</si>
  <si>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</si>
  <si>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</si>
  <si>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</si>
  <si>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</si>
  <si>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</si>
  <si>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</si>
  <si>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</si>
  <si>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</si>
  <si>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</si>
  <si>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</si>
  <si>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</si>
  <si>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</si>
  <si>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</si>
  <si>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</si>
  <si>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</si>
  <si>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</si>
  <si>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</si>
  <si>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</si>
  <si>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</si>
  <si>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</si>
  <si>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</si>
  <si>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</si>
  <si>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</si>
  <si>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</si>
  <si>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</si>
  <si>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</si>
  <si>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</si>
  <si>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</si>
  <si>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</si>
  <si>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</si>
  <si>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</si>
  <si>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</si>
  <si>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</si>
  <si>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</si>
  <si>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</si>
  <si>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</si>
  <si>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</si>
  <si>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</si>
  <si>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</si>
  <si>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</si>
  <si>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</si>
  <si>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</si>
  <si>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</si>
  <si>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</si>
  <si>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</si>
  <si>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</si>
  <si>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</si>
  <si>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</si>
  <si>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</si>
  <si>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</si>
  <si>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</si>
  <si>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</si>
  <si>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</si>
  <si>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</si>
  <si>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</si>
  <si>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</si>
  <si>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</si>
  <si>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</si>
  <si>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</si>
  <si>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</si>
  <si>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</si>
  <si>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</si>
  <si>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</si>
  <si>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</si>
  <si>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</si>
  <si>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</si>
  <si>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</si>
  <si>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</si>
  <si>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</si>
  <si>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</si>
  <si>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</si>
  <si>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</si>
  <si>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</si>
  <si>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</si>
  <si>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</si>
  <si>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</si>
  <si>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</si>
  <si>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</si>
  <si>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</si>
  <si>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</si>
  <si>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</si>
  <si>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</si>
  <si>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</si>
  <si>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</si>
  <si>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</si>
  <si>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</si>
  <si>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</si>
  <si>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</si>
  <si>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</si>
  <si>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</si>
  <si>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</si>
  <si>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</si>
  <si>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</si>
  <si>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</si>
  <si>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</si>
  <si>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</si>
  <si>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</si>
  <si>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</si>
  <si>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</si>
  <si>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</si>
  <si>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</si>
  <si>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</si>
  <si>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</si>
  <si>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</si>
  <si>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</si>
  <si>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</si>
  <si>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</si>
  <si>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</si>
  <si>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</si>
  <si>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</si>
  <si>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</si>
  <si>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</si>
  <si>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</si>
  <si>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</si>
  <si>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</si>
  <si>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</si>
  <si>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</si>
  <si>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</si>
  <si>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</si>
  <si>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</si>
  <si>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</si>
  <si>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</si>
  <si>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</si>
  <si>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</si>
  <si>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</si>
  <si>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</si>
  <si>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</si>
  <si>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</si>
  <si>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</si>
  <si>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</si>
  <si>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</si>
  <si>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</si>
  <si>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</si>
  <si>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</si>
  <si>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</si>
  <si>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</si>
  <si>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</si>
  <si>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</si>
  <si>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</si>
  <si>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</si>
  <si>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</si>
  <si>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</si>
  <si>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</si>
  <si>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</si>
  <si>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</si>
  <si>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</si>
  <si>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</si>
  <si>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</si>
  <si>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</si>
  <si>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</si>
  <si>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</si>
  <si>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</si>
  <si>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</si>
  <si>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</si>
  <si>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</si>
  <si>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</si>
  <si>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</si>
  <si>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</si>
  <si>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</si>
  <si>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</si>
  <si>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</si>
  <si>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</si>
  <si>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</si>
  <si>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</si>
  <si>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</si>
  <si>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</si>
  <si>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</si>
  <si>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</si>
  <si>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</si>
  <si>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</si>
  <si>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</si>
  <si>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</si>
  <si>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</si>
  <si>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</si>
  <si>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</si>
  <si>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</si>
  <si>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</si>
  <si>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</si>
  <si>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</si>
  <si>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</si>
  <si>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</si>
  <si>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</si>
  <si>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</si>
  <si>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</si>
  <si>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</si>
  <si>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</si>
  <si>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</si>
  <si>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</si>
  <si>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</si>
  <si>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</si>
  <si>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</si>
  <si>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</si>
  <si>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</si>
  <si>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</si>
  <si>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</si>
  <si>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</si>
  <si>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</si>
  <si>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</si>
  <si>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</si>
  <si>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</si>
  <si>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</si>
  <si>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</si>
  <si>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</si>
  <si>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</si>
  <si>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</si>
  <si>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</si>
  <si>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</si>
  <si>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</si>
  <si>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</si>
  <si>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</si>
  <si>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</si>
  <si>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</si>
  <si>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</si>
  <si>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</si>
  <si>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</si>
  <si>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</si>
  <si>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</si>
  <si>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</si>
  <si>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</si>
  <si>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</si>
  <si>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</si>
  <si>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</si>
  <si>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</si>
  <si>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</si>
  <si>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</si>
  <si>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</si>
  <si>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</si>
  <si>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</si>
  <si>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</si>
  <si>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</si>
  <si>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</si>
  <si>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</si>
  <si>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</si>
  <si>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</si>
  <si>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</si>
  <si>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</si>
  <si>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</si>
  <si>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</si>
  <si>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</si>
  <si>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</si>
  <si>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</si>
  <si>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</si>
  <si>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</si>
  <si>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</si>
  <si>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</si>
  <si>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</si>
  <si>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</si>
  <si>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</si>
  <si>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</si>
  <si>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</si>
  <si>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</si>
  <si>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</si>
  <si>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</si>
  <si>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</si>
  <si>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</si>
  <si>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</si>
  <si>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</si>
  <si>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</si>
  <si>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</si>
  <si>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</si>
  <si>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</si>
  <si>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</si>
  <si>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</si>
  <si>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</si>
  <si>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</si>
  <si>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</si>
  <si>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</si>
  <si>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</si>
  <si>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</si>
  <si>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</si>
  <si>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</si>
  <si>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</si>
  <si>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</si>
  <si>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</si>
  <si>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</si>
  <si>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</si>
  <si>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</si>
  <si>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</si>
  <si>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</si>
  <si>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</si>
  <si>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</si>
  <si>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</si>
  <si>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</si>
  <si>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</si>
  <si>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</si>
  <si>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</si>
  <si>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</si>
  <si>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</si>
  <si>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</si>
  <si>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</si>
  <si>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</si>
  <si>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</si>
  <si>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</si>
  <si>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</si>
  <si>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</si>
  <si>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</si>
  <si>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</si>
  <si>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</si>
  <si>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</si>
  <si>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</si>
  <si>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</si>
  <si>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</si>
  <si>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</si>
  <si>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</si>
  <si>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</si>
  <si>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</si>
  <si>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</si>
  <si>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</si>
  <si>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</si>
  <si>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</si>
  <si>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</si>
  <si>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</si>
  <si>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</si>
  <si>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</si>
  <si>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</si>
  <si>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</si>
  <si>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</si>
  <si>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</si>
  <si>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</si>
  <si>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</si>
  <si>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</si>
  <si>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</si>
  <si>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</si>
  <si>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</si>
  <si>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</si>
  <si>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</si>
  <si>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</si>
  <si>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</si>
  <si>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</si>
  <si>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</si>
  <si>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</si>
  <si>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</si>
  <si>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</si>
  <si>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</si>
  <si>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</si>
  <si>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</si>
  <si>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</si>
  <si>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</si>
  <si>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</si>
  <si>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</si>
  <si>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</si>
  <si>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</si>
  <si>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</si>
  <si>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</si>
  <si>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</si>
  <si>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</si>
  <si>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</si>
  <si>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</si>
  <si>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</si>
  <si>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</si>
  <si>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</si>
  <si>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</si>
  <si>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</si>
  <si>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</si>
  <si>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</si>
  <si>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</si>
  <si>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</si>
  <si>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</si>
  <si>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</si>
  <si>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</si>
  <si>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</si>
  <si>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</si>
  <si>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</si>
  <si>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</si>
  <si>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</si>
  <si>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</si>
  <si>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</si>
  <si>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</si>
  <si>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</si>
  <si>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</si>
  <si>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</si>
  <si>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</si>
  <si>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</si>
  <si>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</si>
  <si>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</si>
  <si>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</si>
  <si>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</si>
  <si>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</si>
  <si>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</si>
  <si>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</si>
  <si>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</si>
  <si>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</si>
  <si>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</si>
  <si>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</si>
  <si>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</si>
  <si>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</si>
  <si>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</si>
  <si>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</si>
  <si>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</si>
  <si>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</si>
  <si>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</si>
  <si>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</si>
  <si>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</si>
  <si>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</si>
  <si>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</si>
  <si>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</si>
  <si>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</si>
  <si>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</si>
  <si>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</si>
  <si>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</si>
  <si>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</si>
  <si>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</si>
  <si>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</si>
  <si>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</si>
  <si>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</si>
  <si>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</si>
  <si>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Label</t>
  </si>
  <si>
    <t>Sum of Quantity</t>
  </si>
  <si>
    <t>Count of Order ID</t>
  </si>
  <si>
    <t>Sum of Profit Margin</t>
  </si>
  <si>
    <t>test bro</t>
  </si>
  <si>
    <t xml:space="preserve"> </t>
  </si>
  <si>
    <t>Sum of Profit_Margin</t>
  </si>
  <si>
    <t>tahun</t>
  </si>
  <si>
    <t>tahun-1</t>
  </si>
  <si>
    <t>nilai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</si>
</sst>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quot;K&quot;"/>
    <numFmt numFmtId="165" formatCode="[Green]#0.00%;[Red]#0.00%"/>
    <numFmt numFmtId="166" formatCode="0.000,,&quot;M&quot;"/>
    <numFmt numFmtId="167" formatCode="#,##0.00,&quot;K&quot;"/>
    <numFmt numFmtId="168" formatCode="#,##0.000,&quot;K&quot;"/>
    <numFmt numFmtId="172" formatCode="[Green]\▲#0.00%;[Red]\▼#0.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Montserrat"/>
    </font>
    <font>
      <sz val="11"/>
      <color theme="1"/>
      <name val="Poppins"/>
    </font>
    <font>
      <sz val="11"/>
      <color theme="1"/>
      <name val="Helvetica"/>
    </font>
    <font>
      <b/>
      <sz val="14"/>
      <color theme="1"/>
      <name val="Calibri"/>
      <family val="2"/>
      <scheme val="minor"/>
    </font>
    <font>
      <b/>
      <sz val="16"/>
      <color theme="1"/>
      <name val="Calibri"/>
      <family val="2"/>
      <scheme val="minor"/>
    </font>
    <font>
      <b/>
      <sz val="11"/>
      <color theme="1"/>
      <name val="Poppins"/>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5">
    <xf numFmtId="0" fontId="0" fillId="0" borderId="0" xfId="0"/>
    <xf numFmtId="14"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164" fontId="0" fillId="0" borderId="0" xfId="0" applyNumberFormat="1"/>
    <xf numFmtId="10" fontId="0" fillId="0" borderId="0" xfId="0" applyNumberFormat="1"/>
    <xf numFmtId="165" fontId="0" fillId="0" borderId="0" xfId="0" applyNumberFormat="1"/>
    <xf numFmtId="0" fontId="18" fillId="0" borderId="0" xfId="0" applyFont="1"/>
    <xf numFmtId="0" fontId="19" fillId="0" borderId="0" xfId="0" applyFont="1"/>
    <xf numFmtId="0" fontId="20" fillId="0" borderId="0" xfId="0" applyFont="1"/>
    <xf numFmtId="10" fontId="22" fillId="0" borderId="0" xfId="42" applyNumberFormat="1" applyFont="1"/>
    <xf numFmtId="165" fontId="21" fillId="0" borderId="0" xfId="0" applyNumberFormat="1" applyFont="1" applyAlignment="1">
      <alignment horizontal="center" vertical="center"/>
    </xf>
    <xf numFmtId="166" fontId="0" fillId="0" borderId="0" xfId="0" applyNumberFormat="1"/>
    <xf numFmtId="166" fontId="22" fillId="0" borderId="0" xfId="0" applyNumberFormat="1" applyFont="1"/>
    <xf numFmtId="167" fontId="0" fillId="0" borderId="0" xfId="0" applyNumberFormat="1"/>
    <xf numFmtId="167" fontId="22" fillId="0" borderId="0" xfId="0" applyNumberFormat="1" applyFont="1"/>
    <xf numFmtId="168" fontId="0" fillId="0" borderId="0" xfId="0" applyNumberFormat="1"/>
    <xf numFmtId="168" fontId="22" fillId="0" borderId="0" xfId="0" applyNumberFormat="1" applyFont="1"/>
    <xf numFmtId="10" fontId="0" fillId="0" borderId="0" xfId="42" applyNumberFormat="1" applyFont="1"/>
    <xf numFmtId="2" fontId="0" fillId="0" borderId="0" xfId="0" applyNumberFormat="1"/>
    <xf numFmtId="0" fontId="0" fillId="0" borderId="0" xfId="0" applyNumberFormat="1"/>
    <xf numFmtId="9" fontId="0" fillId="0" borderId="0" xfId="42" applyFont="1"/>
    <xf numFmtId="0" fontId="0" fillId="0" borderId="0" xfId="0"/>
    <xf numFmtId="172" fontId="23"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9">
    <dxf>
      <numFmt numFmtId="19" formatCode="m/d/yyyy"/>
    </dxf>
    <dxf>
      <numFmt numFmtId="19" formatCode="m/d/yyyy"/>
    </dxf>
    <dxf>
      <numFmt numFmtId="14" formatCode="0.00%"/>
    </dxf>
    <dxf>
      <numFmt numFmtId="14" formatCode="0.00%"/>
    </dxf>
    <dxf>
      <numFmt numFmtId="14" formatCode="0.00%"/>
    </dxf>
    <dxf>
      <numFmt numFmtId="14" formatCode="0.00%"/>
    </dxf>
    <dxf>
      <numFmt numFmtId="14" formatCode="0.00%"/>
    </dxf>
    <dxf>
      <numFmt numFmtId="164" formatCode="#0,000&quot;K&quot;"/>
    </dxf>
    <dxf>
      <numFmt numFmtId="164" formatCode="#0,000&quot;K&quot;"/>
    </dxf>
    <dxf>
      <numFmt numFmtId="166" formatCode="0.000,,&quot;M&quot;"/>
    </dxf>
    <dxf>
      <numFmt numFmtId="164" formatCode="#0,000&quot;K&quot;"/>
    </dxf>
    <dxf>
      <numFmt numFmtId="14" formatCode="0.00%"/>
    </dxf>
    <dxf>
      <numFmt numFmtId="168" formatCode="#,##0.000,&quot;K&quot;"/>
    </dxf>
    <dxf>
      <numFmt numFmtId="167" formatCode="#,##0.00,&quot;K&quot;"/>
    </dxf>
    <dxf>
      <numFmt numFmtId="166" formatCode="0.000,,&quot;M&quot;"/>
    </dxf>
    <dxf>
      <numFmt numFmtId="164" formatCode="#0,000&quot;K&quot;"/>
    </dxf>
    <dxf>
      <numFmt numFmtId="164" formatCode="#0,000&quot;K&quot;"/>
    </dxf>
    <dxf>
      <numFmt numFmtId="166" formatCode="0.000,,&quot;M&quot;"/>
    </dxf>
    <dxf>
      <numFmt numFmtId="164" formatCode="#0,000&quot;K&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[Processed_Dashboarnew.xlsx]Combo!PivotTable1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23596678667954"/>
          <c:y val="5.0925925925925923E-2"/>
          <c:w val="0.76778581116022204"/>
          <c:h val="0.8416746864975212"/>
        </c:manualLayout>
      </c:layou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#0,000"K"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081-465A-A543-4D0321FB9477}"/>
            </c:ext>
          </c:extLst>
        </c:ser>
        <c:dLbls>
          <c:showLegendKey val="0"/>
          <c:showVal val="0"/>
          <c:showCatName val="0"/>
          <c:showSerName val="0"/>
          <c:showPercent val="0"/>
          <c:showBubbleSize val="0"/>
        </c:dLbls>
        <c:gapWidth val="219"/>
        <c:overlap val="-27"/>
        <c:axId val="323502271"/>
        <c:axId val="323505183"/>
      </c:barChart>
      <c:lineChart>
        <c:grouping val="standard"/>
        <c:varyColors val="0"/>
        <c:ser>
          <c:idx val="1"/>
          <c:order val="1"/>
          <c:tx>
            <c:strRef>
              <c:f>Combo!$C$3</c:f>
              <c:strCache>
                <c:ptCount val="1"/>
                <c:pt idx="0">
                  <c:v>Sum of Profit</c:v>
                </c:pt>
              </c:strCache>
            </c:strRef>
          </c:tx>
          <c:spPr>
            <a:ln w="28575" cap="rnd">
              <a:solidFill>
                <a:schemeClr val="accent2"/>
              </a:solidFill>
              <a:round/>
            </a:ln>
            <a:effectLst/>
          </c:spPr>
          <c:marker>
            <c:symbol val="none"/>
          </c:marke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#0,000"K"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1-9081-465A-A543-4D0321FB9477}"/>
            </c:ext>
          </c:extLst>
        </c:ser>
        <c:dLbls>
          <c:showLegendKey val="0"/>
          <c:showVal val="0"/>
          <c:showCatName val="0"/>
          <c:showSerName val="0"/>
          <c:showPercent val="0"/>
          <c:showBubbleSize val="0"/>
        </c:dLbls>
        <c:marker val="1"/>
        <c:smooth val="0"/>
        <c:axId val="323504351"/>
        <c:axId val="323499775"/>
      </c:lineChart>
      <c:catAx>
        <c:axId val="323502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505183"/>
        <c:crosses val="autoZero"/>
        <c:auto val="1"/>
        <c:lblAlgn val="ctr"/>
        <c:lblOffset val="100"/>
        <c:noMultiLvlLbl val="0"/>
      </c:catAx>
      <c:valAx>
        <c:axId val="323505183"/>
        <c:scaling>
          <c:orientation val="minMax"/>
        </c:scaling>
        <c:delete val="0"/>
        <c:axPos val="l"/>
        <c:numFmt formatCode="#0,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502271"/>
        <c:crosses val="autoZero"/>
        <c:crossBetween val="between"/>
      </c:valAx>
      <c:valAx>
        <c:axId val="323499775"/>
        <c:scaling>
          <c:orientation val="minMax"/>
        </c:scaling>
        <c:delete val="0"/>
        <c:axPos val="r"/>
        <c:numFmt formatCode="#0,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504351"/>
        <c:crosses val="max"/>
        <c:crossBetween val="between"/>
      </c:valAx>
      <c:catAx>
        <c:axId val="323504351"/>
        <c:scaling>
          <c:orientation val="minMax"/>
        </c:scaling>
        <c:delete val="1"/>
        <c:axPos val="b"/>
        <c:numFmt formatCode="General" sourceLinked="1"/>
        <c:majorTickMark val="out"/>
        <c:minorTickMark val="none"/>
        <c:tickLblPos val="nextTo"/>
        <c:crossAx val="32349977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[Processed_Dashboarnew.xlsx]pie chart!PivotTable1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rgbClr val="92D050"/>
          </a:solidFill>
          <a:ln w="19050">
            <a:solidFill>
              <a:schemeClr val="lt1"/>
            </a:solidFill>
          </a:ln>
          <a:effectLst/>
        </c:spPr>
      </c:pivotFmt>
    </c:pivotFmts>
    <c:plotArea>
      <c:layout/>
      <c:pieChart>
        <c:varyColors val="1"/>
        <c:ser>
          <c:idx val="0"/>
          <c:order val="0"/>
          <c:tx>
            <c:strRef>
              <c:f>'pie chart'!$B$3</c:f>
              <c:strCache>
                <c:ptCount val="1"/>
                <c:pt idx="0">
                  <c:v>Total</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1-A8CA-4538-B309-703A5929BD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CA-4538-B309-703A5929BD96}"/>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5-A8CA-4538-B309-703A5929BD9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41E-4C9F-BA13-6E6F920D013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[Processed_Dashboarnew.xlsx]top 5 subcat sales!PivotTable2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 sales'!$B$3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 sales'!$A$4:$A$9</c:f>
              <c:strCache>
                <c:ptCount val="5"/>
                <c:pt idx="0">
                  <c:v>Binders</c:v>
                </c:pt>
                <c:pt idx="1">
                  <c:v>Tables</c:v>
                </c:pt>
                <c:pt idx="2">
                  <c:v>Storage</c:v>
                </c:pt>
                <c:pt idx="3">
                  <c:v>Chairs</c:v>
                </c:pt>
                <c:pt idx="4">
                  <c:v>Phones</c:v>
                </c:pt>
              </c:strCache>
            </c:strRef>
          </c:cat>
          <c:val>
            <c:numRef>
              <c:f>'top 5 subcat sales'!$B$4:$B$9</c:f>
              <c:numCache>
                <c:formatCode>#0,000"K"</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1268-4A66-82ED-F90764300AF2}"/>
            </c:ext>
          </c:extLst>
        </c:ser>
        <c:dLbls>
          <c:showLegendKey val="0"/>
          <c:showVal val="0"/>
          <c:showCatName val="0"/>
          <c:showSerName val="0"/>
          <c:showPercent val="0"/>
          <c:showBubbleSize val="0"/>
        </c:dLbls>
        <c:gapWidth val="182"/>
        <c:axId val="2117669087"/>
        <c:axId val="2014631887"/>
      </c:barChart>
      <c:catAx>
        <c:axId val="2117669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631887"/>
        <c:crosses val="autoZero"/>
        <c:auto val="1"/>
        <c:lblAlgn val="ctr"/>
        <c:lblOffset val="100"/>
        <c:noMultiLvlLbl val="0"/>
      </c:catAx>
      <c:valAx>
        <c:axId val="2014631887"/>
        <c:scaling>
          <c:orientation val="minMax"/>
        </c:scaling>
        <c:delete val="0"/>
        <c:axPos val="b"/>
        <c:majorGridlines>
          <c:spPr>
            <a:ln w="9525" cap="flat" cmpd="sng" algn="ctr">
              <a:solidFill>
                <a:schemeClr val="tx1">
                  <a:lumMod val="15000"/>
                  <a:lumOff val="85000"/>
                </a:schemeClr>
              </a:solidFill>
              <a:round/>
            </a:ln>
            <a:effectLst/>
          </c:spPr>
        </c:majorGridlines>
        <c:numFmt formatCode="#0,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669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[Processed_Dashboarnew.xlsx]Sparkline!PivotTable3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Sparkline!$E$3</c:f>
              <c:strCache>
                <c:ptCount val="1"/>
                <c:pt idx="0">
                  <c:v>Total</c:v>
                </c:pt>
              </c:strCache>
            </c:strRef>
          </c:tx>
          <c:spPr>
            <a:ln w="28575" cap="rnd">
              <a:solidFill>
                <a:schemeClr val="accent1"/>
              </a:solidFill>
              <a:round/>
            </a:ln>
            <a:effectLst/>
          </c:spPr>
          <c:marker>
            <c:symbol val="none"/>
          </c:marker>
          <c:cat>
            <c:strRef>
              <c:f>Sparkline!$D$4:$D$16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Sparkline!$E$4:$E$16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D257-41DE-AD71-01D32B2EB784}"/>
            </c:ext>
          </c:extLst>
        </c:ser>
        <c:dLbls>
          <c:showLegendKey val="0"/>
          <c:showVal val="0"/>
          <c:showCatName val="0"/>
          <c:showSerName val="0"/>
          <c:showPercent val="0"/>
          <c:showBubbleSize val="0"/>
        </c:dLbls>
        <c:smooth val="0"/>
        <c:axId val="2048777888"/>
        <c:axId val="2048760832"/>
      </c:lineChart>
      <c:catAx>
        <c:axId val="2048777888"/>
        <c:scaling>
          <c:orientation val="minMax"/>
        </c:scaling>
        <c:delete val="1"/>
        <c:axPos val="b"/>
        <c:numFmt formatCode="General" sourceLinked="1"/>
        <c:majorTickMark val="none"/>
        <c:minorTickMark val="none"/>
        <c:tickLblPos val="nextTo"/>
        <c:crossAx val="2048760832"/>
        <c:crosses val="autoZero"/>
        <c:auto val="1"/>
        <c:lblAlgn val="ctr"/>
        <c:lblOffset val="100"/>
        <c:noMultiLvlLbl val="0"/>
      </c:catAx>
      <c:valAx>
        <c:axId val="2048760832"/>
        <c:scaling>
          <c:orientation val="minMax"/>
        </c:scaling>
        <c:delete val="1"/>
        <c:axPos val="l"/>
        <c:numFmt formatCode="General" sourceLinked="1"/>
        <c:majorTickMark val="none"/>
        <c:minorTickMark val="none"/>
        <c:tickLblPos val="nextTo"/>
        <c:crossAx val="204877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[Processed_Dashboarnew.xlsx]Sparkline!PivotTable4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Sparkline!$H$3</c:f>
              <c:strCache>
                <c:ptCount val="1"/>
                <c:pt idx="0">
                  <c:v>Total</c:v>
                </c:pt>
              </c:strCache>
            </c:strRef>
          </c:tx>
          <c:spPr>
            <a:ln w="28575" cap="rnd">
              <a:solidFill>
                <a:schemeClr val="accent1"/>
              </a:solidFill>
              <a:round/>
            </a:ln>
            <a:effectLst/>
          </c:spPr>
          <c:marker>
            <c:symbol val="none"/>
          </c:marker>
          <c:cat>
            <c:strRef>
              <c:f>Sparkline!$G$4:$G$16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Sparkline!$H$4:$H$16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7BC-4FF6-8867-932D5356EE35}"/>
            </c:ext>
          </c:extLst>
        </c:ser>
        <c:dLbls>
          <c:showLegendKey val="0"/>
          <c:showVal val="0"/>
          <c:showCatName val="0"/>
          <c:showSerName val="0"/>
          <c:showPercent val="0"/>
          <c:showBubbleSize val="0"/>
        </c:dLbls>
        <c:smooth val="0"/>
        <c:axId val="2048741696"/>
        <c:axId val="2048754592"/>
      </c:lineChart>
      <c:catAx>
        <c:axId val="2048741696"/>
        <c:scaling>
          <c:orientation val="minMax"/>
        </c:scaling>
        <c:delete val="1"/>
        <c:axPos val="b"/>
        <c:numFmt formatCode="General" sourceLinked="1"/>
        <c:majorTickMark val="none"/>
        <c:minorTickMark val="none"/>
        <c:tickLblPos val="nextTo"/>
        <c:crossAx val="2048754592"/>
        <c:crosses val="autoZero"/>
        <c:auto val="1"/>
        <c:lblAlgn val="ctr"/>
        <c:lblOffset val="100"/>
        <c:noMultiLvlLbl val="0"/>
      </c:catAx>
      <c:valAx>
        <c:axId val="2048754592"/>
        <c:scaling>
          <c:orientation val="minMax"/>
        </c:scaling>
        <c:delete val="1"/>
        <c:axPos val="l"/>
        <c:numFmt formatCode="General" sourceLinked="1"/>
        <c:majorTickMark val="none"/>
        <c:minorTickMark val="none"/>
        <c:tickLblPos val="nextTo"/>
        <c:crossAx val="204874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[Processed_Dashboarnew.xlsx]Sparkline!PivotTable5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Sparkline!$K$3</c:f>
              <c:strCache>
                <c:ptCount val="1"/>
                <c:pt idx="0">
                  <c:v>Total</c:v>
                </c:pt>
              </c:strCache>
            </c:strRef>
          </c:tx>
          <c:spPr>
            <a:ln w="28575" cap="rnd">
              <a:solidFill>
                <a:schemeClr val="accent1"/>
              </a:solidFill>
              <a:round/>
            </a:ln>
            <a:effectLst/>
          </c:spPr>
          <c:marker>
            <c:symbol val="none"/>
          </c:marker>
          <c:cat>
            <c:strRef>
              <c:f>Sparkline!$J$4:$J$16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Sparkline!$K$4:$K$16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8B6-44AF-8555-2AD9492404D8}"/>
            </c:ext>
          </c:extLst>
        </c:ser>
        <c:dLbls>
          <c:showLegendKey val="0"/>
          <c:showVal val="0"/>
          <c:showCatName val="0"/>
          <c:showSerName val="0"/>
          <c:showPercent val="0"/>
          <c:showBubbleSize val="0"/>
        </c:dLbls>
        <c:smooth val="0"/>
        <c:axId val="2048742944"/>
        <c:axId val="2048758336"/>
      </c:lineChart>
      <c:catAx>
        <c:axId val="2048742944"/>
        <c:scaling>
          <c:orientation val="minMax"/>
        </c:scaling>
        <c:delete val="1"/>
        <c:axPos val="b"/>
        <c:numFmt formatCode="General" sourceLinked="1"/>
        <c:majorTickMark val="none"/>
        <c:minorTickMark val="none"/>
        <c:tickLblPos val="nextTo"/>
        <c:crossAx val="2048758336"/>
        <c:crosses val="autoZero"/>
        <c:auto val="1"/>
        <c:lblAlgn val="ctr"/>
        <c:lblOffset val="100"/>
        <c:noMultiLvlLbl val="0"/>
      </c:catAx>
      <c:valAx>
        <c:axId val="2048758336"/>
        <c:scaling>
          <c:orientation val="minMax"/>
        </c:scaling>
        <c:delete val="1"/>
        <c:axPos val="l"/>
        <c:numFmt formatCode="General" sourceLinked="1"/>
        <c:majorTickMark val="none"/>
        <c:minorTickMark val="none"/>
        <c:tickLblPos val="nextTo"/>
        <c:crossAx val="2048742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[Processed_Dashboarnew.xlsx]Sparkline!PivotTable6</c:name>
    <c:fmtId val="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Sparkline!$N$3</c:f>
              <c:strCache>
                <c:ptCount val="1"/>
                <c:pt idx="0">
                  <c:v>Total</c:v>
                </c:pt>
              </c:strCache>
            </c:strRef>
          </c:tx>
          <c:spPr>
            <a:ln w="28575" cap="rnd">
              <a:solidFill>
                <a:schemeClr val="accent1"/>
              </a:solidFill>
              <a:round/>
            </a:ln>
            <a:effectLst/>
          </c:spPr>
          <c:marker>
            <c:symbol val="none"/>
          </c:marker>
          <c:cat>
            <c:strRef>
              <c:f>Sparkline!$M$4:$M$16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Sparkline!$N$4:$N$16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3F83-4AB4-8A17-2C8A83924CA5}"/>
            </c:ext>
          </c:extLst>
        </c:ser>
        <c:dLbls>
          <c:showLegendKey val="0"/>
          <c:showVal val="0"/>
          <c:showCatName val="0"/>
          <c:showSerName val="0"/>
          <c:showPercent val="0"/>
          <c:showBubbleSize val="0"/>
        </c:dLbls>
        <c:smooth val="0"/>
        <c:axId val="2048783296"/>
        <c:axId val="2048766240"/>
      </c:lineChart>
      <c:catAx>
        <c:axId val="2048783296"/>
        <c:scaling>
          <c:orientation val="minMax"/>
        </c:scaling>
        <c:delete val="1"/>
        <c:axPos val="b"/>
        <c:numFmt formatCode="General" sourceLinked="1"/>
        <c:majorTickMark val="none"/>
        <c:minorTickMark val="none"/>
        <c:tickLblPos val="nextTo"/>
        <c:crossAx val="2048766240"/>
        <c:crosses val="autoZero"/>
        <c:auto val="1"/>
        <c:lblAlgn val="ctr"/>
        <c:lblOffset val="100"/>
        <c:noMultiLvlLbl val="0"/>
      </c:catAx>
      <c:valAx>
        <c:axId val="2048766240"/>
        <c:scaling>
          <c:orientation val="minMax"/>
        </c:scaling>
        <c:delete val="1"/>
        <c:axPos val="l"/>
        <c:numFmt formatCode="General" sourceLinked="1"/>
        <c:majorTickMark val="none"/>
        <c:minorTickMark val="none"/>
        <c:tickLblPos val="nextTo"/>
        <c:crossAx val="2048783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[Processed_Dashboarnew.xlsx]Combo!PivotTable1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none"/>
        </c:marker>
      </c:pivotFmt>
    </c:pivotFmts>
    <c:plotArea>
      <c:layout/>
      <c:barChart>
        <c:barDir val="col"/>
        <c:grouping val="clustered"/>
        <c:varyColors val="0"/>
        <c:ser>
          <c:idx val="0"/>
          <c:order val="0"/>
          <c:tx>
            <c:strRef>
              <c:f>Combo!$B$3</c:f>
              <c:strCache>
                <c:ptCount val="1"/>
                <c:pt idx="0">
                  <c:v>Sum of Sales</c:v>
                </c:pt>
              </c:strCache>
            </c:strRef>
          </c:tx>
          <c:spPr>
            <a:solidFill>
              <a:schemeClr val="accent1">
                <a:lumMod val="75000"/>
              </a:schemeClr>
            </a:solidFill>
            <a:ln>
              <a:solidFill>
                <a:schemeClr val="accent1">
                  <a:lumMod val="75000"/>
                </a:schemeClr>
              </a:solid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#0,000"K"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4AE-4C9E-9571-251F840EBEED}"/>
            </c:ext>
          </c:extLst>
        </c:ser>
        <c:dLbls>
          <c:showLegendKey val="0"/>
          <c:showVal val="0"/>
          <c:showCatName val="0"/>
          <c:showSerName val="0"/>
          <c:showPercent val="0"/>
          <c:showBubbleSize val="0"/>
        </c:dLbls>
        <c:gapWidth val="68"/>
        <c:overlap val="-27"/>
        <c:axId val="323502271"/>
        <c:axId val="323505183"/>
      </c:barChart>
      <c:lineChart>
        <c:grouping val="standard"/>
        <c:varyColors val="0"/>
        <c:ser>
          <c:idx val="1"/>
          <c:order val="1"/>
          <c:tx>
            <c:strRef>
              <c:f>Combo!$C$3</c:f>
              <c:strCache>
                <c:ptCount val="1"/>
                <c:pt idx="0">
                  <c:v>Sum of Profit</c:v>
                </c:pt>
              </c:strCache>
            </c:strRef>
          </c:tx>
          <c:spPr>
            <a:ln w="28575" cap="rnd">
              <a:solidFill>
                <a:schemeClr val="accent6"/>
              </a:solidFill>
              <a:round/>
            </a:ln>
            <a:effectLst/>
          </c:spPr>
          <c:marker>
            <c:symbol val="none"/>
          </c:marke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#0,000"K"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1-64AE-4C9E-9571-251F840EBEED}"/>
            </c:ext>
          </c:extLst>
        </c:ser>
        <c:dLbls>
          <c:showLegendKey val="0"/>
          <c:showVal val="0"/>
          <c:showCatName val="0"/>
          <c:showSerName val="0"/>
          <c:showPercent val="0"/>
          <c:showBubbleSize val="0"/>
        </c:dLbls>
        <c:marker val="1"/>
        <c:smooth val="0"/>
        <c:axId val="323504351"/>
        <c:axId val="323499775"/>
      </c:lineChart>
      <c:catAx>
        <c:axId val="323502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323505183"/>
        <c:crosses val="autoZero"/>
        <c:auto val="1"/>
        <c:lblAlgn val="ctr"/>
        <c:lblOffset val="100"/>
        <c:noMultiLvlLbl val="0"/>
      </c:catAx>
      <c:valAx>
        <c:axId val="323505183"/>
        <c:scaling>
          <c:orientation val="minMax"/>
        </c:scaling>
        <c:delete val="0"/>
        <c:axPos val="l"/>
        <c:numFmt formatCode="#0,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23502271"/>
        <c:crosses val="autoZero"/>
        <c:crossBetween val="between"/>
      </c:valAx>
      <c:valAx>
        <c:axId val="323499775"/>
        <c:scaling>
          <c:orientation val="minMax"/>
        </c:scaling>
        <c:delete val="0"/>
        <c:axPos val="r"/>
        <c:numFmt formatCode="#0,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23504351"/>
        <c:crosses val="max"/>
        <c:crossBetween val="between"/>
      </c:valAx>
      <c:catAx>
        <c:axId val="323504351"/>
        <c:scaling>
          <c:orientation val="minMax"/>
        </c:scaling>
        <c:delete val="1"/>
        <c:axPos val="b"/>
        <c:numFmt formatCode="General" sourceLinked="1"/>
        <c:majorTickMark val="out"/>
        <c:minorTickMark val="none"/>
        <c:tickLblPos val="nextTo"/>
        <c:crossAx val="32349977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[Processed_Dashboarnew.xlsx]pie chart!PivotTable1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2D050"/>
          </a:solidFill>
          <a:ln w="19050">
            <a:solidFill>
              <a:schemeClr val="lt1"/>
            </a:solidFill>
          </a:ln>
          <a:effectLst/>
        </c:spPr>
      </c:pivotFmt>
      <c:pivotFmt>
        <c:idx val="10"/>
        <c:spPr>
          <a:solidFill>
            <a:srgbClr val="FFFF00"/>
          </a:solidFill>
          <a:ln w="19050">
            <a:solidFill>
              <a:schemeClr val="lt1"/>
            </a:solidFill>
          </a:ln>
          <a:effectLst/>
        </c:spPr>
      </c:pivotFmt>
      <c:pivotFmt>
        <c:idx val="11"/>
        <c:spPr>
          <a:solidFill>
            <a:schemeClr val="accent1">
              <a:lumMod val="75000"/>
            </a:schemeClr>
          </a:solidFill>
          <a:ln w="19050">
            <a:solidFill>
              <a:schemeClr val="lt1"/>
            </a:solidFill>
          </a:ln>
          <a:effectLst/>
        </c:spPr>
      </c:pivotFmt>
    </c:pivotFmts>
    <c:plotArea>
      <c:layout/>
      <c:barChart>
        <c:barDir val="bar"/>
        <c:grouping val="clustered"/>
        <c:varyColors val="0"/>
        <c:ser>
          <c:idx val="0"/>
          <c:order val="0"/>
          <c:tx>
            <c:strRef>
              <c:f>'pie chart'!$B$3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rgbClr val="92D050"/>
              </a:solidFill>
              <a:ln w="19050">
                <a:solidFill>
                  <a:schemeClr val="lt1"/>
                </a:solidFill>
              </a:ln>
              <a:effectLst/>
            </c:spPr>
            <c:extLst>
              <c:ext xmlns:c16="http://schemas.microsoft.com/office/drawing/2014/chart" uri="{C3380CC4-5D6E-409C-BE32-E72D297353CC}">
                <c16:uniqueId val="{00000001-41F5-4E17-9437-3927853D2A6F}"/>
              </c:ext>
            </c:extLst>
          </c:dPt>
          <c:dPt>
            <c:idx val="1"/>
            <c:invertIfNegative val="0"/>
            <c:bubble3D val="0"/>
            <c:spPr>
              <a:solidFill>
                <a:srgbClr val="FFFF00"/>
              </a:solidFill>
              <a:ln w="19050">
                <a:solidFill>
                  <a:schemeClr val="lt1"/>
                </a:solidFill>
              </a:ln>
              <a:effectLst/>
            </c:spPr>
            <c:extLst>
              <c:ext xmlns:c16="http://schemas.microsoft.com/office/drawing/2014/chart" uri="{C3380CC4-5D6E-409C-BE32-E72D297353CC}">
                <c16:uniqueId val="{00000003-41F5-4E17-9437-3927853D2A6F}"/>
              </c:ext>
            </c:extLst>
          </c:dPt>
          <c:dPt>
            <c:idx val="2"/>
            <c:invertIfNegative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41F5-4E17-9437-3927853D2A6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1F5-4E17-9437-3927853D2A6F}"/>
            </c:ext>
          </c:extLst>
        </c:ser>
        <c:dLbls>
          <c:showLegendKey val="0"/>
          <c:showVal val="0"/>
          <c:showCatName val="0"/>
          <c:showSerName val="0"/>
          <c:showPercent val="0"/>
          <c:showBubbleSize val="0"/>
        </c:dLbls>
        <c:gapWidth val="100"/>
        <c:axId val="662079535"/>
        <c:axId val="840382271"/>
      </c:barChart>
      <c:valAx>
        <c:axId val="84038227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079535"/>
        <c:crosses val="autoZero"/>
        <c:crossBetween val="between"/>
      </c:valAx>
      <c:catAx>
        <c:axId val="6620795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38227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[Processed_Dashboarnew.xlsx]top 5 subcat sales!PivotTable2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FF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 sales'!$B$3</c:f>
              <c:strCache>
                <c:ptCount val="1"/>
                <c:pt idx="0">
                  <c:v>Total</c:v>
                </c:pt>
              </c:strCache>
            </c:strRef>
          </c:tx>
          <c:spPr>
            <a:solidFill>
              <a:srgbClr val="FFFF00"/>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 sales'!$A$4:$A$9</c:f>
              <c:strCache>
                <c:ptCount val="5"/>
                <c:pt idx="0">
                  <c:v>Binders</c:v>
                </c:pt>
                <c:pt idx="1">
                  <c:v>Tables</c:v>
                </c:pt>
                <c:pt idx="2">
                  <c:v>Storage</c:v>
                </c:pt>
                <c:pt idx="3">
                  <c:v>Chairs</c:v>
                </c:pt>
                <c:pt idx="4">
                  <c:v>Phones</c:v>
                </c:pt>
              </c:strCache>
            </c:strRef>
          </c:cat>
          <c:val>
            <c:numRef>
              <c:f>'top 5 subcat sales'!$B$4:$B$9</c:f>
              <c:numCache>
                <c:formatCode>#0,000"K"</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06A4-48B3-9CEE-338FA957D691}"/>
            </c:ext>
          </c:extLst>
        </c:ser>
        <c:dLbls>
          <c:dLblPos val="outEnd"/>
          <c:showLegendKey val="0"/>
          <c:showVal val="1"/>
          <c:showCatName val="0"/>
          <c:showSerName val="0"/>
          <c:showPercent val="0"/>
          <c:showBubbleSize val="0"/>
        </c:dLbls>
        <c:gapWidth val="19"/>
        <c:axId val="2117669087"/>
        <c:axId val="2014631887"/>
      </c:barChart>
      <c:catAx>
        <c:axId val="21176690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2014631887"/>
        <c:crosses val="autoZero"/>
        <c:auto val="1"/>
        <c:lblAlgn val="ctr"/>
        <c:lblOffset val="100"/>
        <c:noMultiLvlLbl val="0"/>
      </c:catAx>
      <c:valAx>
        <c:axId val="2014631887"/>
        <c:scaling>
          <c:orientation val="minMax"/>
        </c:scaling>
        <c:delete val="1"/>
        <c:axPos val="b"/>
        <c:numFmt formatCode="#0,000&quot;K&quot;" sourceLinked="1"/>
        <c:majorTickMark val="out"/>
        <c:minorTickMark val="none"/>
        <c:tickLblPos val="nextTo"/>
        <c:crossAx val="2117669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Profit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Category</a:t>
          </a:r>
        </a:p>
      </cx:txPr>
    </cx:title>
    <cx:plotArea>
      <cx:plotAreaRegion>
        <cx:series layoutId="waterfall" uniqueId="{EF7FD7EA-81F0-40DA-8775-6337FD795DA9}">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A4D2AF7C-16C3-48CD-B415-DDF466F938D5}">
          <cx:tx>
            <cx:txData>
              <cx:f>_xlchart.v5.4</cx:f>
              <cx:v>Sales</cx:v>
            </cx:txData>
          </cx:tx>
          <cx:dataId val="0"/>
          <cx:layoutPr>
            <cx:geography cultureLanguage="en-US" cultureRegion="ID" attribution="Powered by Bing">
              <cx:geoCache provider="{E9337A44-BEBE-4D9F-B70C-5C5E7DAFC167}">
                <cx:binary>1H1Zc9s41vZfSeX6oxsgAIKYmp6qAUlJluUldvYblmI73Anu269/Dyl5YysdT7W/C6m7EIAkJIAP
zn4A//u2+9dtfL8t3nVJnJb/uu3+fO9XVfavP/4ob/37ZFueJMFtoUr1szq5Vckf6ufP4Pb+j7ti
2wap94eOMP3j1t8W1X33/j//hm/z7tVG3W6rQKUf6vuiv74v67gq/+bewVvvtndJkNpBWRXBbYX/
fG+pWBXbO/X+3X1aBVX/sc/u/3z/4qn37/6Yf9dffvddDEOr6jvoS8wTIUzGENXR9MHv38Uq9fa3
NYzYCaPcJAZ5+NGLbQIdXzOUaSDbu7vivixhLtO/z3u+GDjcuHz/7lbVaTW+MA/e3Z/vP6VBdX/3
7qbaVvfl+3dBqazdA5YaR//pZpruHy9f+X/+PbsAL2B25Rkq87f1u1t/AeW/RbRNyy0M781AoScm
oIIIZmL6mC9BEfoJJQIzxswdaOzht3fYvGZEh7F56jnD5r/Xx4lNvP2xTbYPr+cN6EU/4YZBdQOJ
3asHsnhOL6ZxYlJEiI70HXTi4bf30Px+QL9A5qHjHJjNUQLzpVfA2ryHl/PPgaE6MDJh6MYvaAYj
fsIYppQhtEPm4bd3wLxiQIeBeew4A+bLt6MExlJpen9bBbd19fCC3gAcfMI4w4wQePvjZyZlOFAV
MXUT6zNO9srRHEbmRecZOtbHo0Tnv0UwqPQt+Rk90QXR4dXTHVXwl/wMY3wC/I4JgxkPyO3E3IOo
+e2ADoPzOJMZMP/9fpTAWNs4+KmKNHhLbPiJzqhhCLyXNTOqwVicGJjrXKA9eA8Uu8PmdWM6DM/z
vjOErP8eJUL2fbxtt8X9wzv651yNiBOETG7oZK+mgax/rgtwdkIN06AEgzY3fmbM7TUjOozOU88Z
NrZznNjsTZx36uc7MCzq5Meb0hHYOIhyztleJ5vxOM5PEDZ00+R7HOc4/Y+j+wVmB79ljp91lPid
B2Wp6iJ4Q9oyT4jBwb6heBI7SH9JW6MJxDlYpWxPW8bDb+9432tGdBinp54zbM6P0zxdgMsguHtD
saSbJ0yAKq2TGb8zAROTE6qbZIcZ2EbPdYVXjOQwJI8dZ4gsjtP2OQ9AxS5V9YaYUOOEUIHBK7D3
CMxUBUFPsABYQNN7icmrxnIYlWddZ7icXxwlF1veq8J7U8GjnxgUzBqTHxY8JjmhlBJO0R61GcG8
YkCHoXnsOANmeZyq2+nd1n9DnyelJ8QUiOsU7/SymXsNY3piMEE4OEVfUstvB3IYjn23GRin9lFQ
yd97ZJ+7PF88+b/6ocUJQ4RxxECQP1eiBSjZ2CQ6qAI7sGY0MvMQ/3o8h6GZdX8xheNwP5/GcZCq
oHxYqf/crqHoBANtUIgKHKQPU5xgao6q15Pd81zOv2ZEh9F46jmnleOU9KfpXbB9U3eNOAFvgACL
f4eMmKtgxgm4ckxkiL2jjT4si51a/IoB/QKZh5nMgTlOUX+q2rfUvvQTxKnBOKWPiu8LHkaAuSFk
YLS/PzNWfjeaX0AyzWGOx3FK+LO3jqCZYIpQULs43yEy14fBvDRBroDI2RESuASes7Dfj+cwJg/9
Zqic3RyFqH8xagg3n8ErqW+j/uHd/HPRQiAIo3Oig1/spZg3GTAuAItSYwfIjHG9Zii/gORxEi+m
B7P7dpSgbFQdlG8sVdCJMMHPYjJQrl4wLgyBaGxCeGAvb2aovGosh2F51nWGy+Y4Wdi1DykJ707L
eJvevR3BUAi/6KYuHtxcYkY3HCJr2ASBDyGa6TNTj187qsMgvew9w+n69Cjp53wbpG8YBKAMPC9j
hOyZJHlOQoY40bGBKSgIBxnbb4dzGJl9txkk58fp/j/fFv3bks2Y1jQKGjbTj7lxwhGGiKfYozEj
l9eM5FeAPMxhjol9lGRy6Qdv6XJBJxTylcBHudfHZoIGXMccCbAo9b1LBnB7ro/9bjSHMdn1muFx
uTpKPM63Zbm99evyvqrKh5fzzxUySJuBCDJhzICg13O+BYLFQGC1QMrGjm+B4HmOyKvHcxiaWfcZ
RufHqQLcqLry31nbQoFLZvvwvv45SIRAABNYlo73wbA59SBQ08CJDMkaO6xm9uXrx3UYrHn/GVo3
1nFSVHDrB942fTucwLFscsoFNw87lsHI4QSB92b04YyfGU7nrxjRYYSees6wOT9OJe1TtfXfDhdI
1CA64RBkebL2n/O6KcmJg5mjGzNEfjeOw2jses2Q+PTxSKmkLCG6H2RZ8IaAgLjXIXXm0YE8U9PA
wwz5ZjrEX/ZZ6TNYxhj9KwZ1GJ0XnWcgnd8cJUgX9+279X1R3vdvh9EYBSDgZ2bkcAYGhyAZAAib
H3a8TMx8A68b02GInvedIXSxPkqEzlVavWkkgELSEuhmWED0ePrMdAKMgIYoZGkYZAbMK4ZyGJXH
jjNIzo+Ts13c/yi2ZfSGeho4a8DoxITzXa7sX5KWxAm42cZkgMP7Nl4zosPQPPWcYXNxnB6Bi/tm
+5Y5S6MGwAwKKTL71CT80trB2ACJw8iY1zRRE9x/bu38fjy/wmU3jzkqn4+SiY1sebVNstIP3jKP
lpITw2QGBvv/ICsbfZxAUjoIo939WVbGq4f1K4xezGoO1XG6C8Z3cn7fBbdv6MQh9ARMUMIx3bO3
v4gc4wQjE5QG8y/k85rR/Bqeh5nMsTk/WjL6porogcX8cwfBuPmJCB0SzeepzQzCBwhRExSF6TOL
c47L5HdD+TUsu55zUL4dJSifA8j9e+vtG6B+ATGAa2b6zMiFmyeGALYGNLW7PyOa14zoMDZPPWfY
fP7vUWJzoYr/P3412NtMIM+PgVPmgTqe+wU4JDqZjGIOiQLTZy54Xj2uwzjN5zVD68I6YrTsbfS2
Gc4ccmUNAqKF7LCauQyAhmC3zbiV7cEefWCvu8yn3bv+/aj+DqmH3nOc7KPE6TKKIa32TTdHAz2Z
BGDa63HzbZ4Csj9AP0CIgwt0+rzE6DUjOozPU88ZNpdnR4nNly3o2KlXqbf0TgMFYUwYRXv1DeTN
c26HdQQ7pCFhHTbdvMTldaM5jMzzvjNsvhynNLos7r03xQWiO8SEjYJkn/o052wTLhDcITMF4fcD
OQzJQ78ZHJfXR0kqH++7Nz17A4MYISaF9/2olT2nEshHJ3C8AyQW7vd0zOKivx3OYUz23WaQfPx6
lJBc3adp2cfN9k31aXBImwJ2Q+91sb8eIsBPTGKaY8rnTrjMkHntqA4D9LL3DKer4+Rku7jug1az
83e9gTEKbgICGU/gs9nhMLNJR01NJ7BlHRszOfPa8RxG6GXvGUI3x6mjfQRKgsOT7t8wYY0wOKEG
eBek4D6SyXMGByfYEAr7begvvG2vGtJhhJ51ncHz8Ti3EXy+LxII7DxoS29COwi2qcN/c2cBbCWE
w22EAe616QPpOs8d1K8YyWFMHjvOEPn88ShFz5f7snr35P94K54G+YRw6BODxI5f7OREcBIH4eD6
3GsNAN9zeF49rMMgzbrPoPpynNGEL0F5q9IyeEsTB2LSQB+MwPFcu89LEwfyCmDzAQR5xOEd6q8a
0i8geprNHJ7To6SkZQGJ7O8+ghMnfljLv+Jvf3e43q/vPR5LaG+rrTOdZ/js7L2/vzthAKcszrru
ae7gOHfkeHr353vYzmCAjfV4TuL4JS+o9Sma+pdO99uy+vO9JiDrG84So4wKOBcJDumB72uB9cAt
2OR1guC0KwMSjvB0qtX7d+noKPzzPQS6IKESNlPAIgU7mxLQUMsxZxBuoceTI69U3IOB+fgC9u13
aZ1cqSCtyj/fYzjz5/27bPfgOCVwq8DBZnC8GYEEW2IwGBrcv91egxNhfP7/xaTWUO/6zSZtaNX1
vpW7xXna4mTtBm6ynmpPxf9+zQvhW4QZ8Ej+/dcU1NcWyoPjQqiNSRIupt9SuWHsezaUhLLhAe2z
5LRw4w9u3KqzWAy1xfV2mZuFjKq2+Oi3n5Wp9NN0aLnTEOgONtu3RNNP4bsyGbK4Xqdp8SVZw0kh
izDLK0m3da2ljhpkxwJDEqNulsjv5ECaYdmK7KNr+l+zOoxkkfRWpZFPVe1bSZnXVywziSyU6Vlt
ofq1mzbncdh8NtMCNq0WxrkICywrEbJ11vJTnRTawne1TGYKObhwNYl6D9le8pkLY9u2OZHU7Vy7
NlIr6w2+ZqhFVqRr3xJDRDKpBD6tSSv7mtzhypBJ28gUfkfWRI8WtNNSC3nqXGimsiJFK+mavL5E
ym0WVTAgaQy+RfswtUJcMrtc8NCsrTCiuayy9LMeeqvSYPUp1ZqfLfWp7bXpTYTCRta1qG03ipMF
q6RvdqnMSPzZA6Acbq4j6uq2Iq256tImsvFKC2TGNLZI2/QibWIhRdc5adDFy7S/c/1WLBpTKElD
Gi8G5m3gSJfPwkuEpQwzd5riY2oYd5UnkAVBkuq8D1BntSq+KvzcX9bVYkjS1imI+NKE+GYwFFtQ
mi1LnnwYMvNbo/LSolo0WKmXp7Kom06KgvtSa8rTLtLOzZCckjwSEtz8t02Q907bwToIMP0eiiiy
3TYLrdj4jFqiFipFhqSoqGTN20D6XFlhHdoa91KZ4gu3QJsy7kw7pEMio0wMVp9bUejJLkudHIlt
Y2CYfObrC7dXssgq18boVjVNaodsq3G/XMQoyezAELIvonxjNnFiUyBIiaMilXUcAXoqu8wSYdip
GWqwpP3cCQx6OXSpsU5YfcZJksD6IKd10GayaU3leIb6nCqerWo9yxd107SLLNZOjYQ4ZZ44NM9D
Sx/YdddjU3q+svTYp5KwHkigK9ZZXiSWwdsSVpvyrFq5uZUYKHSQ7l8k3tBLHGsrbIS1BUP1bZzz
H3GR/PDz2lY0b2RD+XVYxfcIab3ls9M6zQzHYH221ug25UMseRkwp9H7jWjZadkPd2HTuQ6pPtCG
6JYWKruLYvMDjlqpe/H3yI8chLsfQ9x887u8WLFoUDKr0q2Z9aFVVlRqhHwyM5dZdQtYaXrOnLA6
08SPDmc3I3+VZk8FgEYt3qTnIm+7VVUblunqjdRaipZp52ZnlRv8NKLkGtijMwgvXKraU07QCksz
jMpqfV3J1qE1+ain2cciSt2VhpgVmSRd7wqueTKhX4Kkr+0w0K/CwvgQVZqwQ9fPLVYOqcS1idaG
vgxdLbjiUbNsqdAlNtDZEIjaKjy67hTQBA+7yC5Sk8m0Pg9J9LFK6tsQqItqwwIYAKR7XWuqlqRO
rETH9CzXHDIEX9hQNXKoykGGeRtbfRmfxUlc2MHaG/R6wUjLJArbfhMO7RLmcjd4DT0nSXfRBS4s
DT1f1Tm1vKq7ymMvkNwr+YonJLB49KnXskx6PCN2INi5x80fPEftpmCrzozCFXJLLkPDvFaBGS+8
WE9km3OH1UMgGblEQWfKsDEGx4vM3tGYCyQ2lP2HoGnTSzdnFqrsDOWpZejhNyqadZKRxPK0vpco
KWVY9czyadbKxHQXpTn4Eg/3WcJWRlO3y7LjqaNT+j1zO6usz4veCfOC2BmNMjvr3djyE3ZFA1nj
gltBgV1Lb+tGlhFLLkgRXGOjtvLeJJZZF8wuBu1HTc1ADhnWLZ2WgYzdILD1pg7szBRXqWu7jeat
YzUUsiKJLzntJNZ6w/G7ZLCamsfSRwt98Cub1JRYfeguRtLqhrrdxMzonSi80xN06jK6Lgbdt7CR
NkB02n3eNl+BIcHVsFmIGm8UbCnMVHsJwmBTeGYsQx+Yrk/jDwLFleOpjQh7ZRftz0DXY5kmxb1v
+Ims3BZEZfWzd/t6XUb+x7Aqs1VT57bC3rCojOpn2FWdpZmmXUHG+iZg2deUYSfiQQxiL6htA85R
Bd4Wd47mmj+HKiEy9Zlso8Y7LatmFSZMJloeSCwYvN2YXSKuGRewkSSx+s5X5z7FP9pOvy76flN5
bX3qN326adxF5XmlFHr8GVcUr9OINMsqFcBqg/7KdNNPOUo16YYCaCfMJRsMfdG7ySCNLJF9655X
uZKlmQEhtzaJWOeoquOOm9yLIC3tKNdAd9CxhQZ6JiKg5dTsvlVthJZuQbZu7lq0hu/2eP0zEwmX
Og02qjKGzVAGH/rks6l7eA0CiNMhtziKPSfqjZ8s7vjCJFhmjd7Yrl/Aa2L8Gr5ymdcRML0WhVcB
SmF16t4manNt09T+GcpEKvPEFysadZ5U+hIeDqSR5/2ZWV23GWgZqizsJhPcSmIRWwjoSeY182Wg
mou6F6WdYXyfN8KB/R+Z1RrZ1yRngdWE6U/RYKtsUb6sQKWzBpb7UlTeqinL3i6Tpj3rg8BCBc8l
LZoCtIvCtLCW2FGJY9vMy8YygLF5SXAWeEpbBFERSxY4OgzYIlFzBXpkKVnnB7ZI/V4SYMdOGbSr
yuy2buV20lQlXzSkvffWGlZ8VaaRsNWgfdPDMFh2Ja/PQFcwZBXTDIS9EDAZUtl5R5UVR/kPHI8q
nlmtXM2INhpKzlRpXvaV3loDSYRde8jhhobtOqHCpmJY9l5SrUiXLPsKVVYJYMkmKgtp0sxGfZjJ
mPggv5kfWqGZ39c1MAxClGnzgDMbeFkvkx77FzkjsFDyvJOUaOGy4ok6r/xMYpxyWRsIFlAX+rIh
yT3vSbTpghp40Qq1wV0KSOaD3oN+lbSnvA/qRRuLSpqd229aXpCFybxMMk0HMtJ0p897tmwHkKyZ
x50wjHQZw++KdqBW2pf5AqFUt8s2je2KJlKxDn3QSpJJmvvVojBwsWxC/zrNimjDtExfqBIUBmrU
57AGQAeJT/MBRU7uubA80+aOl9HdEKIfZcFvXL+LrYx2oDLX9ffcH0ynr022LsK0kj3Id4ex/pOW
BeHKSJPuvHDJRzG0ma1Uj60MS+Y2d7QTjlb5iQ1MvZRNDEXR+0uQYa1jBOosJfWtXnnsUvDASQSp
lkamfUwSM/vAQitw2amZ40TStEgXnjDPcxUoO8QgyAcva2xipgjg9upNybuFEaLcykte2HEeaGdx
P1h+3CaXLEXtknEjBCbgJ1YxgE7vDVrzUevYpSqKiyj2vRUmVK1QTIVMQa4hVy18P0yBIVbBRagM
ag1KZxbXfLw2tKSxUIaBeFVeW5EPmg0xfGKFaSaAKQfZBoVes2ii/B6JKD8rQ5KfTbVaby8hVxGf
6loHaiNviex424O2wIjlqfaL1ifaso36DWU1u/A5EDYLqlUf9vVpC2JThmacLkPUaA4o6RddEpFT
bo5qOxeaBMsxW+nKR5bmuec9rjs7bDK2aFkoQ9q7KxAUm6Lk1Vns9sGqdIcPfdi4qy5yuWwRX3e8
IjLq8mFdNfw6brLUFgGNTt0wR58Tk1yFmFod7isn0j3f0UPu9DiXTY/IWZ114XnumucJMJIaq02p
BnTV5b5FcO9vamJ8qwLmSURddxV16mNeDuZZkuU3TGT2gFK+0pPrEpnD1YCGwMmHJF+YaeI6Qqh0
GcAWGytELl+05hCua0O7QUkbWC5YFou0CaQeI/yl0p0GNDdZNEl70eqpukzbjee2pTWYoJyqNAc9
YSyG1t8Xs2tmFN8GHmgcLuLNOjMbEIte7XqJ1IqoXU9XUcbtRAE/y7K0Wxud265RnEaJfGo3SRCc
QuYp2A86imWT9LmTpt7PEA1grg1aXa6nQiVeH0vS6GdeTrZBRWrLSGkdSy0vi7UQyVhFoljv2lW+
9TIyOEbZ52scaXkMFlLcrQLm24XP8/V0YyoCktta49WrmnZ+cwaMnK1YGFm8S9rBij1drRPqhrGc
qk3imU6Nyy8+i9Saxmb6rGjLan+t17QPOWXFoi5dZNVe6lnG4Kr19B1TgYCxgwHCl0+Xdj9Q5KHE
ja/ZXT/sv9zVkBbJ6ceeLgoarJSO+mUDHr41Ar1gDbqW21tTtRDecOrhTaJioAZ/8h1U+kPVxUm6
zqOgW/S+dlk1nlqD4aENTlV2xrID/0FUGtVa1G4Cr0sbwERtMLJw7lVg8SOwN3Ivq9bKZbXktV/b
PoZXPxXa+MKMTZQzX3eiATRGF4lFpIeA0gjVVOsSMmAn0CQBqb0u9E6tiQhAMRtrGWLNYNGOf62B
gzskRtnaYGa2Vlk9qFVvDpbnCrQCuZCvfaLn6yiNAeCprRdavgb9ZFgRjVidp4p1lbNiPdVoEdUr
xmu7xm2xLsdiqsVFRZ1K774146Musqsq8dcBJvvFN9UCM4B5N13aWziMI2tabR7oOtiZJg4gjQsx
82XISeQE44yrcanVgnXZqk3ipR9iY+lFfr6eCtbQbJ3RLF+3pbtukZcup0vDwJUtwAyVUfqJaU0E
Cz9Ns7U5riA81qZmSrPC6Uh9Bye3VQvRVx/yinigw44rM0TKf6iO7d4PAzsSCZa1lqdr4WmwFsqx
OrWnYmoOmltIVqQi3dQJmOHBaIihod6AEecupoWjgcng+G7y1fcNFctinME0oWku3XWtcLTOSZgA
Jqkfx1LnTbYGNpGtQz1Nl0ZtrPN8KNdc4+W6CERcrEwaAivRrxltcSzrPqrWoaoqsAOgiIBQ7EKF
WI7e7PVUAE3va71RwVye2tNtNF0UTdQ6ogcb+bGfgSI0OFO7qvWk+Dr7tqEkyWmJ7rusg7nlFNbd
rkpzEQMXr0E3GS+Gje/KpAiAzz892ZRxvu7GYqpNDzYdyGHw3vSWh2BJ6GHtZMxIVlMLQoDFeqoJ
UnzN64o7U6uIwNXmIA+lsh0yZmdaGtihanRJQJ3d9WBjbdY0cLoUBnCV1gQjVT59PSGlZkc0i3bv
dnqtwoTXP73qqWjHl/7UnD3iq4GtmhQ4OvxRlGwNbiZYhgq7yNG8wlhxcHiCmU2TS+UD8+xw3oL/
zIM1WI7chbMaVuZUzXv9POChsRDdlepZc2qqJl27E3MSI18ypyq4cXN7yEEmVOqDNqFZjyA+qw4j
zzMLsKQDv1mKiUmCCAdWqURKVxENragGLIjRmE6moS8g+rL10/CnZjA+MdWmws/yb0NbE0cf+ZGW
GcAZgWXBGn5su22PlmatLXfTGac31VLgn12jBytwExe2zlC9m/B0k5VFJzPwQdmt14OF14Pvb+Qv
QEB+sZqqnUaUBT7tyopH5pvoHdDAWJuanVeABZoEYb2uIK2wxc1pQ4sa+DYUBKQ+8Kax2mLtQvfl
fBGOa9Lw6nw9rUkG/rcFbunVs/U9VeGvFhkyag3TmpoZ8aNljPHZs+emlY0qfIGZRhbPFv/0zNNv
5DhDVppkvjVdC3wP6CntQIMNqLkf4NSlNDJjsDqDZ9JE7WCHpe+CAjdKv2Akcn+szZrTDRIpDhm8
EGbYx0BeOPZvVdYXgefv/yrUY/M/H1UC/099ni6Of1TqqQW7vXd/jepvn4JDYMfU13L+0Diax+96
+tNIYxTkcaizuMru71f9IujytzdfRGRun/9xp4eg0hSRGcMVv47HzA7pfBaUGfvtQzKGcTLGPmB3
PRgmsBECAuS7iAycb3FCBWzLh/PEdaGLMVazD8jAziLIhxyPEYdTE8e/PbKPxmA4PgZSICCTGCIt
sMVS5/9LdAYiQy+CM5BpAd+OBESIdQ4pynAi8Cw4g8MixW3E7nOizsHSIZ+6PNbtzB/EEjeG/qml
uW4nQyGW011kgk083dWLlOzuxnG0v3uo79PDh/pisQUPgG97TZafTYUZxzm4/R7bouvzMz4Ws2uh
N4z+welBrdwYadWtPDoUm6cizsTzZkAT7UxFK5EL8sXL4mQDiY+epY3NvE+R07Y+X+pGTr/ovLqL
0qq99LpBYt93FC/CRTS0/XeW5VZaYQgMeN2CibCqXIn4QO3YHdyzvs9dsI6gZmTCPUtdzyjAlffQ
jlxM1k0TyqhHnkO528uqIKFnm+2Az7oY83yBIQXwbGr7Rn2pKRf9yCKwk/uQpuBI9dUmHgvf7bgF
jJuCp+/Fjak5FUZQqE2URVopp2q2El4bbaZ7cddpjud3oeN5fbPoyGBehGXRLLzMNS/8sTZ0XScL
wRQ4T5aqJOVngXLtqopVtIw0X0H4oVEXzVi4WgQFz3vJsrSVVdV6NfgREiOxs9wTS1JVF9irhgsv
0+gNhlNjHb1xvUXRFezG97L23MvKT3mSuDbyQc+9jqKwXHe+xQ1WXtfgdLyGeTSrNADH0nRtKkZa
kSIIvdOpaQy6d/13naYvilmzIoVSYBATBY6+oO7PWjN6XkzXMp13z25M10Az/bTH3CQXYPyuKG7j
y4IE/o3ramxZUgNbBTX8m67swUXUlmBD6221zKOKnGGs1+uMt83KxHlwwbrQADfhoK71DjzBTIv8
L1HMQbfpRHOWpTmylQ5+lLAtw89TLX6sla0W7K491SDFQF+FsW84OC4CC/OULYXvQiRxardpw5YQ
AgP7GkPMoBn8XGpl69/wLkpXQ9HkK69D5nVWNoVstCS887vWqXI/+V65PQb/rxacs0p3Nx6JqO1W
vbtQNQV/bOaCOwwyG5iERa8gBqSrC7/31QXihbroxyLnEAvoRJEtphuF2fsY6AbuaH7FpJlnt7zu
wAEQf9fDpPWtTOTaemymadP4luKDtia1+g7kCRN6bBYpLT6UwykmQ3I2sIqAzzGi+CxM48izK9gL
4pAWfObTxd39sMQ/wKnrQ6QBnI7K1wyrbrTQXDLtVqvAGRVxl1wknbDADo2Hz03cgsqYg1WfStOr
YokZePM8FvVXYmDdrkipDT2C51c8iECovBiWLoVHu7izOqr3y5h7wQflKl3qfZHcBq236sK6+wKq
0AVP82U0coupAK7nnrGRj0zNZGImT20A8NIdUgibFDjcVA1Ozv2CchvEzfDVc9HGKHXjzg+GGzqw
4EtiitZBzA03EENIzgM4zXf3aJMOm5Am6sszUXgo9o8ht+hZ6B9yD5DQxzwEOmbHgqCZhf45ToIa
4gLmfWQE8WkgwK3/TF+sJv1xUiWn4ll7/uiz9l+q874Q5AMjtOqoQ8mAPtW5d52zvrsEh0r4SbWW
m5SJ5aredeIR5qnAxkCBhyXRJoXwxnQpAT8YkVPVHHt0WuE603NP3R57PF1n+uAROfX4/W/kaXGe
gwl005sFWJ2Naj8EelFsXMMPbWZU2daLmrXXEe9zIrTglJpusvAKM9s2Z1XgRdsyUeUYuDVXRhyV
nzUtOU0gh6AdqpvOG9IrMArYdeLX517P6689Y/5qMAzqYF7VX9Mmh3huUfqXCSu9VeFxbOEC/KUC
nKzfG7fsrQShbtOkZn+TRPkVH6+XZuc7KBnc0zxg6ZehRtZ0vRYhX/RVqC/dJPK/4+qy7cFV4fap
Bu68gkKgBC5D+O+0CrPgE7hjq7OKDmMk3Au+Ez20f7P6TNgD93L1wZ9hGU90/T/Krmw7bhvIfhHP
AUGCIF/Zm1q9SS23LeuFJ7IdAuAC7tvXzyVaUctKJpl5QVCFAiRHJICqunXpAJkIhuNgHv8APJmU
49ce8eRPZSdOIhc4uhRJpheXTN6iHynuDEXknNvJx1GuxxeSBh4Cn02NjMzonEVsfRvxwsIf0Go5
plGyrxyS7LM5HG56Rmf52UOST/HdJ72xGFpvQHJ7nnsbVl75UDkV/o//w3JGR2q1KUT7yJmrV0OL
/B1pMrZPKl+tMj3Fz42nTnx+uVnEHkrPJd+MKRXum2k30Q+mmqf8p7YQfi0y+5sHjMDKLuw54tfE
LjALyPIW+YPf9lu8kuteuYAWzD3Es5MY0Uvx1vt99LOdNcj1kGjM+N1O+7V9T6vWXfh5QPbWOH1s
gsLeKsertp/0N9skKsjeiB7T+2bIojuZjGMb3kxuc42O6fxEe4Q1zVQzaPSfp2UBOVsJ7ZeDTtbR
lI5fcHiqhe3b1bM3NjKUjd+/IqJ3mJJYxKFKgOCQVivhbxZhw4LqbMusWlgsv9hqUCcqCL28S0jr
OxcpywvtMnWyZ2keMxLFSXWz/D/Nm+af8L7K7efF+AlGeh+7/bx57Ca9/2YsT/k2KebUki3FwS9i
hGsY1cuMu/HB6Ezv1iRmIE7dBaAmb3b/ZCwGROf//U3mgOV/fJHhOzkOaP2DGbsPgjL+6UVGGtCi
onKsn1KRp2aq/EefK3Wok6hDRB9vNK4EP9rc8R9x9ZGH8l3vQ1+/67tJ9gtd0tHYw+EOPtgbvRPz
H2n0h6yCc9CkUxvi5bb30ftTe+3NOjLV5UoBHhMGokZAwzxjZtg05mkzPWOI09FFcsXFikZ5Xdy3
o3xRToIsLY1LcZkmRZh3Qb4r50txph2yEcSRSFpCJLmfPja2ukp6VjkRkn1yyPROspepSZGYHtku
LZv61NO+WDQyyX4g3LxQkTe8ZLgmr24WHvsZMcRnfG/LHScJG9vDJesmF85/3Abmz2V8/ivOzi5F
gIfiiz+f/4pFO2qOPcj/acUpQiQhs0u6Ml6ktjdpS60vRkiSu54hi1dITz/J8Y8u47uoVvHB8yrc
Ct/FIiL4hVUfXUcDyavHIB6XSOLfsamke8dNgTUrCN2zuefMOtMzutuoLiKErN7tTK+X/dnOJ4ms
agAfxKXDuimr+pRM8VtjBnQbDHAK/9IZEwTfcDudBwrk7llYzfPAQPq2jLE2hkEyBuG/vyne398U
DucQX/YJXDCWwqf//ciLWSctMgjnJ8ubeFFLae/b98arJZ5UIzeNi9thEQMIJRHqnE2Mqszxh0ll
56wmydyjJRP3mCBeqhxRH9yxdY90boxeAlmHGDISep8GzOgQIEBZUblq2sBqtnqSPD0S3amlpNlz
OUh7yzSrT/XQ1idn7s167Xrj3dU2UW5ycttk17kdvUxUBw+cy13VF87FSUb/YR4rif9hDLk/enHd
/ovW6bjS1Cq3NWB2O9MDCumtl773bqO3XtxztUtoXW3+/W9jO39/AcAr56EGGZzlM2km+f2PI7iI
UjWS6mfS5FPtrngRrCsxWofULx8Ka+i2RrqquB1NYZW34zLGJ4MW6VWerc24SuR4j5T/dsx9C4Aq
wbrNGOgPy5gBYyvB9LBsdA+oZlEBnTDDJBjNz7qo7DhEgGRsOP4bOw8DzcuXPiriRdrk5ImICahC
bUWHsiBqS2Vebn0kqg8JDs2V3avqycmQ7h5rEb/MK4qEk3lFN4qTs++IauNahRM2fZn9AMpyUw79
+Cw7pGQni/f3dupFD8YC+NL+mCqlwsY8rvPjObgt2QO+h2e2L0fAGpDDWbfvIzdDTdt06cRdjmyC
Uz8Gg55hDuIJiQnxBNAVBX7MBwBy1r1bNEMJFOkQncvZf2STyNc0iuSynkWjkynP1mWAux83Hmf8
Lufw1B6NodFZgVLLyVb1oxm4rZUZxzWnbmjXVnMPVMWqbPz82MYD/OG5x2mmjwXL2Q4pxNUnvbEw
g/NMY3qbxOaZ1TzzfVljYfTGjMrhuqxRfZr++7J1oP/jzPb/9rAzCiA5cgYzXSKKhj6d2Y0niRoB
WsRHHPKlbXNPh+1UwkMncNM92892RiwZsCOsUhPAO8gphGb4k6HyBeeLq7kxGuY1jOXN3CxpRLOk
X7BTSp1sLYHjO0rXKSiwGGl7LHZGM/XOeEyMmhcAysU9GULgS0oa3sYRtUUal6fJZrLleLwOv61i
I4oUVlXGVjpeFZXfNoiYtNXeVrrMlqZrmtpKo10Wr4xAerfafzC+mY3ziABjy85KV6C8xHJGde1G
LTLSDXeQZ6xTfajzfFwXuLOHHLG3g9GZhiGyMISm6/d8X5Cx2nqAl7zpboYiaN5WMLqgYAHYDd/j
4A/YP1EI8Bvw3/3k/OODWfi2Kdwv+P/YofBRk9+3uziYFIAZjfWa1MmqQezCAQLCL5e2BqzEnBG3
s8TvguHovxiFzAuYmjNlzIBBSKbpzd7ozMxJTsOx+4GdZF51PqWua/2+/vWHSsX/5HgIkiGrH7O5
ATRFELd8uN4Z5osDXPCbJvaz5KFQe7eliwF/F4BqU/YUAAuxrF3tbpBkZ0/55KmdV9ISJQEYHeyB
Pc0TgIiorxMQccWEfgrTus435m5jBUk7pwn1nRHjDDhmmtoADs3BdGR33kZN5P02aiLvZpTMxp/m
2gnJLzrrs+1UDH9GI80eBBH5tbHi7udUJPbWqMxg66fdVtHqz8yu84eU0Gk5gMEJ/xJUFLZr5cTL
br45qq5OFiMd2akcCdDfNStWrI7il5pbiyoSzvM0Rcs4LvUmGlqxxOEinrrSEU92MqyCuLFORjXI
QeMiW4glcpA449qeroKmzdfCkt2C2To4lW7gn/jcK1gch4impNvbwJAE7qG0JqTeYHbTm0XaBhjW
2wBihVPoEAuXDRm5066rSkQ3EtzmVKEfiOX9aEY+PI+dztfcZiMAY8X4HLX65LV+f06E+I+N8FP5
i8vBjoBvxxAQXuI783BhPsXA2j7yK1JOw+tQIdJPkOmz8tBzB3bAPe1RsywqFrxx/3Q6EeyAnuue
ELat7xKeAYo4i6bpii9ePpVnI1CJ5walJdHaiMLOAY9W7NFILQpEnjoZ/ZmkZbujnVUcEVt1r3Gu
cbRWuu+BbptDX9dYVeoHYi06IDdudo6JYgHmsioDtrRSZFNxCcsC3JSTIiVLc+/Sv4vBGGTLhhdr
pL3YwUn1kwnum6ZIsoe4q4qjkSL8CVapw73VNRsA4PrNXtujs+hwG7131eAsTS/zBv9LOVb7fo7T
GL07Ju590ET+l8YvPuudnuA6pGS16G0SR/91k2NzVuy65c05wflv6uGrWg4+ZoZSKRfxzd+3Nr+k
dTPWnn6tx95f5lFUbZusPaphTMZwyMVwAL5mOJieTvJ661X1Ef5cze6N8SxmfaTGMHDOKUn5IdAy
uyuCQNw3Vp8duJq8FQcu8gknSxBWUmZ/8GzYJW1R44KV+iFH9v0nH0cV5oQdga8tDgji54hwAXrm
wj1eApvp+6GXjvlDjtqogE+bNotoKDqayF80l80yHwFonOaj59Z4QtZ7f25uOsAbQlRFxCGoJ2zA
gaO4OevO2+ZRdYd0vPPNUUIvx8JlW5ZazrfG8/cRDYpzm449CjSiHbbA5GvBT5xPyR6/SrI3PdP4
UzUCb981wOCm9p3RVUGHDBGNyebqNiPx9CUt6mhzc7SNb34TjWNt/O53W6MyFp5VrCLWNdu6iMfd
rZm6YtxlaXaXZQ29c5y4KMPb6FXmAgkrL5q2TPWohvH6ZZtn5cGZJaNqcOrsSDMcjIQ95k3faSLX
oyIAfLzrjAlyOC92O9abHjHe6lU5JF/1zeBtndyD+1WM8ffMyZ0FYpfjTo9Z/s2u1FWvo0hvgVlS
K0TmxHegXBCLAoHlyc1y79F2m4s36xkCJOskGKJNbvEcSaRRTH0YlYBe7rqh955yR8tLo9cm8OTW
thFM/MgVvphHjJDOZoCi3sxiuS5VIFb/fltwCFLan14p7I2cgriZ4ubgzV/h+hisHZwe4Nd8cl4z
gfeFu8Tfm8YCWHNdjmmDeoe/dK5oxg7lOtWbTZ6mZI83j71bGNtPorFnZMzDNMM/iZfNExB8IwBL
AQKjczMyFIO5uIncVJ6sSTiWNL8rqXavZgIVf2uP1MCCzDqnT+wlKwPAqQN/WBRDnW3toQy+lJ5F
Vp6DwigjFpNb3SWNjzKmeVSNOfKBukAF1iwCG22fOuIejJSISX+J2XWi0WRedxcpxR/iQP5QJMt3
mYegM7CZUWhSYOPsgHzSkVmX/G5301kMmetrru3TvNbxxx3raRJOVvy9TbLka90BMmxTgSNlBDbY
m0i3TFlCvpMp3hK79X7+bppwnD7ubMrKrlvKYeg3PhCmyLx04ghoE5DwBOFcQsRCyFQcPVZmJDSj
Ru794Qhnz91awPeQ0OiCjoljZSXNwhFjvvowr7QoEKM+cAClEOnJmZqXCd+q/Ko8XNPcDMExI1ZF
7254IvKVEWuaypXj99HmapxGAhVqXbUzYmyVz5yJ9uTFlf1VJPXCd9ivNmqRTMRHl55GVspD4dnP
5hQzKuTmdvBv5YnrgO/jxD27o0ae0zhkdgacNcp7hvXNU7u5ZWaUlogbffLXrIjo7WBL/z6YIuw+
TTuq+1K6WzGQLFTUR8p9rHfO3MSgyEXCEL1JJxq7XYDCz79UpmfMjIURTUMaXu+iyK43yLrLUMWt
v6ERd1ZaS/nsAZEfymmcDkkfR1+D8SR4J59JxKLdFOX5wog0yNwl2KezrRF1k++63I7OqlLfo9r7
I7FHvoy9aLgPQP12aUS6q9JufDF6OeupS/5RzxFTB+DJQensnA4dUKUKhCxEkxM12VAzcEub3nTt
1NwVE9laNXEOERF6jcOPIOkN8dYE72JEWBay0pUbM4raFAA0TLcqqTpMchsVpXNQgSpX8eDmKIJz
/MMANzyMUVr7HYGDaSGFF+06RCYvRYs6zEGW393EcjeKps26nkjxvaTuQeJkf/JdEVynT7PZp+lZ
ay2NHlcld8Wk2svStz7AHxxdAJifcefewB9wE7BP9WTj7wDQxJjzZsEm3BL9Nk5OvL3IIeJ+CK8c
zgGSjctBWtWqU0hgGR2IkJHB4Jeg1b+Z5ew56eH5hKKwgkd3PE8I7umFHeRATlJHosyvFU8kKKN5
sJyxD1Hnnf79hLDZHDH4eOmicOEBkUIFjMM8Bq/y9xOCZxZw93lXoOLO7RYZ7l870sm8Ch1po732
vYixXceBsKMCRRfMDF0NzNC1qVixUb0ERLcW5abL8vQaiAa/dLnx8WyujMsVaa/YaKtOV8Yh81D0
ex1VXaYfA7yqBr9g8Aym19btpeKt3N70NyhE/9egsTeYiJtZQPqLmuqzpnk45Ym8JGpY8S6bnqmd
4p2SmYUQVzU+o3gHFTyI8R6ToL+aWRPvDtlg0YW58OB2QdYRs+U1P2Z0t5vQp4zGzfjTdeqTeFsZ
55S8ZjFui9Kh2zeO8k/B0BxNXjKT/aNtJf03t2LlCiUGzT6wkmBvxaNYWZbKnmunOuJzkiMK4+cA
MSgH43OEszS0i6Y8uQx3356Se5za47NTs+yuHivkC2bRmFFAmfaF3eWhjsYSYe0he7g9y/GYXbpi
IIDqzw+z4xXDnZPBxzUmpmnmBx9A7Uvba3J/099szZrXl8Zi+rqe0qNc1JOoULeQJmdEou3lULNg
VQRMnU1DM/kyZe64M1LU2/5DlDwbwcwRPKJbpwlqgGUw55/WGfKE/McVC0w9f3uBwDCCqAxARmD1
+5vXkgxJnUVCFy+NoNk94nLigHql+DDUY7ZAVXmwZDVDJaNR/tOwGWgK9r2u3WJnHM0mOLVe3J2N
kFRVvaRgMtgY0Rpa+0Ci4Xx1cpOE/Co1j/dd5bO70UYpYTQMrF+qoI2XTlnoZV+N3l2p2m8Srs9K
Axq7bKYpOM3gdxTHTc43P3fVvdF5c7hAjRZycVG5MdI0uu2MtQO2qe8K7IAaBWthHgXuoy+mlfml
MorIA0k8sTLecqRb8YhE9sLTcf9kLCo3RQInT/XWiCX3/Pt+DvQY0XZSN0SFSL9J3Snfo8Jt2eC2
dPSKcTxOZYM4oy1Iv4pbq1kIv829pRmqLfISFL57N6IAZREDAX6nx7xbxsNgnwWvO1QwpfY5TsZu
Ocw9Net05NODZa7tPLEDnJESqfRUPKCIBGmTuann/JLRw+l7MNIkyQp57GDnewl/QKnad7N11Bol
uF1hZRu76uNd2yhvK/LosUmH+mAgaw3Nk60IqgjJSmzpprGy6DFJeH0w0s3CQN7MrPc1jIWMBxRs
4o0Pb/ui2eyoXYtDE/38pDYi76g4IFRlhNuWafZHMxa1P2+bpemV7qGr/co7zu934atk7yBXdw+/
EWAYxfoDsTXAMn46IN6HQtKBMPW1FW4HCoNS/1FmzUOQutGfXvPa5aMHFIRdrDQQhD/rxn7JvSD/
HidevMiR8LgvUFa6pJbDDyNV/KB4ww+S1Xqb28mjn+TOtBSzzgzk/pMncAfsCMqcQ2+IUebQ0Xhz
C80NebrWQXfAU/Dox8L98d5JY3XVqL8681Bj85OFCuydR1L/YIm6ncK+QmixZVYFVwTKwAaCc1k2
UQFGDC4fpWIgBCED2CTahqSL2mXx0iJJsDaXA+w+1aMaT6nlb0qA2Pa3/Y/j/8Ya971scd36uvrc
CN9acRswy14mKeo02bMdue1rK70s7Gwke0BHg7IVUjirskIOiaOA3ljo1pbLpqqSQ9a2/OhFbrFI
Sk63oA/BoesHbFfAc91Vc2PEW1OVZNM7qdjeVK2X9BsH8PXpq13VLcoyAaJ1iThSZCMfBmSyH3xL
eXCpJr7puGtFofZR0y5KjyzMsDsbykEoeB4xEpml2vgS7CFO5wQblVbTPUot8n2aNPa6tSs8PGC0
WdQs4t9Kzn4ME8t/FYkTorISSbMpHu+sshpeE5SuhxRFbcsRQfHQ73T1pC1URePLXo9p7ZdPWrVy
RdokWZtBRzb8FFnB2gwaVWyj/rxBQHJrRIuk/Y7FKHLP+qQpEKdJL6ly0sNUoqyyYMDjrsuaZCuJ
cqSdSJFcIfgeLK5pc9coTZPMw9ceoQxkFjmSLzcbI2K79TY+yF3uk0hQHg5uJe+FVM+DHgKQJWTB
qZt7JZXWgiTFuDIDfaKHu6iKrRDeC18kkcS24g/jM6XInA38G4rWo108FPVcb4x6dFdNX6ecEDy4
VJ1NE1uXFsXxDxaCzueG5cPOHquX27hTuf6qLwa6NDpK6j98PShcFFD4OmxSVLWPfVz80bDMWwYe
1XuJStSjbY/9Ak9K9uMfLIqY2Ou+cJ8duGfnGPFPB07GxUiKxR+keQw3DaScZ0ttW6h/+Uuax0aQ
B/3KEMTdpbpVDy0wc9f3rUwR9B8QCb1e1w3wOK+7XeQCsBcV2XFsbOsr8+tFVU3dl8iquzOxc1D6
aOurm7NhXzqpHfazlQKxz0aVoliZ0VSJeinqAujiAhACszTVafpgNyAqmq/+pun6Tm+qSL39BgpM
OpsmThQoKHxnP0z03GZgSMFfRqYr8GQMyOj69dk0yJceh0KzVRPVJ2aAK1WNDJmQKJANZjzMVZmO
TG86ilRqFCscYZ41F/gl+UPhdDmgsFZ/UmJrNDf1zVTYLHswA2lmD7MpuByCTVegNuJOakJXiJGD
s8Hz0l81wGW2jn7xDCwZttc0F5YGgOzb7bQfwFSw41Y4tAtcEq3lFcyTyvvAm7oLiXl138X+B707
OOqgJ/2axZlzxuGzIKkTfDGRFu1HiwAMN2cjqYg/210UXeMyFEFQUG2UKDecgzZd3IBYwJrSjRGl
4zUbJTldmtW8sRrvObV4yPyoXne2VghpBsgVRxXbExeZlYrbXthHjXjFu/fY2Ul8cR0cYAXNnDWR
ujyMc4YL3vSmriz5k6cofsQW3D5FU2xtWjGOd0Ahded08lFVNZuoBNEWoEBe0t7CX6QTAK/RrPuP
GLj7D5dJDrZ0G6zqeJoc+5M35gDXGdtBkb5ImYReB54q27Hqc9LQ5L6okzIEaqk5G13Baxubftpu
jGgGJod/njVY9t2og8Z6Yh4op6aFPwQZqnvbWwfYiuzRITGKtDsLkADuNDVoidBEGSvXmpE/Jsuq
d3nMhwLVlbTe4aNXbyZGdPMG80z3NvnDHLPOMFbf/8N7NeAObbKk15QB5TiHUP0DHPT8MYDP/7/q
itSiz5z+O+3ybJ3FtgpRiMsP9tyYXiFSHOuSNOcKZYBbo5PzpaIvQX8QIg9Qb7gFhjKjbBOJSnl8
W3KfdBwukI7hjHr26VOvoym96ob33v/frqfVumHxtDF5SgZAcChcBNaMW2zE2FXJziQmjZi4g/og
mtGb8W1uozs//GR8E+O6wg9KrQiUGDbf+1rrkz8md9mM5DAN4vXOAsQPzgYBWPGUTkF+8rizcCkp
X6tktEJglJuZpIDeFWDeuRO+m8AvcJxQDZ33M4nCGn/tn17SWmGWDuq+sLEle0WNmrshzZ/jEVu+
JQZ7Y0SU6X2xNM8fc4pkHNB5R9B7Zc8y1fWdsFqUGhhRTWCN6aPx0Ktu/Orkv1Q25c99muc7x0WZ
tlkLlQZyqX1S35vR0bUWgcgrAEbJAHcCv4FZjGQyXpvf4Cq6wRftd/ljG+Tlue4YeLIEA5mGkluU
ktrLauAMKY0iepAgfQj9pJSveDm+S187Tw4BLZknbbGumapefP5qNVy8fpoYtfa3f3/+qTdn+z8+
/whReRTcg2CQJdT1DTjqIxjbwa5pBV721RtwF/nq2r67roXyRjA3LduujXaW50Q70ZWPIo7djZGM
Hpk1XoU3GdU0iLwDBnbX9262HT0FH0+4OgPzUGuHPJrqrdOx4VyWXvGgQbMUV+l4NqpcD+DVsHJQ
JM0WZsClwZNXtQAMziqO4px9LaaLkUwzRHaB4i5EVTpAfleKom6JTzXf6DZCZasCVBKXTJT5kibd
M4ARvg0SqAQ/Gy9A0sXbUnG1EF3HmhkONYHdiftL8xJfX3nzKstGb1y32sUtoSHDsbRRwVSfXCS9
rk2RuDR0U5Z+GBCziZnB5xnGGAxor7YTeaifKVAfBwKHN+6Q5r1XmREjI9Hr+wvf5z+GIgDgOwDd
iDWQY0O8h09xACPedHIMJ6DY9kajcRwdbiGDhsZgLUGcDjx+ubhHBYj1FTSNLy72/pOR2uaUutq/
ZDTKHgkXJ6SdrK+0FcMOH42Si4q11lcUKcmNh1Br3QOdekYBTn7GXq0ea/xBRELYk6XQlKLXYVCo
cmd0WRFsdJONm0gV3c6KrHZn6bHbBSn1i/Amm97Nxp+tjQi37ygQZKadPdxdnTiB4MW9iIqLgVEY
4ITpuaItw0EHQJqPBZy9GKHkmx0DlQ24BNSE64HtnmzJ2MKrcINyZtE0ZGavAWHB44zovR8rJnnY
dEl0qLoIFHm/mamyATWZqY4jU+TuwD4kTqbJhyo5+uODERANRNgZkeWvuqXTTFKZuaEZ4XJOPrk2
wrbz1AAPE8ig1AE7jjqDMylMdZ8+GKkAqwHyF3LejdTZNGCJKtcT6qtwvfhL5xYCd/nCX2RJJw55
Nf6so865JF7hGwn0Ps5FWdMHCTm3q1RnlF6SBIQv8zxj2aEoaonQa7aMUfp8Dy4lcm96TT9M157R
oQ7TCUmfAqA/V6l/qLn3eJuDFcLU39su6hQzleYhR84bVEDjuB3Ah7KnfoR6PGuMjm2fTSsLqc6z
zgq5dHPRXHJW8jDqkbcYOvlLwZ/8wXIbj/PQoAJAqtDtJJyOuqpCnsRZjPKOdp+Vlv/qifrPCBX5
z2AVC0K3sLOLRpXYMvJRjPTvG+rfKnd9B4iq+bPQlGMzxfAneFXiRSLvQVd0EU1EQnP09kVbLtJe
pfcmfD1YqFQtCEnvzdFrRjNZv40SO30bvc01o5QN25bq4vGf5pvlzAQB4qUFqyo67vJyAK6lEXn4
qSLAAxdfD2cY9AzXIJavgn7vUlkv4C/3l6KKqkUceP3FhdPeAuxqWfTkurL4NoFVBHRCes7IQkSk
kKz82BmxSUL0wKKGdHZTHqbG1t8Y0+DSK9NNy5pgFTfCu0PtTwnWEOpd2omdjSM4NqDk8gF4flI9
Y3d1DP6yuFH8YnXOWaJU6i5mwgXHV3lPap1/Zxag+aCxtQ+uk9OdCChbBdrrvma199VEud9Nszp/
M+VdZF9N/WD4pvvCWqJikh9cH2XJSztF7ZTS7a4JBO507Rj7B4oU7MFpev+VZtPZw0v5SpzyFxeD
990psjYMsmj6hqo1lER6XncZOIowsoC2T6nKx2XZIkhBrKZb+aVwT3ludWsAgwUIKAuyGVq32Xu9
C24kawhAk8uze8fSw5b3Pdn5ZQneGA/FgIHUctMOBT8Wilkrzx+nBwpYMFKAfXvOlU5BMek3X+qK
wpenef8VG5cTttlgP0tugcKi6K0XPk3P+JdUP3ABOPCp5L9Yn63dVov7GEkb0Efhn9O5eXoa9Vg+
5kX5OijH/m7HLlnWsQ3GmhqFkHbah0afDQ3fVMC2rYeYk+8iZnci9cWXvj2ByC3ZTsGo7gqUSqNS
qpYLJLWSH27ZhqJM2l9j6cdh67XFRUZpvKbMcnZNmccHP2bZKiVl/A2EDl970Pv+shK1blvmrj2t
KAh0ZLLQTtKeMx05a6cl3Y4DzYoNMS7WbSWKpzpT2C6Fk72yclrbRdXsEg0KQ54U/g6Jf35tjOjB
JccdBAxLZgAfdeur0HRJptA1RtduME93minfJfLDMsbYlw3IFYlOQf4Fcr6hJ9UxIpKCyiqn6xio
RbB2RjkOHDf/5Yjv/SSmHzkO5sVQ5eSRllN+ZynXv3NBRfRgCR+vXsnL1zquFmZO7vt/tpToS5G5
ybrFo7djDiqzLTDTAcIrBoSjK4JjUWX32A2fpLl9zI0z31KMvmqnJyA/31Q3PbKST0bqI4qiiFTW
1zX+V51ZxPyEoUufMwcwAU/6bIliofhL25X1scn8B2op8cWoPNaAcNIeT2RW+UEF0jhgkDdmUDEf
XMwKyQAjBnREPM7buJyoelEP3QrldUcnnZqT11jNUyPkLk4ThLHsLr0rbeasujmqhdJp8EPToD6V
jtM+0Tb+YNaOQFpmwTcn4eNdgTBdFvRA8VKwRu8HBuyaaYyYJSP+fozlS4SPnIfI1vGDkqCqihCv
NCqrZy/4NGDzpps8vOiAAZQrM4pbRoGvi/0bXBdxht8v6GDp9n2gPJFaxcuJTwx9AuCUTp5NWuX0
gvwnkjFr7LXFfT/5YCVi9LGcD/IpCDYo23yT5rGbNI8Zy2Y+1offLP8+z1jW85rvP+F9nkysatNX
+RRGXYR0StT2SK8Ee1J3wEz63ng0GtOMAEttLJWCiuD3gdpL4QWYQLHvZ2QZVOBLSRgqGeaUG15w
fWQV+OxmyTRgXGUbbBTVwmaiT4BABG11F/jjRuT2YvK4/z+UfdeSpLja7RMRITy6Te9d+b4hqru6
QQgjECDg6f+FsqayTs6Z2XtfNIEsWdkJSN+3DDiADT1CdTHcMDs5szyhR12lzwyGdE0DXUC8Mf5q
QHSrWuQQaDskVM6dbLBO0bhq7bNSzDwIMwF2krsPsZmQLdYPfNJn1s8Kcd5HZga/h9qKnyoTksp9
HpobM+TuwXHsGIjhSK6hzkrniEaBvVW7F19k4oGLfMkzr3jxcpXsXEh4TnSxA14RTy0Xko5dLl76
wWJTAzKEkA07GGmezRCTgrb2UHi4zZVbHKJqPpgSkFFpGGssJep5m4EEu+yH4d21CmiD8xYisC4L
nhphXWwkW39lLVIoXQFKCKBB3gpimHi5/r0HopvFrA5Nawkij7kYRI2khpVle+yBxTwTJHvGu+wD
RJHwt2W9NXUjTymYxc4q9KsIWyfhInqTuieVFuYmQaRkDtKF+0oEVM87N/tlGulnD3x6AtmmwoeQ
J9JXUjgSmrwcS/AR8ouQejNNK+yVLQGQCzCnzAjU9gqRC+Mm2rG+23UkKiOECNikNiT4oDJxodyh
rD+R6RwQZuY/K3B7Jy2gsC+BgJYwFqX8sW+ZOQvxx5xSRutFDuj43o2zftXVgLL0rI23YecWqyIo
gj3CjekigQXsGf9jEGWwkVCG1qgnF1iDD3u77MGNsAp7HUHj+pV3eAeIjiJmDhX9DvyDia53QjnM
7LhDt/HB1ZXdt24EonMTSKf2r0afY7ba/ezGISCbcfoHr3b+4uArhIhC9RZB7mCeekG8qyFpfEhN
Hk4jEPR+QpMxjYj3ixFSTIeaUyCjqLWRdcXwYa3yhRfZIfO49ytL09+5oapHvyzFf1r6unfMAjyq
KOQ0LRPhNAITVOfuUVV33PTTpuifgNahl8p5DuwGD17IZWzcloIxAIXXNyhCiYln1M2xheb9ubNM
SGugng983vZqFoOHMbVFx9d6I6KLTLrfi7rVK+ptycSZDkG6C02mFnHViUta8WraIdrxZmfDmWlc
Lg3WwvXLP9IT73afBi8GKJ7TDFYHayR//tS1JFuDSCRvGtH/iP38IqEY9FCN9THA+LPIsfsf7a5M
wuKooMd73fkXfCALLeOq9/s6LoAEV7dnlnDXXuo79dItoIgGadlk6actVpYgjiNXCY+Az2C6r8wZ
0NLtzk/yCAsk0qmdLodQDd1FndsgK9El9w26C2SoMER3rGnVzbOge6od76SRhBp7CJZ7uhurDJAG
zrHwU0hMBAry2hbZB35dzn0yboYIEZAAYd1HzcBctSL3jx+UlyQMjFcICoyyz5V5GkBWx/PfRCzu
azgLgRnTw/HNXYd7buT8qVh7Gew+OjZOqFY+6/KjBK1gUkRe/lpVrF4EvpctjUrmr7HvvTWho06s
HNgDBW1WV/c0D1YQT4DEzzgo77H7c6wq3DkxqV9YsXJsKPrRQnhbZImrqS52Rv8A/s0xGQWB8io8
+IlbPkaqTrfKtNuZroe45RGguvLRrvtZTgdzQlKxcKChuLGxkt8BPP79cKsjfg3l96KyJ7rLrUEX
gRRVc3CW/FmuILfcWVl6pmVO51huELwoWbtkSVbuorIv1hzLwk0G5MLWxg26spOmgUZIZi5I1IJL
kQzZvM+S7pKmNJyKIJdPvC7CSWeazSuJJfwgkt5+t8IxByyK35WQi56HYTwZ3CXEhimb2H04aXjE
IMxaIAkT+vWvJmIPdjvkyZ8WYIq1zph1EnmBsOFnMubPioBtQjzfzroNGZ1rmz2S4r/adE7u7+Mo
r+IZNNytK3sAcp8eQKU0XmkEJrixNgQxY5CzRo50HfnGwlEpHBEm+EU2D5REayzjoz9gKq7jsGBv
iIWYeFB0/AAZbHtDIG2zyBLLfwgqZLEZpFl+Jx7kXyGhUJklmQxWblwCcyiWNRYDENCEXFIEI4NZ
aaX9W1FGWwg31ntJuL30EcmbIPAZ/QHkNMsd+48h6rcCyeUXv4FQfBk0wxGiu/1qsC2xtsPGWXAj
jbdQSmGLNJbm1q5Mtid1mc4B+uIvtkqfoQPQ/AbKZdFwJ37vOXQ7hNfHJxAj8KQp83gVVa199mMO
s5Xecn/66geWzKAbpLmt9kzTFLxOqO2Yn1QjX0E3ABH0eeaYfQd9A9iVkN71Tq2q3ypBu9c26PuF
nzuINY5ArNp0ZqQx6GOfqnIHXhNEv2uHvTZFArgafh4rXaRDtW9kpC5VWNdnVfAHa+xFCztdZXUP
UZqxiOAdIp9G/Ct3VXNAPgFfhQAZ6QaSGljvI9PMEMv/Alv1TTszIDl11FV+7rNVlcZL5Arsbco7
EC4iny4dIfFkIKkxk2bTPHKv8yakatWPOhLnBL+OaCKMOee8iKHfLLa93UY/68EEsT9izhMZDteF
gcF/4UH9HNaO/SJqc1g1WR7PdZHStpkaBu60ayv+LJVHHuzl/m2d7v3t3efB4xMseiD4TUr+xvA2
ofzq9V5pPCqaQ/YztCH0Xw7tkaiMb6SqwgXoksVjWGBZ4liZ/yGAC4xq3MS3vj14jeueH7AsQHcm
8kdRQpBSFLZ3657BL/k6dQqC6+bad5zaHdkkErqU0ytROx8aQOrTdFsj4vu7qs1N1xT8Ry1bZ8rq
JD85vLJWBfYdq6gwk1ME1ujUM4roRwZGdoRFuR7UKp8jCgqcxgDchDU+CYSbsUc/SibWmJ2PIXj1
yGG5oZkJuu2r1PPhvm0cB5SL/x9kZQCZu98ogXFiQ8OAeDb+AYGO9m+ZDIRvQgdwQv/RRmp3xiEM
Kl5SN5wAYsaXAIrJbQC1RgHSMk6rBunIejxcW3Knp1NdqVKJTOTQB9Moc4Ek9Ya9xrloOIw+u8PE
3BWVcnuoR9SeswJZCtpAcF/BArwNHnzTwqIzaJutaZT+ruYexPMhrfEEqZJoMu6CfmdiBzEG90MP
ygyGQX7SLIiNPb8eJHmE2zIO7Cc/FVjqp0fLEvFHo9Q8sCTukjIqpl4PMAzYfe8+bAxeqVnLKbgs
7oX0HLRYzrx9nTjGCvxDsuaEx3sXcIGFMyhjQ2PnOQ4RUEsBstkhREe3wIcmCyMb1CM0u8E3Ak3/
dwh4c+3gBwI8HvAebfKkOHXnjFafgxAIZ9dB2LaWX4N6jRSoINVVpRa7DkrGK43bpuuVQstQjySE
X1MLANCydWgG9dshZs9DHb2bbmDulM2TzSASisUuoowyxFpWdl20csYYZGmTYuKWPb3GICEvNRn3
m08idWcKYrqAuZreq2j/yBHnXjd1t6gQT1kFbuKP1RACLk6Rw18zPwshjwaurpTWC2QMw4Ou0gdd
pFm6QOA92d3VO9Kypk2mqnneX3hj99t4FEBEBgRk4vHsdtB1PGrFiuc7PKGCFvs28pDzEXCchu7O
HCmovgc8rRXk3s5qPetJt/YNcXcVfYiqTq4tCMa/8IEukKTzHkjnx+cqVg/pSAIrHElXZsa9mTFY
9txooAdUiCpfKcTfZ/quNYM+X9E+aK5F3Zp5Yh2a/dIV9R933Jp1AOovEMbxUIWikZj7EvjPS1h8
2L1v7CTt/b1e4Mbmgvmk3F/XvDBXqwdE5+GTgeA0ljMc6m6KJFBPkzHQ1ViqYZcZzSBXEO9EEmcP
7pB8rx+w6+tyN3sY+7tNRt8ca5f2QPhnNTi2vInnjv5ELBNrLP2DmbJbsvIGF/8BWTxMsroO9jWP
iyejjuZ6n9nnjVhniA9PFbeaBziUiCUMvZKFThSGHPYmGXfojuMre8mTkyBm/wz02eMVBAOslz0b
bIMssDb2N1nYwFqqrbG9TOry1a35KRpjnW0CKfAsd98U7xIAxSk7lnA3W1NDyiWLqHNJ89SaBMCq
fNTWwuHyTw6uw1tewNYHu/bJ14lh3Nd8b8qBXkgm3/vkZe2/EZD7dMoB2JcxR+Qj3Dr+nHKJlJHF
zGihW1vQJMui/xn4k7zHXj3Ef+cUVIL6kMK9bde4BYP2mvTfmqyay7Q2f2VFQybU5MM5xSIJQEAv
WKTwSHrK6vZR96gyhg0rS59qkZbLJsjZ2kyb8tKMwTfdw4fwhHDbfi/wTJvVo95INR4UAZmGxJk5
g9VVj329l6DS9+xp2vjJU9axg22l5Um/fAqUMECc9M94bLuVIC7+rfQ1LgzxQ/z3tz8l/t/f/yPc
BpkfE4m6v2sh2a4hjYh0/eNAN5Vhwt6GZcAkwVW3nbVF4m01MUKfwXUAGyAHHCdIB8MHTtUwwWly
yP6AnAIePmIT0C/uAmTPySP3OZ17eFQte6dOFl6YIyo8Qos1yDgZNW7qAvpEJQhrDKJGWw9P1mff
oc95wK2jLpGogyB78sgZojYwFwo3eG5Xsyj33Tcwrj98AOXOgkrjwAf4pWVgmB16asDzi3fnuG4l
yH9QbYdS7VuFyBqwC23/ktgNg39SeuJ9pA5FAhY6C4LiUFE/XCWmkusKu9MMe0gYjJTtQ2eRYZey
5oc5WO1DX+bWNIGQ/8KjyCoIvOs+qCcncMkzV9xMjFUZ1j97uI9cMicT+D4ie6ZMWr2buNtzS/gv
Tu+ES9CB86VXiuYce2IP9wvrLc3smc4rkRq6RL0q4pOflGdlxMm665i3DXNwUfQBr08gFAu4qkBN
Da9Q8KrgfmfhfYsMDSvpa1yEENq0SbUN/L4+IiWGV2nD+rntduWi4qFzrPB0mqqwDBaBAqJgAtY2
VJsa7l+CkBxtwODeTQBmJoUo8knoC4ENT78oSABHhrz9GQSsmJSqkvNkaJKlV8FoBk8A9UI9j0Gq
Pm5/RaDDV1Gp4gm8edrcoX/c1jhjU7yqkZ2f9T4YCz23pnVt1hOVxcGSOzXdFp3sVl5gbMKhyOdm
DxZ7KtsJAbr6ZcibbtECF7cowgY78Lw+WgL4PQnQ4c+Gq1OAZOtvpJwQs/Ep7AviYAE2CKS9AYvR
bD90+IsWmPdDC9pCuuuiODnrQ1kSc2twQPjGKm4Y1ZRlgTsXbmHuld+Df6DEaxeIU+nl4hGo3Eez
oukRIkrkqTDM5yIy/YOVCLnv3eoEIgAg/VmSYAv3OyFNviMsulDwuteRnzHYgrDC2RkIQNP5EHvZ
m/IQNRYNqRa6CDeuYyCwPfSsVh0ar+4mkZHnb44Bk4GKwJfJos0eMM0A+GeoiGkGTQzzAbAW7Q8u
4miZ9eqzXjdyBDERrhm76DLUxn4YfpHP2rB/QmYkP5Zp8oTViTz0XYI7aVDmRinZPpMAT2pAw7Ml
giQfeO+qcxa09r7r/JWbOjGbQlALAT0HEPSxER6d6tx2vr8RA/+JHCN6KCgkrCmDLtm1zKCIO+nB
mpyEcGGcC0SWn7GMaeaA3uO1NhY926NTQs0GjJ5BLBgVcKeppQH5F8/Ot9dT32mwTcKKK4CtFGp5
hBdUYBlwszoIFVM4GfSnsk/cY5DVS+w+5w61PwoFqxiS1D+V47YnOIOJqVUE1aJib0MFoG+CnU7f
JPKPch5U4KsnGJDRXRkO4A6XKWgVvAGJJMEjHRJ+4QqOSjBcwe18yoxGnPLxzHfMU4aH/lZX6ca2
kNlSKRsmSmMPgJuyg2FWPzlSwoX03ceKk3atpFdNddFn0YDIG39PjNx7hLawumQNTKfGEiw5Ad+M
2mbekc7YDeMBaLLPs3R0JGtj7/1Wdet260vBKEZqA1f/Gul7Eo5b6Z8yFMGmK2WyDpqQghLaZSvm
mNFeMSaXcWXzA1KJ/cIWdnkc4BAwpxmkPZSKThRv5lWRFdkWesT1Jsbtv2pYEexsKKUurJ4MR/hX
FnOY0pFLM3BITzuKPIr0XFUuUAfBkJ2ha52sWqeq1klE6yN8RxjiXmn1ZoX5npS403kKbIGZyx9J
1dhwfrSzk4206wpAKrJqRcOnZWGBboco6hq2jwmk4IzxlaHKaeDb5ruHjYVFKu93ILIHE2uIqURU
8KRsYw5xEfHHAaksxrPwLWrxCVXMi5Obs2ZV9fUhwK205Faglp0LrAzxA8QWvNh6Ia78aXlZ8if3
9kBpQmABN/PJQ+75zY9tMS1bU14g99IsyrQudkFXbeG2as/DyJAnMIyaaS6RCSiLDoZOFcwoY2yz
aI41iRc4+QL0wmI7DLa7t4AjmcVUma+O6veIgQRIVFITj+yFJF75zmJ3mKuAlBuEKf1LLtVvcCvw
oETWHjti6Z0z2SRbm0VQ8sva/gCzTmxfXPdnYooItIy6X5lx3Sy9CEskSBadG6B0f1HA5CZmnvWX
PnPUaBpLFlXeNi8ITyBBgh5sXDgHZZGdLSUL4ADkivhRuvYH6q3NISl2+L/ky57U3pE6JZ0xNcpV
dQld9Rbrd7kAHL9jNHx0HUee/KrbcDBTla0mdol0b9TV6Z5BgG+JDHI91+CuCN/lzFOsXGvoVwNh
cyBFghqiVoB+ySaYNNA0fSSkzS+w00LItHa3btWmU9tp1bppzGg+BGb+BiLGb2Rd4CBJQe0o7PiD
jc9cF96rojXElFmIw/aUeOuWtf2ya3l+iSxFEa9s5C+PVhDzbMzfBlIWJWH+U0mcYW6a/C3oK9iR
5TY9ZeMBBHt4hCb4oYaeYRmwqZDmbKh8AcuXip50R0o9ZxkkcAG71UHZDfwWFw+WcRbdLXU77xRc
575OlnrmMgKqoVXDS2/AGisoRL43IgQAwQ/E+rm1U3gu0h8+t+me2dhfx/JhsOGUaQ0WBGspWO5V
uPFpYO4FCCrTAfragJ5AFJ+m0lrDIrc/ivHAVnmf5QtsjtlKYKcwc7zGeoHc6btddd0f5OcGIJWx
UMFuuzLSbCJrWswVYt94XKbRsDFSPKgdwz13eI6sSG8kcEzzzCcvifxVyGEQjJ887lczfQVmJp0N
gcSCi4h+N4RAj2S2C1Nkz+6gB8SLRUB6fwcfNHhjIiX34BZ+ttJ1t4Mpg7+6yADWb2r0PcNqBIqE
Ur4EEiaXue+w5xai7rM2c+0TpzG2qMBCAM+9TOwBFAEQEoDvgRCksko1GVi9V5WNLSAiVA8Z8kwT
kLK7ta4zM9ubtEMNUrERnBKb+b+Ri4ILwrQOo+AS2VglM4u8E8PoN0CeDhvHANNkAhOgCevH0ERp
KCwE+ashWfqmCByfYEbcjcDlAAHweANUegsBNNub8i6o4GXHJ27MkJCEJeKOiC5fswGWjoEgxqz0
BwupPRpeel9dIi/agxsdxRAHMhBg4c0yNCs4wcDY+oy1dA4eWw3auIdVEyi11ZNX9Mm+Q1wDoZC6
euKiCA6UO4/4/XiPA1yxRjr4Xwxxf1SLuVHBSuziZmWLBLAmiOuGpJThoRa/dMGLYzKHDR2f+X41
nDiksSa2WXdgJtjD6VoHtY+llQbAXoxddAN2C9BIMaABgxqh4ItDXLgt16OAWkf9ctc06edZags+
h2ykC5kv2IghD4s+11M8ifC7Skm7gGQ+dBFdSE7CIlcsM5OGe33Az4CuYR50tKEtsncrDy+ALDnX
JbxwSIHHIlaw/tkcOoij4JtZu5Xrn3VdHRQbi8thVSSBBYEpMLua1EMWvoMaHMmhqVL2B2Sd7BPp
YRRrh3F0jvGpl73fpysDW8vSigaw0foxhHAEgnXWusTBaxrITSoscHES560FqW8ftx+9XSDR2vRi
QQMEbgXj/kaGEmux8czkkM+5VuqyPtT+AVnefgGD2HqOsClSFAJMSGWkbyFcjH/ATGBURDHqZzzv
zWmdhNEDsChs7iRVeITJ8r5j/B2bKyTgmwrg/cbFq2Us6oOiFlC1LkV0ALw2NFmd78GsfWao1DrZ
8sIcCWIj8SC9EuILhiQClJMJrdJ16FkK/A3TYFMxIB7gcDedscGwz/pQxqAEYrXVLMyIfNZVddMg
YWOV6y6tnGs/ZZoHJPS8HS9cuhDJiBP3TWdTM0RaKDSsH83Ykxcl1YRABPfR8ds55cQ4jwv1sJHm
iw3E6g4BgvBadEWWTZNeJYvMEkkFrV04YAjI/y8hwZQiF1v8CsKkgHOAUhvcaww7Zqc7u1DSmPY0
HZYuDYMtr4znOCn4RYEh6TSVfIz6voJxTgDSE9x/RGRUj9RW7rSFRjWesCjChSVcmi1CMzAvPbgF
QFWgboWHPPE+zGFIXqIsqdaMxMgI0Yi/eGDLzB0l2Uq3ghEB7U54EQO9glbYTEDllsO/MHDIBe8P
wFhQ3fkteItx4U08bDS3vgEjdtG69sq1ZTqDiogHxhSXEGwCegw8cO8pQygB/hUBmSGuj9aemEtR
4PVucN9FiCWGfidgojDixViLttFSmKKZX8c2AJ3hbY8439gZKzy5KAYg43UrbxH7c/qhvBYB08IL
q+/IQnfOVYr8ZgffRd2ZRDyfVw0CY9exHdzpfSS0l7qz3dbWrIqD8NqaerKBvkVWrq5jmULirUVK
SP8JfIiNKTKsfAkzHjja0fbYQvp+kbFB7AK+BfqEPRpy2ppEPRqm3z5mVfcMFhXdF07ercoW5E3D
7tSxqSFBx1oKepHBvGtdbb6XA/TUrlUtxAoODpLNIRHQuU2wYwbQPN4EKlBHPUdesRSaJzlbBnk3
zfxcYYnH/Bng0+k2ikD8BuvtV47g1LsQsTUBysM9ZqGbrOBdvanrITs1Ln9qCI9ewEe2NvC1gOI1
7aKXitf1ArH2fqFbAR6QU+QI6Ua3Fk71kMmiPUVwqXtu3mUJT00rLshMKLeCYohXzWBqVy1lgiQn
PC0gg0Th4Aonc9f/6zQdTx0zK63ptw7fTp3MFAt4FDNYYVxCkDCfPfx5D9QBjLej0bONX9s5TIuN
Lhmuco5J1F90KRlySKDm6pcuVfijQd9mJdKtZfw8VNAOCjrk6PSsST3YixDIlFniGfaxD8nnwTHW
vqGi460aC36xScPoSXe61adOAzfCHpniu4YiSsikDMEWuHXWXRCPwF4HOmbq63Jhiw2jW5nmE/jw
C6bq/i0YvHA21AA192ZO9sRCuAvY6VkArRfw36t4ykYXFH2Ar9LnWWq7AW7vHO9wH/4nutX8OkuL
jMIvDYSSuwbdWbeqxoi+tYLsA/sVT0lEJRB7vc4qZTBJ5QDgXgNSMQIso1sY5MI+DwmWCpt0POiz
W8Ot363hrt9/0eU2/QBAPIznxgvfxunirc/tSv9Fl7upbmP/8VP+49Vun+DW5W56qQ0h75rvrnSb
5vZh7qa5dfnfvo9/nObfr6SH6U9ptn25aGJ2uf0Juv5W/MdL/GOXW8PdF/G/T3X7M+6mun1h/9PV
7j7B/zT237+Xf5zq3z8p5B0qrA7hYAiBECztmLbvGw//Uv7WhFQURuWjn64eei03DqxLv5WvA74N
0233ZV2pp7rOct9+X75dVY/UB4K8M2xC7z7PdeT9+Pvyf7o+NjPYeitndKq8XfE6y/338L32/jr3
5f903esV//ad1OBAuKVqF7e/9vap7upuxfsP+o9DdMO3j3qbQrek41d8V6cb/ou6/6LL/z4VMPXN
rIfDDxyje3loutifV0DET3UxbkfJACeXQO6gFRgtd0rKIJwZgSysZSph6icrihXl2Kw7dn0ETBzA
KzuQ1GEAW8Czaaabo3buOCndA/MLBp2uageabkuKVaCwhLW0etufOUgqTcH7myLNAOjlaNd2NXPT
vm7a0g2cPUh66lO3G7gxvRm9Wf7nwFvVzQouDO0EKscyfQ+ZNNYOJJ+neZbxJXJSiEeRrLgAlbly
yrw+QGwpvxiIvuxcWp90m+5V4s5dUK/qZqCF5xfdzeKwEosRbNnoLlZIsETKsTTFrLpDKgpguJzE
nNwm+i+vbgXtyXetEEHU/8+VaQ/lJSv8GeU2InB5oPYDkFj9xIP2x16XYTYZT7uUfjbfGpyvLp5j
oEvRoUuhPofpsfqg+9GvWdySx4vCAXnXFGC02FWCLIA+1QdECSFSeit/68SDYA/0Zb/8NgbI07+6
f6uFuGIaTDubKMj0QcMfLm/eoTWZf9BnKbwr2jZv9nf1WBCxGdan+A3dDejqeNfyCGoNf82he+iD
wPYWKlBeu7zV6bM49dsVaJC/7+r1JEIG20oM3kY36io/VYuM9GpdAm8PzCTyhDBycvEV+dPcq+i1
Xjfqen12OwBe5211cdACePo0QDIlrJLPsXqYdFg4Y3ZVw/Ms6xaAALRTlgwwlYe+njxNShNBEpga
GfjVAkKNsJ3XLRJa1CcVkfpUmcLf+G3wqKtu9ZDfenSzOsBeA131IQMceeE5UTvtx5G67noNPdOt
Ul8n8KP+eh3dQMTwmhWVXGqarj6DDtT5k697R92FCB8Vk2vb9VxzdjV7F7KwQDvUMwpdTm09Tmrb
TqFrXmZyY5SGh3PtRv79vDbtikyvTuV11Xbb2rS8SSTbbCYT+5M7zY2GBohugB19O9hCQqwT0Xxd
9a3LPfNat0dJADr2t662ESo9XBOxIV8wYdD5h3EaYtaODaK0TANvG4+gCDhEkh9ZAXWg0Unj1iP2
TBOiwSqbWus70A/PAD5f6Ep/dAsF/9VFAGRWfGGDoGm0zb0ImaMxAog75cKQRYVwJWTx9AGC7Bl8
5er2KpontJ702K9GNuzaD1ALNYfqiYR0nJDnUaFgweoqmcWQeo+nQArmgINkyUyFtDoL1VdnXWeO
dQ1I3bAcQox2ocu6+W6ejiRH2YTRuvWk2rXEbXdUIUM80eUEKvTbwDoUTdHls2sDgk/AA3R+8zOG
uQ0S91YL/eVIzG4zNHnyOdddXTzOF1qHu2qPMGNpWN25+XIJ/fZe+XQRrcJhihiC+e0Nc33tIAW4
vfbR5W8jry8ZFTIyjQB6moLhB31cAxnTLGUvCrywZT6azelD+nXWa1O5W1k3t4pfR9zV6yJ20O0S
yP9XqZpgmCDwCdYUBYk5c5ixvx3yUH4WnaieNICJ7HSjrr+ObcHGmUZDNcxvwxBVD2etKM3pVe3W
AeEQNCgFMUDHZgwgYLOcw9L+ze6bLNrUua92eZJjY8pkuU6GtFxzOw3IRbmIHZAuyKe6TzV25Jqq
0FMgoxtk3RCHPOiqILaKKRajCvIg0iTZlFoe9Io7f1jhNWceQWa1jvosgw+oNbBmf6u3YN22yywX
2kXoSglAtROzE+7Sx8cGxQ+VtwPCevhLgPqeMQMi1tdm5lBIVX5dTfeW4yW7wkBKBle7fYC4yuWu
lc71at/q87QEOga+eGqw1kPKyiXi1OSBNhmEKo3Q+7Bg5xE3mfoZ1LmaViD1n8Kvvsz2h7u+yn+t
cJm0hJ5yZCIF0EiIo6VUIpyURysbek3q2lx6DBFJIB0+6woQq4quhMPOOOI6WM+j4jGoV8bBRI4t
FXTMzJme0evile5yP2ScG9RaBtV3jNCthVvOUsv3O+8IzHo+DySEhvFf5314MXgiJi/fYy+Brocr
02NZcXj/wsxw4YLn8qj7armW/7cvaQcXaRpAHwyrMia+iVeS5gxIuB6ADMNRHGHExIaumm7VbAPd
6gcAOuhWPbZokIck1HZoNQ0xz9RBnnxSjX5SiNcjAl8CP3Ur6tZydKLSrVkBV5nKAaBJmlD5pc3E
CVN5hFAJGDzj2a3hVhePrUBwmEsvAVtB99MHBTXmawO4Gx8DMnyDUkii3gboS9zNpC/RQ+0EitCY
WHe+XTsdPxTQV3JfAtZk+46Yez3geMzrkjfwoGAHQ94ifAFIFjJIDavGfCtdEyAr0T/0hQI/z+Ap
MuGR+ebnxEfyk4T7KB0IDBDxgx2H61nzOq/WHeK9/92sYWdBG8Mw4O+DxePaVYG7NMMWzGzgsybQ
D2t3zGLRSyyGdVQi2l8HyfBYlMW0G4XRwJ8rDlYD26ho7AXSItbOHjxmdCvlVok/BVPqVj0lWHlq
p1uZQ75Nmfc5EsWYI6iLD6QUUmQYaAEEvd9cCATH100QewuYXXnPxsAO+j1865EC+LkWzHcXsXQh
uuxAnUpNqsEtl3qdPCTM3jp+Pr1bK4NUiRX4QIi9dZPP1s863cJk9a2l7/D6mVyX6kj4rOxCPvDR
vtFOU6joOHJTE2Wow1cRSdForw9D7q9BjhZ7z4CfHSYqVtIM2EUfKAAeggOLp0vQtrD2pVNv7daB
AUzWZ90ya1SLhywGDLj/L36W1tPRf2tZQIoOJjE12Yi68fe6S2+F6uAFw/I2wPIGvsITFKx6PQBU
ZndaQz792ud63YEfRVHE10lsyDse4x6JT/0pfMDwYdseuhPdVx+Amk5nwDaphTNOPxiBmHZwRXgw
0hlJYJxSNFI99FFlTZmC8a2u64C43QEV9UFHvVddVRYOpIIysvfHKgV0+oJXHlaRY1Fg03ex3Vfd
prs7CXikNANlpyahs+mz8A3aIWpLo0ht+7ADCl2f6gMe74YBX4uvDve9yq8W3UcXw6L+P9q+bDlO
ptn2iYiAKsbbBrrVk1otyZKtG8LTxzyPxdPvVYksZNn/958TsfcNQWVmFW25G6jMlWuF9YbGoDqL
fWbMw7LmGpOXiQjcdTatazTi9XMsS9C4yq1HdWzC3YcQs1XxRA2dT5HRQEmld/SDPSgxsIOzilM6
rGPyUyS5LVBlvUbS2FwjFxeFoiAhXC0EzwgF0Rp0tl4S2gQKd/96NYrEHjUC6yCQiSprp4sFgkEv
mbTUp+HgRLANfLoM9mxtRnBQbD84gjH7EaHesv9oL6dDVOXasSmazIScChaZ7AcmqvE2ZGEHcFJu
bR3sLK8gtW82QTOPexrSIe3te1UfkhON6iTRrr0xeQUEhC6lHDl6GF7RmLlOqcHCce574yYQ7Ry7
Tt+BZcDJv2po/45dcLzM+IkwkP3RdHnhSY/GbRvnwCnVjQt4z3htLDV6QCMAcJXBAx14YnZAEBnB
IZM2uwVQdZ4ViLvIIar1/aUI2aHWndcJbACEwYCQIJnQipb71jyANlbGA3tbnIbS+meNR2sg4F0m
1O1kQD3Uwg2HSNzQcO6qHmA0M3ZpqNgZvy+qpzzNXq8GVqQa6UvT2vOsS4G6KTmSNrbULQOXaIJ/
WRJ6oFgvz2SLSwMg4nWs7zka5cDVj4BATqIoGtKBx2YCHE0Zeh8c6xDaLfo2MkxgBJ+4ZkMnR/AQ
Uik2ik0TeOwNAB+9bmznLarwoK634+iqxvYmEVX+h5fm6pDkodiM2+EDzUdz/8f5FBGBnHaJWK/w
dn1yrmsAFAwuX4DQHVD9b40IHF5pAwm9jYnmnbOtdD46M0IQCRjj96ZLwkMiMdYbiu7N2HJFxKc7
OnRgTT1XQQta+07cFSaaPPIkyHf0mUAxDUkGozktIxtltFYxpk1Kf443L326/C/eDCmxd3N7OXeU
f7pCTY0b1KpDdDhlaL1Jq+YAuCC4pQCAvZ8iN4tlwV9aSjVxDuZU/EOuJagJej+r7dhf54RjmW3E
EL6uQw6QGf8frrNee/rvn6cfZtXlBhjK6szgp7JluyFhxr4LON63smHgJ1FjGbx6ZfyUmTw5TGgB
hiwkP5FpJO8SQ+E1mnJ8rXPQSyKnUCStTUNlgnqEV4cgfOrSWvhkJPdyRQqf0ITko/mq2cR2nL7e
pSsBnM+m0rm4gSaGD/W7WHeR1NAPcZ0bgG7jnt+FeORBYgJjh+7v5EcuR9h+VXfdzet7TTDFe2T5
lFv8QMKL3Wf2dio7Dq7jXzZVOqB/h86chi32Asw7EEuWIVAw/zwwo9rTfDLRBA1fHw/fFNCiyPnk
GIfcPplMKNskn9DPMVYnYCXq06wZ1elvQ3JQiACrtdnMaK3977G0UhaHXy0TjGiN+VApXHHpTAdo
ZTkrpK3KFIj/vXn/PQ56sApQwUhm2pn/gRuLhgwwXqWIAZiV73FkokMTDeE7Ge4M0IIs4KBty8Oz
ZoVoPkN9WddzYJwnnQPAnDxwaQ7yPj0I7KVdGho1Wu/BkaQAwDyXz0xDEh5ZIBCOymC80S9rzHin
uUus6CFEs9IzDil+tjreY6BwYebQe9uVlXXfBibUJNchmkP2QwhCk53SOos3BFnZNTF14wSK8Olu
Bk2KIXh/BAmauAt0HNpYAQt2HTPPGircvKbETE+z/TqBZtHB5tkylUY0fzLSxLcApfEqu86Q6+zF
rtRifq3QaOX3FfJkumFAUk/aAkXv3Ko02yWEHAILbMDMhtIbEz/70NAOSA3zK0hND2oSqWet7+zY
LZ8FesWunXSJvlPOmjnddNxyYghp5+KQKuyfJVJHsxbQ6Xrp0jXXD5OF4PpOAIupgGE/kj3rnM6t
IfGxW5ZaPwy56QMmVrZ8kHW58llzUmtfJCwEYQI2dlzuJ+1YGW4A9UffloIt/WY1amIG7pb2ixQO
zDciQVq/xKxLrI7Vti4DtZ9kM+N3Cq376QkptGc0VCqPXSmMXdnr1U2XN9kjmPy+MQAfv/8eMMUQ
vGhCpGWICkio6JPhIPIiij81Mrln1vn7oS6HFExeCl6H5P0wtzQBT++AsXbH3uDnPAUeaArsz8C3
asEh1ECXjiYesHw1lSKQpkn0M3K7/EzR7dR5acPHY9n9k5WGfohA8XREJyn+q2oFOpXoDC0bkIjB
Ch3z6YiUEHmFDKEzOjQtmqQWz8exGXf8YA7fIWlmoi9axtFyNEYSqUcrdH1IRAi69jAdcrRB48Bn
LVJuphoJ+xnPEXcw6sL+J8v0/Ag0cIXUZ5znxxaIKDe1As2lSa2dOX7c9zHerQpL0c/QakbX+ijQ
ASgV0uUQrFHi4kRBDxFy59VrqENznSENcEYD3jN2neXnPk/mjVbGwXPfA46kDaV4DurY2DhdWzwH
FmQHyzJ0oKLQKhvFQM9uz9HRhLKBc9CgTrv0aetJEixDjagewFbzbrh6qa/u/3VuloWxa43Ykney
+5P3gMfwJtbwruBYZ1OynaB8BhS7QM3wOIa1T7YJkMvZW9xySj6Umt/IFXQ0dPmOxhrfbpTqBvQp
tp+ibfcLS5OnFi0GV3Wo2WXM62xD9iIfdC9XASN3JKgX7c94NdM+B3PdHfAHaKFUkqdf0N3WbtrQ
CW6BBZzvK6W7kj1keb3NAt1AYgwXidtu2+uAE3Xg2XyOX3iUTD/GOYRcAW5r16Hq5huon9Q3qp6H
99gOAkNvFuaP+IV14D+hSNCbiauZlKH7+mYNvkl0PkHT0QOFRYYeqDf5eTKi1SDzhbCyM9B41qWo
FcVVQgNPs7ezsECqlGzx29nqXc6SqTz3Bcix4tC8Rnh73eO7yG/pgCZ2/dZIAqg2Qjlw88FBQ5EE
16rK7T3FrhHgeUcmzADmdMjCe5D7FQ9akyV+oAL2X7ZoHEuUqnKNwcq+d1PizrqYXkKoi/lzk76P
aGWJ5F8jiCcqS2I3jyOoiYYKGj4KUG3uwG6T41ekqNElIJ3lyLE8QwUn2CKiHNHmxFo1l0P0Nyix
cXTAGdp7jnSQ18ls/Giy5iyUqkFTiNzTvJsm10YNeDq2zbmTUrtsQMKX1051LwBM3I+2wrbTXClP
yGAtERxNP5tcgHjITNASVaA+rEm+daiAf0XpWTuCWbe7B4+iuAX3+Q0v8LFdtRTl1hBs9CiWDlzN
voLCTjvSqO7jGT2Vww343Ns7bC7dYW5Qlgwg5kZCuV2LPFzJkR2Z2058sljhUQs06FGxHYacikdd
zjaztI1tmuoZDYpuFmmD8hAHQvhg3S9NdMqAFpcOkamqB8WQB2DNc9xFcApsrc7QUtB/y3FvRKVA
eihc9rT/p9MihAhkg3ZY9L3WYrrG8n4Nsi8DNZzMwLYejQvFzznoiu0q6TkDdwt1vxpagcK6IftH
1U8KKRI+HTMR6ZsZLBweBZJjXYrOwrTdJW9LfQhL7YviaHkb70C5whKvyw2v68zizqgybDT1NNk1
rMu8lsXYaaoZGud7FTqjevNtrHJnywZ1hhQB9KlJu5psnTPM7qRM7ZUc/9Gmyrno8ENr6hpDU7Km
Hd1eTJpHhceVIHopW76rY0ZQL9oG4/iJqpaLe+GO/vN8KW/qHJJ0C+d0X/bmdij7T3bsgfxyY7Ap
O49iGCI/VdDqaRV/DFPZZVyMyNBlQ7ej0VtoJ3uRG3l4s9OKNCI7RbzFk12XAklv8XRJCnVezBoE
TJVkraZDWQWm3w7NvFltdCb5M8+sdEBjSzGGDV5C9Ou/zuvsEU1BFDmmNaS0xtTyyzp9H7Ou2IF4
bYdq1A/oJZiHujZul78HDcF6hbZo/AHWfxGqbEsYmezCQhXgbeoyJM8HGzK+X4OwqTcaG1W/7XBn
I3aBquU/AKgfLiGgxcCwahviIGjDOj/pOnhCKYomWeEA9gVJZf7npK5Nz6+lEi3WoPStF2h3q1IB
DSnIM2/SypzONA4hj7MdBEqJZFNkzPtAdF37uFtZy2xyIyesobKI/Buw1xzEQ8lPHZW3vVIIfkeH
uRsszxrb0F9tDdrrUEJUw01eqDq2xZBqH6VwGB2QrQbfaoOcdzEFYHCUwmGRmXKIUb9QwDtzP2hb
0NnmLtnWNZCTA+6ptaxlDXKYheacWYhXTXmp/u16QAFl23nWx48OvHN8R+l12K+L1w5+BpXe48vn
sBswKIESRoq2gtSwuXJWos/a0i9tARV6iEM2VxlAJgqgQ2K9N1GonAiwsrFM/H2tdfnf1xJl99mJ
E+1gs2hjmcarikyilVC814L+VdemK0GKxGZH3/dq1t0PQ+7cDXkkc1TQkhlD6KsGKqKXMRJXqMUX
2mu0hXacuxJbmY/R6/VohirXJ5vQJ+duwvo06ivtOc6j5ymNres04nWvTnm0pyG17jizdUQXWnum
Hp48ccJroh1pQEERmOnRy6g/xrLvh+yIDnbpANRUY6AZzO0hnedpLX45NINi0IH8eql1KXkpC0lc
yG7jw2hdGV2DBn1+cg0VnVenEZfJHVnZUoNiG6oRQBbA6d9F+XDbzJk4kokOFViddhDFZiBzRBgy
j+CSTxCnGgAPpIpVH+pJTywoCUN2+4a2Eik94uiUDuBwDLxO07QNbVPIRtsSOltt64wPNlpAR9Vv
o9pl70doAAVkCHxh70jD0Cxq7Rs1Oy50Ymh3fSUMK0XjGwYDReYAccGtgv7JbSMLpHNa5Vu0GaTb
WlZTV68I2fdJA4IGJb3YRZ+S5X+AydOQvBVKjot3hckTnB5V2miZ+8GxLCW96YxvMrQNkd1CFxE0
jZ7mCkxdgQZGf3vQjKegZy8QZCou5Ow7tgFJHnus88a5FyzakTnKIcTHR/ThTiw2n6ZSbfeFWqUe
eY2wVfzQSVBHkxcIoH28XGBZcrI+XADFxHcXiO3W3oLKFKhXtLl0JyNKXQyRdqFhbgDQJzTmZulw
AIGnfeoDEXutEcffajRyzAz8pxCC07cjK02QWpTpp0lprhQAAKUFsouQX9aZkAeMvtUaNsFOoH/O
5tzYQtwFXysDrPXZlIMfRmJWBgl2WQ9kKyC8AnrbYrfanbgZtzWAkshzQRzsw1QaKgSmlHPRpwu9
qLeFxX0S48tk9GFTbXqpT0EHs+yRqKLTJgEEq5OH1U02MYeRN49IBJHj4xLLOlWDQjGy0B5njXla
D2M/tIehAnTpzR4CjXTiE4j2vF+naDkc5vZdTNnF0y7tnG9DOJW34Epm50bZ0gDU0JB5NvE6vtjr
fEd2stBZJ+eMacvOeLdZzSEEJcFphyLrb4u+W2+1/7ZoCEGsoWhj23IZOqfknoI2IEZgm7tpSl/I
tB4+7D/QKPwZol/A08qZwJexbZxMyBbL4RprydXqKH5ZdkDkXfYzQz16ADTZx4TnNVI6RfPQZmjg
U5UZzSh5bYFHuLYehYnOdBDW/AMJO/uThvsncnhacJqTpjkyDiAk9Iv4A/7m4yZSOvWH0l1I50vO
MWr2OifQlODUhjGkudNS+NooXJGX2BUjo/3S4f68GUDicmnaAXQeaojdV5TPL60F7gfwRQo3a8Hl
aI2i9FBRSS6AHk970xbKjlltebU1p8bOB31Y3AHdsiQPE/F4Nw0t+/xhktY1CthW9fLaNeA9sAWz
9vroiByqE3iBRH9QY21To+BPaTPdZsLOvqc8RScl3t7uwa/ZoMcUEZGi8qdmHG4pf/a3iLc1/mME
mthst0AXsGf36SfwUuR3BHTofRXVrSdDtA0awKJHAlSUkWoeJnBsLTCHvOKAekINY8snsFf14Nvd
VbwY3LLUobYtkRBJES+L0vzOo0UF0JK0KGEo0NhpLYv2muj9BKIlgBbjNUW1xrtQrYsTtA2wA4E4
2TIkkXrijdVgQu4EDCvydYfs0tQkanGiJd7WIRMEPV0rUTT8mUHfbwL0iMYrkHyEp9lk6aWVQnp9
FBXf+wiIqc5xXsSsBl6GjdYSYXTqsIkA0nGAtNuabYIGqrd8KugA2ktZZRockJETlD9djQZ4sCFz
qWDrQrNRtKk3DJwP8oEcml45zUiviTy/5BW4REnXvK+TCYCqPx2NqWAvIR0hMmrLjHRw8C2WjjCp
9BPj4CE+T0hV5WWrtg+v+Z2RW/l2QoGa9O68YBDq1y59hlJo/h2ZPtWNHTHfasA3ndDADoqw14Bi
iP0mU4DnUxJ7J7p+a6iddTRFYFge0iXptgCRIlBG0Jgnd6ww6xjj3wP6IehVZmi922cMTez0LwPM
2udA/z/3E5g+Vju4cXw9S6Pnv8Sb0s5ipwSysQUXWQl6jyxt8CuVOUkaq3bYbFA2NiBoh9yFU2nT
RjfzDpKxNX9uUXlpOiQhkRy4jZq+2hDLJnhWQGmlgO+Qhrqp//ukWtMBzivEGUmqEvS38qCApxLw
QuhndPMvm3QkkCmDIswI2JNq+gLsxpVm16ekFeIayUMxGX5blWB3lyM6APCvxy1eOqXFyXv10qNW
TCNQOoKPA8g+SCKHx9WUTE1+HAf1C5noYPZOubdV1i0z27iJ9kVj/IRET38E9ydkjPopHSAOWvYu
iNAN1JjGCvl2aSQPRdLZEk5jPcx/FpmqAi+TTidsmTS/nodxQ1hLbUT3Dd7L4aExxdAZHcCSBt6C
9LSaQd8LAGfV968TmhYS2/WsXlJmQcpI6RwL92SF4S/XN4Ev6tD2kpSLx3aIkEc1nCtTgeWKpgrs
oaamHMk5j6qKhkoIrZPXBv3TDUSrA5e8Nh41Z1NYX9FZLB4NcEE/QA6gbJqmd8tGudQjuMUosjTQ
nV2LQt3TOqzBT6c1RuGTl7X9eNDQ7wo2THwi4DiSu4RVB1qWIoCEBGGfUt/TKC5ARIktZ32i1ZCz
6kFiXwvQaJnQG9Whh2doA7Zhc8Q+BWhmRcEjBk0UlEhvRnyR9xw0umd0ZePW3ITVYw1yjI06Qpmt
xB8tQMInhFxQ66lhMt30YQHAhcypYjutuXEc1WDFwzBnZcQ3QDOkZzyUwNdS6Wi2UXTLS7pEc7Mg
/y0wsiACENT5Vi1qqADLEpwiS3CBLM1lyAE5w9TdkomcZgsCG9XRxy1FkMPsQeRE88m2LqIZPTC6
eX9LdrVVRkjSQDML/fraqenr4qaKgmswKzqov4jSKswZiKw0cKTOQfI9x7Mc5CrSE7UOTqEFk25N
aAdvyAjuZoTT6RIK6srC73uUpSBP7TnOc1R24rKmAISioy0giJUbShyQI271CULYbePhBsvvyJGx
FjXvUnsGQUZ2sMqywI3PYTs9753bqoOuQW7EEFQI5tlVGyt57ka73FhzHnyt7fp2HJGQ30zzS4UN
H/6qZYcOkqH+mer5kzGmxUuv4L8W/cviE/YDuRcVWXvthxIJAd3QznY0zTcitPpDrTojVHnZH1cu
J/39lQ15ZSWqbitRIs9SZi8o2r+/8tCnT0mVq25S6MNljostSMzAxj3ryk4vhfKVj/ieO33KQIbd
2D4o/p0Tev6HA+ro2o6PiXqXgtDMtdq6+my0/bMEbWP+P6A2QqVzTr8qmqI+h4OVegw/+rswC5Qd
+reTQ5wm7Xnqktk3nLl8tKIAhNGRrn2DkMbrx9DwMZQgDL/1HEnADx9DzM4fHyPW7fK3j9HgxebM
8Z7s9hN+z/UI+QoUIfJHUMGWV97htiJHuqPiACxfYYnilkx422o9p+X9joY0PZqBVaJhx6dlOvq6
rdaVU9EYgB5zkCJbsx57A4+Mh6DU8iu2WgAmdMYD9ASMhyGUSRiIIB3J1oShRP1KriuQHD8AYZRf
zeB1OiTBUE+MDWQT9F499Z3+emjlWQr4u6kMQJfKkRkPM3IrGUfiVHpAzgPVHk3dq2Cp9EjXQdeQ
XUAJZD6BDRaaeup3MkNdFFIxMop0aiiqmIU4VbV6xXtL4MZVBT5MMerNaZAMKnRg3TDg/Rhk0DHo
H/erA9IIiFbfosXU+GUX3ECus3c58md7Kt5lKbivwDBhgwwVOGvygvPa2VPhL2cz5Hht0MuaQeAv
wIF5jKJNEIz2roy1hnuk965JIzQV7B0Ju5NYPJ2Rl4HFbdNJb90BO9OPHVTXQRJ2mSP+yIilVo6E
qT4ShS355Gj1yUj1LfL3eRAYXiIr3nA0kgEWFoyG8NMOHEr0Cri8DZJxiivohMiXRSqV02GJ1juO
Ll+U5teDIxThiwpvv2Nk3iS6wgFSiMULgF1elTnps4ibCq1+sBM3bRo7YLKos8VuC8kwZgfiRdrX
eI3pP/H6NuIehtzLJBnb6dClDN0iYx8j3Qbb6g1lXG51M8AOtFsssjy6DTU8uLpuRKeFsKbPjhOE
3sRzdqDqjlXezbNonz9EjVYia4uHDDv4q4L/tJ6bKFzYsaV7dhGhwCmFWUfeTtda4L+UyhoDw56N
ymsTV6xrpqv8ASw7voLnDTRTjP6kZNivkVINyzS8zrEITURSxwayLwWg6VF7JG+XGQcB2or7MIx0
WoPMA6RFT1GONWhJjjwY8EhpvsmjMoWCVR89VKKuQb8DoFLN4+ihBHE/yFpsd57APuvWfICmYRBY
21o3X70pttU0lUx/my8jyGmhwc43oEmD3oHG6ir5T2kXAnOr1OsT/intwlmuGlFzIu8sK+PkRXUc
wRH4zVcv/ZpoGFns/dy/BdNvDXe19DQei9ia3MJ0lEclFH+ciYm92sa3sw9xSgIt96ltpl1bpPwY
TTZId+SXFjiIe1FN4sEYOn6sepFB1RBfzgZ03xy7l3d2+jIHv+LHBFyg81COpupXpoUEEUhMjnMb
saNgnelBEp5vyLY6/jZELoHVG5q3unkxm14XQSH7g0OT62d44nqdzSHxpWjRhQ55mT2if9UC4vGX
ic7A6+a44JTP/JL0MslYJS1oU0wbFGi/R8cRwO6Z+W01cxHG6xVyq3y9gmUAuyVZ4xyXhVHm04w1
2FTyh3DM94oClk10LyWbOp+SbQeVT2jJ2WzfzWp9q8pKrxLlzlHtATGQlV48adv7FjknyCzU0G2V
EeTIW32voYdsmYT24t5rIW4mtDm4hRxpt1Eyp/rSVShHGiyPjnkwVM/QI1vsjYBKEQSJdL9Om/pL
hXdVTSvLe14EYCvKBZDG0j7I6eiACtfpNSRXH0Kzf4LIRelBey99GFWkW+iMbKO0CWmjs/+dOKVE
eqFQwTU9TZHmOnwG3b68oxm7eRDdZ51F4ihUYJbJmma55k4j7ihVxKFf4fczSLAdiPAoIMjbNm2i
7UjoYrb4raGV6n2aT+ld3LIfZKYoO7bVXaHr4rOMUh1rx3PgYUpFf8C7ZnHUDNwEUI83HshWRpE3
ocnxyg1uPCQQavYsoK53FEETdIF0pxSAfSCbnDCYYG9d8gA2C2OA+FIfrN3RM+DSzT4YGuZHMvVl
wW50xnt7iW3Ri4z/m32cM6jP1sEmmqL+Ni1Ge5uyofTLIso/gcaQ30CX0nGjoMs/jVGDpmUrtDaK
g2EyB0hKVKDHpGCNg89nyMdbcqZVMt+nICEL8eo0QmfLy8OSPbJ+jK+j1Y03Q2raKtJwZneo8LDM
NqMWBnud7zSjbYcf5FBK0F0dczZ1hyUcsn3Qm4EIFdBTNUhk5mq61eOyf+48c9LHZ1VpOwhOTdmG
hmHVS4ZJRfVpCFXSCuIKaGWhYT5BwSw0xgdUpp2r3ZtnMuOvC4aiECD3Km2wpA0VtBxCMDfktTTx
Euii26YZ9nfr4xbZkUxsYmRIoAXw7jFMT9v14RtMvmzqfRdAvogUWOCcIfOyPKtpIkMOOgYZ0kkH
uzv2kNq4HWSVLe+n7j6eg23XR+GFTL1qQ+84an6Qj0zrpNX2+6Rumuuj1o8/KP7/d1LcAy0Gtgd8
tL61kSe1pouThIB6VO3I62+iCY9KgrfNhyLoysciDf7R5FtXbTXxxsbL5Bl0gnwZmr8PybsGI2PV
ntfhmKLjTMvC2nOUfaDLzuKJ2/MdRiH1GQ9/HXGrKDZjZtb3gIQw18gjdrWZJraQlW5OIIIbDmML
sRzHstsL8svcUwCY+DTXENIQZd18s+to32rA225KwLnBTwCh0Jx/g/JO9NlkFnNTlNuWJQdF0j5a
xeuS4wzAUj8ar0uipfwU4rsbd+34WSnZAGpGnAn04G2gczB+Llpck85GaftrXMln0MQ6ICx1py6P
tqT2HSCtcjYtUFzUIE72adj0DYTCochJSmGkGVblzDq/2UlazEQCAw/jNMG74NkuIBu8wYke4Pmz
gVTHcvLe9S8xKgA/h2GO+Tbsee9FsxXsY8cRny3IWfdjWT21WpmcMzBEbyboenymsDhOlT04gqGz
qVubig3OTZKyYBehWdFDY7Lux2OF/+sqm3uPlxl0P2gsOr0HrYiu+xNEhaALas4+V60dsEw/AkOE
e+KtB+iqu9DZm301kX02tCWeKO7JZEjAyAQ7nqrhnuxkIud/tX9YH9/xd5/n9/XpczqE6Hhbe2TG
1kFX21ZTTB1fyF+HAUS2gvWXvkjB+16PNkoXRfKt4VaQ+sC2I//T9CAZkROWGD4nEHpJLKjCJLhL
/7nUanlbbpmegNLXnHIohEs1BL005LeorVxHs7Mt2Ug7oQfz6e2YqRs+MPBi41HK9VDbozSqLrix
0c70jdHa/dkCy/ynuOavD+Ckeg1bYGQyzOnK/gzWEPNT+its7qY/Vvs9jKaXQYj/YhPffj5jYwwF
pktXGdCk57V1jdtYvwLtOaJ/GF/0Uj1lHZgtKLLVeXdjmtwGVyLDpkTGN3MMqsOoAdctxQjFMDdN
CzQdQ41liZFXAPuy8e4KqreEZ2Mwn0AbcUfRtOzk4L7Fl+KQ2k6HyQJqRQ+U/CaDDuaTWqEkEVhB
eKYhqP52Td7FDwoU6R5ywT0he1zTjDN0PbXlhobzrPEbkDGrizebIgBhpqK4IS8tGUFw40xDuaTI
wMlHSxag18n6sDsbYQBaFMVBsiJyGeVN5KFtcsDEIQd3olxKH1YzNPHicEtDLY3GI1OhWTTUUfEY
om70oGdLKoUCmhqUz+v0tq1V17F6X+s4VArDxLlONVrVmFQLrcYBtBNWB6BxP4D94c+I0e6OzYRH
/YcIIKeQFpclj7+sYWH/7k0xhz483lly5gOJg5SKyXUcZ0m7PyTKloj0F9viB6k+SPbrBiywRqFo
O6PWUZVgYDVFHaw+WTREyWQZEsKGMDXRaCymFVPzNonQOhT1ZqIRhb5NZGhHOEUhWqkTVl76LD1C
ftB6ADTYerAYe0IbV3MGSawFyfLa9pHfnnxydpbinAVSVp10kqkostvSyhhYaTE7jY3ER0t9s6Xp
ttpq2Ik235bZchKkNHaA98d3ZFLtAS9VIH7e0SeYBrs/RtAD3pCX1mCowRUqG65kGisFHUSjld7Q
R4C6dn0wmKkCAPLrE4H0B6pfyj1ZOjWH6tP8LUjiYU8JuBYEubu57qslgTfGvLvFg/ZKTvqSoRoL
0fckutIXLEo7tH38Pr3Nq8qLTAb65iK19zGeA8Du2vvOqfNHgyXFY473JD6l0yWsOb7jBtNdg0Xt
DTmBkJ5vOIgSXJrwNh33qxwkrsLybbNMbjl/INAEw0PIA6R3BvsO+O7TGkXlZpzib6DB/Wr20PcB
0YizzyOoMVpZpr1gIvlpoqgU2zMSgGYKT1ETtjckBF9TanGDsrgmoRftFXVhYxNUTba1wVowQgbp
c5/GHGynGSoYmVSSklIu0g5kLXtn/z0eNcMzc5qo36N1eQKENQVSQWb+PuQAKyuuXB6joLE63iUL
G8oEWiNYNYsY9/BhKMGlMQZXqHgFV1NDlQWvx85ugIztFRwByPmbaP0abedEESxItLup/zoLw0jc
zIlMSR/+M7BGM3ENyQ7cyCUpltagJY26gWafvEI9MCRve6h3BwOa3uTODvclEzJ+YbenYcNULwIr
7KcYOw+8tvwZRo+KwYCCtpN3fw2r5WoEZH4Lk/uYZTWy00WVXm/Xi9Jq/QBG5SEdAZyAMNmum9P0
CF2w7Jhrir4TQCFcorEEjL3U7Ic+QOq6Zkb5hcXRlzgaq591Ar271JqiDZ8AgW6i8mfv1F+EEhVf
8rpIII2TWg+C4cdcKVF2gUDF61VqbXp/FVOPEx91sAb0xy81V19ZY6A0PR6B2SKOmHdmaEMutDJ/
s9EkScFhhxokNhzbz5B7e4BITHkwULKBMI+hP5AtbD93oz7cjxoeB44B2eFmBhfWGg/pK0AaWxVv
qY3WXJfD89DNEC0t9TtDTOaBy5dVE9iNrZaKBGXsub2g2D4B7fq7cRGPJyOXkYmvH6bWtn+UqXpS
wXKynlimtlicXye/xZSJI57irn6hd2R6W6YXZTFAbL4N1D3ZR8e+RNwG9iGbv/QhZAfW9C6lgaVd
ZxA7181wS50HYnyqQihVQCpC82LUGSE5l8y3PGhVlwIM5yntat2NCjSrN22Yue2shts5NvRbBYjb
5aA5LDo5re4PeYD0FjkoZITcklvgR7Yl24D+P0814hDCdH17GUbQhXRGOm3LosXfry4VJCBbccBL
o/gM9lwLEpWGcujlkLFt7UzWcwXymqNhQ70vktrRWj5bbt+Cwn+2lAJMWNXPSnDlRZ7YafV6ooEf
N20hCGJoqC4WWqY91XbXeVHf6pdRg7ZA2sT5AQUDMDoEs+NXDKoIiRYUblaBfCeU8nSFPOttoL0B
5MFY1VD0SyZV8/9zDAXSIUnAdhLJ6HUxOovyr0XROdhu8RNtOYcymu+YMp9IhixNmLiTPtphkq9h
+LbIzemb79/mgQ8FLPeT/tJAlmED4qPoIeKBvRU2MDYjaAzPLHFiv69b7alU+q95OUHNPAYPHt7q
voPumW8mOUlhvyYBfDud0dCTgFlTUZ/maVomQVZ1mdSUSGgBbqIEQ3qMa0Nxs3lMXOSc0mMYTCBp
J08XJOL1lFxzqiKBYuTzgU8ooBWyrbJU0Aj+P6x92ZKkurLsF2HGLHjNea65q7tfsB6ZxSCEgK+/
rqBWUat373vsmJ0XDIVCIisrASnCwz21ILwOLbD0EkZg0DBK0T4ablavq1okX8dS3TEPtV6rXn3r
RdD9QsnU7yTwgk+scMDDHAzuXc7MHLpPIjnhm62v+ejYW+EG7MnOxGsaxftJ54/ooKoxBLYmQd04
tQsH6eLcG04WZaA++Lx3J0EynqjVmVCc78Zw2hMkqBqgU963iOjNCCENHwIly99twgcDBYlSkzP5
De9jCXVE85Hff53Pa7FGD/LuAv4NlKeYzNgsEZbeNZ/Bkg7MjQ7ScBegwMrzQVWm0dH6QIMiaDtt
F9uUhTfL+Npg231Kg7DGLtk0BnyH8WZuDqr070ZVZqjcTUOEC0CclOoDdYDJLlo5Hk/2H7yxWt60
Y9FfF2ePaWLvvH764AYh93Q7eGULLvBXEMSEV1HVnrPqEA84hk70Wtt2dBsF9i0bwO93vgMGstkF
NVfTKksjA0+XsdwATwRRg+X5NNhFDTLrLT2YOrK7o3RvvOjKjdLO1BMVyMCtTAGAYCZm5z8efjR7
aTsWyBZRlq7ZDn1NjxjbHHWZdGoS8eHSRUZlZS5QfcBm6CGkgffBL+mtKtmQo5daKA9yauYcbVfN
tnkGZ6wPLWTa3GRV1iXkJizLvU/zqTl4aVccueONdxOEIKERlzVfBsg9MiM2fgWqOfiVzb52rBzW
NKj0s+agCgvMI6Ec7xxMOQ8qTf9KTwSXdwfEiPx5UARc232YjVsbCn2rUlcq+LpSgQ710KwRtAqv
jqss4Gr01h5cGwnor1B6AELGNz/smsBcIuoGeHOEfFbvg80qVXvoo0HeGOmcO2CGh7syV83V9qFQ
L+zSh/gOKFDMtB1PVWg+UMvXJjoDb0lxkL4uT9BDaRLq4Eac78wa8DsWtfxtlrAouo0tEUlNrSBK
t9zFRnPIbRASLpdCbgmfBgiaA802jNkhyjJxEyBV2AaBSrd0R1X6tjJT/gQlN/tCrTYKuytvJHj/
0EeHsDHV1gfiYptV4ZsNlasPUWUE872Iqlp+rSfnjvzpVgR5vNjGiWq2y0QqEvcOZIuvNA+Cw6Df
GFmGIBMoVWrNf2Xl6W+hMnbv9RDvFhFY68kufI+trdayz23Mhxc7S/bdGFhfCmVByZq3457ccqTQ
Cwsb+3bq7dN/m3ayjXrlK9Bw0bRlpPjJIVhga0jngKrBaFt6U7cjFjJqZoitf2gmukmUZWbbRNul
N1IISpj8d4zXwksPTaGTyPFXUtNNEC2v/ACFCLo38zRHZFIDl6ibZgbsodA0/dREyiC95nWXz814
VOY1ro1f80zIeNyymH+jViw879Z35ic2TdNLx0V3Z0BHjPoSy0nu2yK8Ud8A5OJ9OzrgDMAVwajR
PGCBdYhAsPKSGpMBTNG4o76yt61HH4SBNE56sn0au3RNffUUp89++bvGL2+vMmDdZcT7J1XyHLRc
RX/2NbkTYMPOIbPdGlo64IuaXVBN0zie90CtjBc2MICptaNmbwHDzfPwRi0axLFAXyFA0J+pSVOy
QD6wPHseNe1J0bf5o6GjtrxO3D0WGD3kbpL6OKB2/0YuSMokN2hQHJcBXSnMPQoBgKDQk9BBlqmY
J4nLpj86gC6vwDARIpVd+6usCYFmrl3XWNmGl0BkS4QbV07RfV1U0T2qJYtDCnmjlUk+jY0yO17L
G/XSgZzHEw9j/352yls8XFr8BuZ58xBMSaaXx4dl0HItri9jZaCwDXPubVBwBQxJGJv22cOX874W
KFUKtDa1P7z9h3QstpIhCF535j6TRX/wUS30FCfezySbyh/cDJE5YNVLCbq0vznkLXsJx6qeHfDi
7Q/1iE2XnqHAZumRgUdmlfrQtOdWXF9ZYTivtthNUZm+1s3Q3IY0Bk5bmyVXyT4HcHyHZJTzugx6
a2K1niGSNU3VeX4zDnaIeyRNKpT3QR7pw0FGALwl/QiVX3S0+t1KZ5B5ZzdseFJnCDdkCW0b65y8
qvZRwaGG57khZF0LsfWEnb2IEkvBtIu7nxViVYbtur8F0lg1G7MvXoegRgF8NnbaEttDLL9PVt2i
2E4PjyB2Mw+fArN9Qcqj32YFVvutxkL4Gh8hWhevSyZv1GIm2BSmLhdra7SA79C9MlBvvXGMcvnG
q4CY0kPfx4fBwHdmCAbTFBTWiAWgEL7XNSqFA1oV3CBPyNsH4IrCXqBntvlVqmfqj8DttrGdcDrT
wEIP7Ki4ZRqemyIdT0yXVTRdwG+ePqNm7Ee4T6P+Yk3Q2gYLB/gZm0pdyI08JiOu9p0EWewR4CO5
DryyQcZzNObagKjIqlVqmere6oP6BuyLATQrUqe+qiv8PmstTvrPCCfOwwcQAoLDvHB/MBGIM72c
ZJuGN8ig7bsEb/p1a8f9Dkx67WZZ6ukBviq6M5kUaPp2ZuAAJI3wqMj84WtU1EcQ7xi/LM+6QLh0
+iLALLBmqPe/A2+WcfCk2R9QXgrUph7EPNQtZmZznIakupsil6/ykSfXQlel5ing0QqSQHPr3e4J
j4tNqcoTd8CluJDMABYKXR9DMrCrmvxEHQV+XtuqcJHjtyMouUpzvDZgSHuVv2tlydfYHmJw5IIV
LWxC51WA/2uXWWrYkRNYW9/G2H7jvlo/3Lg4qIanD7Jxkie7dACML0zQV7VZ+lSIqr3gifOFOqck
qa+gqL7ywS8uzpgXGyjjQmBRN0OJN+CKTukQGRkeYbpnHHL0MAh3aqEef0vG3vsOSFzx4I6suRXA
j666PjQ/J+1gbKrG5kdq5shYQB1TveSW3oIBZ7tKwAzzOcqaAdgKMziyJMjOqDr111gOrWQuxKep
jJOraYwhCHQBA4CQbLcxqiA+Vbqp3YR2M+MmuSJeCU20uEUyDCisDahskhM1390sPRvAYuBGI1DB
1H5HZQcYturqW+gjpq4j5pnZKiCtZHAbQl5dUBHnb949kJJACUCm1NrXHlEHSnnygCZR9S1u3uYg
DwOKc+AiAkcyHkjmY4dk2nZqUAMyVI31iFJ667EQ4a5FlPKOPMo0c4A4CIcVolPg2WWZP63wtBmP
5Ow6qMkWYwvMFYbSiFbPiXBku3UrNZXr2jd2Q+99saGpdcxBx7TqNDOMN0X1mZoQqXFePCnemvEw
prsUpcqboRH+oeYQDKO9uo+/+iAqlW5oI0+91KTd+uLsdio6I6iTrSir1bkdqIIz3u/SNjAAUi7l
SbhOcDaB2pqzY3kESq4BGVYaQHZKnbXjkO5HYIDmmZYBf86JSBFUCTd5gmWPXQDolpR9fh/meKMN
E3toIg4TMATnwQ6+LqY+8yGJ4JZqHXeFzNYsKcUmM7p8N7freNKc5alznNtWhJdvU/EbTVGVfn4/
DhL7Qz0YeLt5/gIltiCpG05Fei5jlV+w2nk7TEEGsM+f7aSq+3PZnslOI7oodECjahLVjHNjGmw+
9REEgxlqKZ3IsFdk83QH/v3VmgMUtV1oQOgMYXSkUYG0S9LyafJG73kQgMmM6Z0UhvdMFseYjqCP
kPdCm3rHbFZZLdmZPDgyEptWQAmtNVofKyqUSooGHFI0NIGU7AnFWOGKmiiJtW7/w5WY08j7FBCX
Fln4UBYeKqWnpjx3+pAODtpyTEpghqbyTGfUXblyADmxM4C38X1MTO7UT571VIPP589T6jfavtlC
Sivdu0Wcb0g3/Fjq6rAav5ON3ZrqKgHAv3pFkW8K03bOg1/9ElEuL5aSb4c4c+WFbH4Afj3PLc7U
OWkPCbYGxNHeXahnQAUdKJ3Bq1YaD0uaaupZcjbH5ot4ryx3kWYgE6Wp6GB0oKjUXtQiVxo4Jd08
cM5o/TPXMv2/5yL7+xWXuex/rkgz25w7Z9Ri4/GJh1GTo/KWELzBexPbHfsl6/BYWXqxnPjYpF4k
xJPCbq+uZ6jrYIvoiFfbqbMzIHbINp8GAKgcM8s6kY0O3K9Rz6wPKDMASelr0mEHAd4uwcYXA/D7
IDNe666pvnMneA3wQ/gOKuj5BHjS+eRfXWY0sE+Qyjjpbq5H/g9T/J/7QAIMVV7g79560vMuzeC7
KyJ6KJMi2bXQqZ3ZIRwGZZe6Nr1bhz/5kx08p5PtvP5tUBTY7cwO8Z+Dhqx2XmPHTS+Ko/hSlsZw
T4cuZQW0MteLZUIg7t5P9YI8T7Toq6nZLHlt7a0Ue1RfWeOHoYVcG1FTRfOUvQWuDnPQQQl9BR3T
u2+ixNrnEYhgyeYiQ7lqO8ZBDcrrbY+a+mPERPFpNKY9b2yAWrXddPJwsau4erMzMLYdG+DrPnkV
9pDv9sX/3/aqQf0aZa/mxJfOXoHyEprM45wsa0Bbe5Fh+7zkz4rebva9FwzrJX+mkMJEFDYNdktS
TLrxlyJ2hzOZZnuyriJUlFHObTKi/JI49fNyaYkHzr5pknG9TNNG/cepqWO0inlqmsgElfO99O31
ZKFCUPgTAoMFICm3ovb9tdGKEnUAQ3Sbe/CEGo+oa3kptY38WjuCgiIQJHuaYR5LE7zPosDug4Im
Pen7AcvTeabFtMzZpPke7xt2pk7gwB4zr5CXHmX8m6FkWHHrhcy88sCLrx5dpGa1KQDP9KEqRlB1
6SYtVzweI9emovxMNj8AwQFA4XfUObvpeX2kwneLjdu/l2mNMfg4LQ0KDQSzMiVy7KOwDKJpezBa
UycduvdpI4GtwlhjVTV0hnesO6zsaD0TxMBBUJPWM9T0g16hEAmpiaVJvahlw/2SX4IYu54eFcT7
aJi+hR22RDEz+wsIxbHGozbTRjqjQxpxSMTm7Z6GRmBZx2tDD6H2MkNUgeDf6dvHP+zzzB8uMhZh
umIBVzuEOPrjwOIn2+3NrwxCrGHkpT9KmfXrdsiCGwR/uwtoPFBOOFbhN6u5koMHVeJ1xcAp3wx1
feXQEdlQh793oDH1HcrOzcZvVHoNk7i8JROwB0htpT98+7mvrembg6L0DXRsuV42R3ukiBF7EBDu
xDt3/FqarliluRPfc+67N+rAFgC1FbrDQInd3FEb4F+ObNRRDM2JWQmoFT0NgRqEeiSb6jyg7MZ+
fGwQGdw5saHuoiKx76zWfBB6UZshlUQt1RnJzgBjPhSBIfIYM2afEFU5UlHLUuhCTag7eyeQn8+d
5E92OoxILZ281D/8adfTgh3aOFVWd/jgr+10gXwykjMKcubOP4ajehf5Y1PNH2+ptyE3QCL5eaqL
/TKtDUz9NQvUujHEcPV9JHQGYPLv+givaxSapY8iDwH7raDYMLQhX1uuVb8y0aKMT7XF1yAACkAp
/iPMQZ7EfflbunyT5yWDfugjkkEZdimFWNehE/1G6gww7iL/PqQ/UaPXvLhSjtsEj8ZLY/LqbCG7
upsCF4tKkA+s4jLofjh2vDamovwNDu5P0hvd19AYENxH5P3mG6Z5rFyU7jPsyR4yHvRr1ZnW19Ht
j8q3it8mm05yDJuvAG1CoAvsh0yKVaL66cm0ebaP3CY/NUzkd26QxBsr7NVXIOn3Y50Xv8wx+SyL
bPzUq2HE7tPil9CS7gV3drVlPatemUQ4ULs63XRMWZCcmzb11nWcSVBge+KcBtb01AnrCTwd3ldo
NEPNKXK7C/TD6kfQtH0nO/4YRGX6Rl05aOseWpEASJ0GGyNEcR0IMOObUfL02lgJNvuO039vva2f
pfwHwDWQydIOtvDHPWook21m5/wexS/8vopQ4IWAQ414vVfeW9BeC1Z1iU88FXdkQg2Xgcy0Cp1k
NRjVITa6bKc06AP/auPBDop0hbCxOjn6vTd3RKgWmKLqnlqJH1XX0k6uy6Ciwlt/TFKQeL5PxJEw
3uBmynYGQUSwoH6bmHxYYolVGbQ/iOxt0nycdS7Hc1euuKcp32bit/lIPnT40K6HeDoLYF2lFZwg
YbPyfLB4VIVzmzELE6QxEBzIdoRxiLktrijQ+ESdZPIT62o7/Zu/AMIdabLYOxtt4K2JjsKt2s9V
6lqPNoJml7/Y+4Z/tGd299krxJt/AwDQmtgr8Lv5HEaZ/TjEqKaaI1k86sUbvyuSIBfmgxuUMAlU
qlaCf6FrO3BPRO49vpjqpYck06FDCfeuGx3r84QHbyxZ8h2vMNCniNy4jNKb7qBSHYAoAwXJeiRy
utXLoEeKCoGh2K/nkeTgRSgCo5EOEBV3MoPoOPtnJF3TZIAo0kgvCczPAuAjcsBKD7UX8baMW/cR
CPFsh39GeFF5Cr5hiFcfHOHUyAskDtTCpQk9agf0qo6d/4B00W6s2RSjJjHZgqPL+pG5qCwEYjb7
5E2m2oS2su8qFRv7fuq7k9904wV5doiPs6p5bPCYR3lez79gGfEc5QD3rpLHSbZgDKtZrVVF3C/C
MPn6b59tks5/fLa4Nj98ttQwILKra7+odCsZRLkWTtKd5uIs3QRqvjtR2ZewjUfUkYhjrfJcrRBZ
BYUcheuCljVbJwVjwGz0kbbdBkNirJDG5ti1dmw3QMxsnQwRvnUyiirFOzr2LpNW8Rr0gUuT7UQM
sXNWD3tnYPxkABJyVb4crnRGB5lVYCiLfH+zdDRN9D0VZrQqWzbsnCx2jgGrk8dg1CVtI6h+gTy5
oMSzfiWP0XVs5DedF1T/qDX02OPTgEeJs6T1P8T451NymuBEKQCWpd5ODQm2/WCjGxHc9ViAGpSo
2DYaViwc0a2sDsjAHrCgZ98DRNrNp8/kFpmgOfXqGhG4HnuNNO26W6fd+hi1fHr439wG3Pl7Digi
ZKyYfGnLco9SbuT1cOftbC+Z9qVuqqJeZ9ANec15Y55y24fsuDGZX0xv+DVmYXCPRPNwBzZtVKxr
f8cK/bWQDJkrPW0p+Z78x4y9TVshbnyYSlS2g1obDLu7AJixNbKL6ZG2ttSszSw7zhtf3YuKjfRD
E7HM9Jg1JjLRDapLAwKuxqnXryyr97YhD82LR2hXvCR6f4fyjPu3K0Kd5hx3iNMUk91dUGQCeokS
RNUXCHRG9i6uUVResUHtqJ8OBku/ZX5t7wduS9Sw4JDyuL9WoqlQyl94YJAJ/GFFxrQSbz6OL+W6
FgLZX+1NHZLFA/gvobSQ10jeQmtdXqWKACaEvtS6qyDRqHKg+ZG6xylWXt0OjG/dKkBocliRsdU9
dBYAKXOsGna32GvLBvXH3CudjVUDaDhgZeDhNX4WdKPhFkquXe7inqPTJHiqnSKDwhni5nRAjqpQ
COn+0+7AL8TB60+WDyOpPeWpBc3yNc21jIGQEELx+mCXzNm6Q+EXN9CDdTsTXOC32oqcqylfLA33
ogOZ6WxKlLP2s5FvU6xUGPYgUXCZ4nJNLjnZxpC30O9J3O0yQ5uaL9idJKDpCyRfGVAlO4X6QGdx
7nUcTAo+jNjPhVuydlPrAr6rvTzmQulcjAfyIZPrVf+MpimXNvlQs6pKz10vPb7Fqo3lQ1CyVUgY
KZ6+HTJEI1vUy6NdDEEDwqH412wrqIfcvZZVu740flME8kOQMk9TqPwkIE/vgGa/YO/4MZr5R3CT
Bgde/GKkxiegoJ2rbYAfUDnJCKX4Mbs2Y8HBvSSNBxSh2eumS2zEeIp4BcZI/nOI8y1AihzYjxTC
NV6U/JJZ872K/e5zOyJvb/iJ+YgFTwDuSWHi/1jlR7y0erDgtKjmZ/nWx8sV94PH8V1karzMp4Yj
jZPVYk3F8waVRLqHDr4CMmsELd6A3WCX2ijaAx3GFwAvHyDW2T4FUx1eUCzYrsluSJAvVm3S3OWR
M92H3oD1ix6QgCsAGaPKO7uoL34OKsjpKpO/xNXUrgYw8l3oMCqjvJj6sNioKZUUa6+wd9UEQLji
4ir8uHoJgYJ9FEG0Nu02Aa5l0/q8ePGGrnpB5BXwxlo+kmNcFTegpII7arVZ+3PgzThPAr060KoW
Ce5DPWelN7R4EKkjNYvJmzbAArl7anZBjfQgAtw7ao5pJLAba4ONoy8KrtD0iOyGs6ZeZOKNU1OB
3oJ6A79Pr12HFSr1moPd3iFk8ECdWLqmq9obzUNpGM4EtuW8RUFGe+qwOEAoqcyjK35b0ZXODFV/
Bl+2OthW5U0ru4l6BOBHMMFbJTaGJZSZ9RkdYqgCnKIUh6X5N79lGI0gFxq2NP/3Uy2X/GOqPz7B
co0//KiDCSWPvfUUJRBZNqASUq3odDmA+MPbVE49rCCUUJyXDpaCkr6pyn+GUHvpDvSMS5PO/rxA
0SEjaTGwHP7/p0ma9w9GV6FPMhuXq5LRbxu3Wvmu9TDJFHs3/SGWIdScXeiUhtR19grlzeZoOGl1
30Ea0kMq6MI1Yycd6tEDCsSI6vVoO282RWdZvjMganQd9R0AbLQUu1bmqJV4H0sjqgxouYHZ18U+
majdngo8ieiqS8cIeh3lq/zGgwQrc5n0/jav03A9X/F9YkSpULgNDm9F1y4kxy65sbLNPBUNTuSX
gqnkbp6qkFa9TVKjmV1CI7w5ICHag2FCnnxpytN8xor+7ewvNnIZApcVuLExjg78/Wyx+XqaZVbq
WGwNWELXmYs7HvRu4WPdM3BTJWBSp2bk5eGjtCGhrXL7LtEeDeTVDknn9WvqbNwgfKwQbykbZV7n
QUpCKRBFPIh8ASLKpeB3gePcQJPS/Kwn72b4Zv3TleyWMJxwWIIoExeWFuBmCs3oyNrhhQDpBEOP
NRYdkYDZvpjIg+xlM92hynxljtgQFF52DwI99yFLM3bDA2lLLToYE9icC6f72Y9xjkxfB0ReHTZi
HfgRWAxYGZ/bwtX7+cb/0r2f5Zn1ZqOzvnD9L0kyFiuzKtmXuTfem1b4lEuZP3ielz+A99q/iG46
kwniEPlDByD+XYRnGVTzhnhNbn3/kICM6Z686NC14pA7lbpSa0iz/KHl1WvFOJg09MxkGgQ4K3zD
jo+Lra+cdh1kZr4nF+ooZImiiwpFPGSjOZMGcqJx5+ab5aoxk84+H8BAvcwXO4V9ZNYAvJYV4ANn
1RScXb97oGH0JwEX0UCptP4wu9WAhjebP8LyJ+TYUSqwf90WE4/a+yFkyWX5ZJJF6coCTSJqUvGF
ka/w22hlGD778Fc1dgQYqQ26KnKhQziBA0RYwpr/KpqU9SFE98pSrpfLmh0PDkYD3Pryl/Ztb5zM
QH1evjgESMH7L4vj8ukG7oV3VfyF5pr/h+FQ66jreDc3p9o9gWFD6WIadWQ2RBKMqhy+ZaJ7tosy
f84g2XhipgmErrZDz84xqu42YR0O8Gcgdh2ojI5BWbsvEkR35GT6trXufLO9po5nbAyvKlcSAnxP
/WB9Ut3Ir0q3/DqcdsCKgDm5Ca2n1h/a+wCkV12QW09k6i1Qe8VlnJ7JNvRxfSjTylzPAzw7fhqs
XSSlBSZOQPSwru6zI00OTtz8hKiItaImDQjxYzF8a3ggUz8hlFgMfbunyVFtUl4yh/+iTvq4Rmqd
kcKN7+ard44C2iz1tzRZwHJ1M936Rv50CLPsW5Uz60KtAcvDfcTsHnQi+IMmY4gfgFTZUCeZKkhk
rtw2Gk7UzKfaObAUwTpyoY+gUBlnTk9kMBg0XsJmMg/0AUDrYZ5iOWAriT2VSl/N1OkfJpfJ+3pS
PyMVhp8h7T5uoQg4HuIBzUQaG5BuAaOZheGlbkso8KGC+jN4Cl1Q4pbdue5TQNfsh9ncQ4FPNg34
QhCjWb/tuEGhdphxegs2P0fq49zzevUBqOdkAmLilvNo4GPXcfRK+evY5N+lkNVzjSTbQQpI/CBK
Gz5rB0ptYw343RVfDQQ5v2ceAJC5cn/nTnHXFaP9RWbdCD1Qmz/4Ttrvg8YeTlHj54hT5CZYA93h
OR+hjMsh0PlDD4dGqfs7xXBWIhiMn2i0i5wCP43CREmCriNPAwPMFlaO4rMiGT5BowJczrAvbkpX
nxchQxoRAbXZzUftPbmhOuJttlG7LbOl2Y+IiA4geTyC5hvlHcaqHH+WLAG6NLRfITvcAJRolQcx
dPmnpncvrLaS76jnKdY14NE3yWzzWlkjUmvOmH5/H6kKiFHQyMqPAdt2HHNjZBkSRDEvPtEZj/18
PlN/sf3NLzYtE8/NuviQZzN8ZzyDGezwIas359i88cnwJv9I6bW5lyFLtvWMBmUm7zk6cqZZikYc
yD5kxYpPSOze6r6u9z7oB17tsp75rPwisLa5E7RHoJAgzltUM58V1tKwZx0ItO3Q+KT9A8TJUKUG
mII3VuBRtmtlbzV2fp34IXiwmyT/L221zuQqSmV0DnPIjgAqk1e3cvKQcLHUhjqQJ6xuKTQEnU02
DRtgqKLz4haNXrIb44KtBxfVnApAjbMs+/45UTbfgqVs2M3NCURsrt/iI9msf5bKmkDgWlyokw6K
gTAMRV0P1KLZhtx6m8211NtssWPEu17yDhGvwM5XxJkF+aGLCqz2Ri1hFuKQhWW7piYdEOQFMWcs
bm4TArCpPQQIxNaulhIh21/mmD30gH/P8berOA20X+se3JPJ6NZPRm6diZshgjrpIUet1XbQNwU0
+lIdi1Z3DUS7n1w1nU2Iv27xcGTnRMTJugsm9yLyyvlkgi59pq2TvDqBhbLexEDNfSa3qGjci2XG
+8CuehTV+9/pjhECwhUNYhYPnWl25y7ug40Z5+l3WV6rxgm/9jloV6duSk9mWfAnPZD627yCho4N
uJCT5v4xLzCPL2z/Z4yAT5J06juypWrdu2FynweWBTHXCSyjTjVBRDl/8/WgyCIhx8g3FpKnPRh6
wf3hmpuBzhxsVRWXAcIFOJt79ZmTfPO6ASruAcqE9AGkmDLeCwB6917nIikr8STqsIwAvz+b9iGe
Mw8NQ2pd86XN/4ykGzfCR9CV/pdF0mcPUJbTGlz3Xmh6Xwtw7UJMUX21p8FcyzxT0NKL1aHze+Ng
ItN5p1ASvkZebvrSDMOFOLRDDvbOtFJfzaaAHCTqLwyVlc8cpfco3cZZ3NaQDcUj+dnI5Jtt6aUz
bppiq3gLZiAXD0qUaJQn+siRXxQXv2m/zZ9Y/yl+DbIv8igTeYBiQfYSlvWlqozwOQPh0wlPFH0X
qvGrthcm3hZ2krgnn4Eq5d/2CYmMVWWJ5oDH33DFgn+4Tp6voA/tVvvcrtNVYw7ZuKIelqTTqmu8
ZF+pEbpmBnQQglAHtXRzsbG8GA/AtrUPvT4IEOsjewEbNaljsVWCiV0T2f2aUG6Ed8Me+IG5fnQk
fNtiN1g27U1gh1cF0bQuylah0z4gtya2XOLpERuWfcdzz9im+iz2x7czsv2tF8BS0OcAK7nP8Os5
BUgd7MTE6pe25T8dRBl/po3YIRCnvlpllG+AnxpvMggQ2bMqseMF89c2n4xVFJTWJSBGBAoUU9tD
RA7rnPhEJjowHUWmM6QpoOVaTxCiBXh1lzGJamVdcEcgLrKBAAD6N45/RSCnuoX68cul/cWeOvOQ
uR4eybUx5EfXNPCWaHJooPcidiGmY2U/I9wVge173+owyTaW55W3MDeDczJVYjtILlHrjXpxqHn+
dEX5e6z67jlI0m4fRVV5jEsPSml6MvKYHCiup8L7htB+tonYxDfMDMYDKAQJo06HkPNmGzHP3lJT
oXjv0X9zcB1v75cl4OJj9zTxCKX9eVoekdNAgSEUHh6gDPJma9jViLIjT/zt3zQrIgevWt056VQ8
44m5AWRRGU+IruFbUGlcb6j2P0fq6oBcr41XGFSeQKTYPiQIxsw2alIH0O3dwVkbDAQIvdvbLygD
70+uXWtu6gDhwxbSEEvTB4EivlfnmjkxENKBH65zzTAOqdZPvmjjJ+Z1xaUf82hNjN7+P3ZZOcWl
crQ8EyLwW3D5FhAlrFe4ba3v4NuQwPzbxT2T/giuF/wjCi/tn8ygBeGQftSOyZtvn4DR2LFl8phY
IK+WERJZ2BtOX10TyjyDHF8hF/NmJyAGODJnO/lPPIu2sTGhxqDr8oOr0mSHJAfyesGE5yJy5WC3
QVFIXhQHKy+7z+SRdKm7zyDOt8Jiq1zP1POdYQ77v7aJeB75MlTJeEF4sH1QwyW+gPoZfaWy/dik
XkT81ZG+/yZV/9H7x9jFuddTNYEh91M8ndSIpCuk0JvzgAjAjreW88QBCYPMMZ9+VtFdPajolzM1
vx0vCF5kYWFnGQ/RBSjwdh4jy9rY8hGVSnS/maPb7jMjqRB70msgqRc8Sh+KcHLWpvltqZle6qpr
kEkcywbiPi4qr5VfCggUj/KtEnvxgyYD1uZ9+eKawsTvVLXgpimdXeEBXJzmTX1FETzfAvbUfGqZ
9YNKGw3/Bx5b+c9ljJlOycaIvC/Sxz+TqtaAMG52SzMUQ7ODPHKyK1gcX7wRpVfe8Ero96rqIU2X
ROMtcAN1sSU2MmkTWd9EPjs4w5M5WCtkCxogRHBLVFhhIizs1heSoSl109NN6nV61HZSL/aK9gv1
/j/Gzms5bmRb069yYl8PYhIemJgzF+U9ySIpirpByLTgvcfTz4cs9ial7uk9HR0IpAVUrAIy1/rN
342NrYDMRZohoKpkF5YJrCsxoNXKwTmWrWCpOdf3lYVgwNi8lq2T6z/b2Hau+NGuULj104fAnwkM
bXhCqds0vmdwiFfIahh3SoHr36jY8bOf5NUaJ6npDOUrOVhFbG2nItfv9agwl51pBa+dll3TJDd+
QuwH3+i2P4Lyz+F20ALf6GINIX/eFegjuIRi3PRkNp0HemD4JH/+sl4zMmtrF9XNfcgdtfQebvcx
yzBGejckSoug2ZptgBjuhCHRe4NaGBh+KPco2KBEVYDaJ7iyKM2wP8piM+ZvRUk95O3wsXX8tShb
IwE97P85Np/A6JRZukLa9mTWdrZ35wUWaEQc2ZwyDc6yLA9zFy+fsn0U2+FJZfEp9Qyitv/DM/Pg
3uoH4yqm+CLFEPSs17fARqON7DWm0x+w9Px71ra3XrJaG3V6DQm95pXrv+dCv+LWK6sLa9M6tb4m
QglAeKjES6ijDcfv2nvIgho9bh7+Zzgy5KC8LiDo0uvnCag45oi1fm3yulnmajZ8jlz9a+fa8R9a
2TB8zkOZSclWScQ/LBej1cE3BYZsPr9pv0YbpR9Jk3RqePZU5WuieMZtQdnFanrKo+CrXKbJDYID
y3Xh6F18kIs11+A7CBm+WEs1L6nr1Q5eclYqXhWz8pesb4YWasdcb/TO8r2rrMemM+HF4JYLBHun
LaSZ9MXGXjxTneBb6kGDttFiu0RJ0F8cCNRADZrgW4Q1gCnQ3tDs0Nv+OjJWw+k+S/WXjJXNGQmm
7MyqNzuzA4l25qB8cvQwPOpRuPG1tHxMkqi7t2IbQEuPM+hAzGVZeULsZKvSmc3J950vt1YxWj9q
yB9HFkfsWixDwfKSCJnsKw8I123MPlPuZCksXWv1r//6n//nf38f/pf/R34PjNTPs//K2vQ+D7Om
/u9/WeJf/1Xcqvc//vtfhuvojmkaaFiYLuojluXQ/v3rlSQ4vdX/ETTojeFGpD0adV4/NtoKA4L0
R5R5Ptw0vyR06xo73Z1VFWDSX5t4hIbbtvYPUuekz7PvnbK67WP9PoiPMFa2sVxh9abZ7YCamcnF
moJ060hdOexSjUUwluH25jIYh80vZXjElwAgzPsyI4rNaEU2JsUgBGUiefBj72Od7FymyUrwHT9g
Twx6dj6YWTqc9fkwRE21yXnoocj0Z2tStZ8R0093ZidYsZupVYFHcrpbFzlWdpYT4KYgFv/80Rva
Xz96yzIsvlmmSQ7aMn796JHHy5W+tq3Hpg/HHUlgH9SUOq1TQylfq5ikybyc6Cd40KVjVPeyhwXn
Caq2ACb2972qzFMOaeB8mKcXs8yGPrSYFSsH06yD1ySstFWkx/3ZxhLzWBboZIzkpj5NiD7z8Vo/
5q7oT4PxnrsKD6cRPxlP8memVuNdG0T6wTA0nrlQGuz/8L109d8/HEMQ9eXTMYCGWKZl/vrh9E5c
OkDns8fbIt0qTHj5ufGJDEX+gKNs9wBV/1k+DsM6UzbykSeLcy/gWtnDWOBVrAXuV2LA7doy0wzV
NB5MQVZj1mCazWetrc72vEbkpXjNIpG/mEqBZVDR03XMjWNt3wdKXt0DtN+QsDcf81lNv0TbFrmD
2DvKOiTD4m1ToP8oW+WAKhw25qzLT9QM19oqNODt6emS4FS0n+wM1X4vg/I4eGhm6H1cLWsPFmHQ
POJdbz7+1tdQ72tL2zs4d/y2tJcOc1pruoe5UdrPTZ0PO6kn6MHyV5xUI/yj6t30qZkPRAqLyowQ
AKOQhla36KAeHlK3yJ60Vq02ijrla9kqR/d9chudI957d4s3GoUm1prRxB/E5bvGnp/KarORDaUm
gv/wjTDcX74RphCOyv8mjtk2NGRbn39OH55UPFm0ESkZ/9HkFYV9nBguvYq8suQZhuUn1a21r3IR
ZijdcPJNb7gogcsSTamwgozis3SVvbnESvPYmz2sPK3coigWzez2FgICxHunjDCXicujHCQbZPH/
WXebzBext61rB5TNqDvJzu4n9SgMRz3KM2OI9XKRhSNoKxJFYmc40f69+S99bhVG1W7/w7Pn18f+
/GEiAGUZwnJcDSE61/r1w4yDSqhJKryrPdQjqdjUXajwF+61UHEBfafqukvc7DUX5lqudWWPqgpg
6fVGj8ItwrOkEQsH7nFX7GryDPNztpqfrh8OkIzOXYt5Gx1kNR4fBJ3UgHCaP2XLKlaRd9VE+qC6
cbiQwRbZIFLlrYHsTEiUAFl3xWizZVQUaNl4bvJggXP550/Ftf/yFdMNW5i2qiG5Kwz9t0+FFZXh
Z01iXQV2uWd9NsxA2iQGwja73EpNVN+KotVQPITWlKw+SC/nGBpIuWRZh34exFgHKXkprezZIzi4
wWpWdRUpaHGn9VJCAXMTeQ6skP2jOSMGI39rt4X98t6rtkCn2QLrxn4ODRVehChGqPg7WWznut6B
oRSM+l/qZL9iDjXdOs/9ZN1YOyy1DeW1muW9F7Y/GY88hvEV0fwIpS6r3MuWsMRjy6uw4ZKtH3q7
Rl1jkGu4p6DV5q/A+IWvU7GJtHraZSZAlble5IPFM4KgIqop7PgR7HcA45vOoqvd4VGbCSQFRGRS
t+yU5tLc1o84KCUNYTkswgI/Q965V7095t7FpW1CZOanxjs6qf05ydrmKqtyXl2rhBzGRhZlg5pA
oRLq13/+jmjmX346Ln4broq5gGsa7MLn9g/PodEVvO5GvbwGgTpHnbOXqK7Cb1kP6NAbLHFP5icE
ngcAGH294FuBIgb5fe+1IK20wTcVlQzbCp9+HelWnWADM57cVAnhuKLFYvVRRUwKuVpZdMJpHRTt
9NgFNqoifrYJZ0e8IlfyMzKxQE3nIjuMZufYs8rNXEwrxEdLxxx2sgjR6G1KWcQKeR0CNVs7Ot9y
yQgKPa1eh5PVfKBewxZnZVRVN+IQgappnxhQ3W7UazNFSAInMPVGvcZtLr/zdPMD9brwh3rd9ml7
u4S8zggxB9y3Ftuvmma3D5bm+ndxB/91gMTzqrcaTuFCpCcQCvaT6pd7LyjUV1RFmg3PVG8ru0UR
+ucFua6+ccA7dewgZL1lNF/fp9X9iQjwPFxOW7S5Tyi+ONWtMYEbxbpxLLvgCc11A3wO0brKrvdj
TUYAWoG9RP0i/MHyKVukU+k9x92krTxlSO4ysKG7Nu+0vZzJbMgAvs/Ui9S/usUAORmfrM4blhqm
cQSn4SY780HWm1UzrmtTb5eqNb3VyQbZb2CULoR+m8MJt5hY1XeOTwQlM9r0CwLwB+kM2UTN0Rwm
9xUQo7WM7DGAP4F9qt1U6m4ICdirmq5zB076xQnrQ+1lz5AZ4jvB4/BhZGOE5wUG12bePZHn8rGz
8/OnPJ1qbAKKbiuLVpm0+7oDOC6LmDDr93UtNlGr5w9E2NVVLhL7qpV5cidKe6uOg32VVUPoNStP
86aNPtdpRlnj3HHr7vVJdtGKbC+DtZgGoW6YWHsZMApkhmyuawYbbHQnIISzWHKQbntVMvUhrEyC
enm9172q/Nlp8Vc9mhw4r7W3ZJtu3JeqXm+NpFbAA03INcDi3BRhm1//bp4k3g9pUW4JWHTrssMS
LwuLazGzUYBB4pI8E1EyJce0sU4yflLUyYOJcYDsa008pZywJCc/jJ+dPF9NYz4+RzEEDae0VHIt
7NhZ3RoQNHJepLO4oZkUK4hFw6GvmooMXN/18bmO8nJZq8J9QJ802OpOEeI4k4+nWCM6DyTRfrQ0
EgVWHjjf4FStk9Q3fvqte+waMjJyOHAA98Hwg3ALoGna/POTUP/9bcmqwRC64MVgqarKM+XXByFh
qLLRBqXDMF4lxNp7pJckZQC5qXs3aNUdUmFERGRdh3dU0HRPU2OVGN6gkm/ZhfoQdRnrgb5Mv+d8
KwGXGS/vPcDw+ySqvXBnzxIrUmelRWSV/U/nrqWoSjsb2MozLBwxxl36dZ3e1hE66ONla4zxpQ0a
7V42CDIg9//8Mai/r0vnj8EUrBvm/yxL7rA/vA/sYQDn7Yj28oZpt92ZScpPXuB8jIgXYQBdm9DL
fP/RJ76+Mga9/P1hIEcUCSB/+esPCvTsyJRFy3++ZUP9bZ1jq47qOPzlHB4exl92njBNVYwGw+hy
W9BPnl2hhO6HX4gJJ3NQHrWdeFu6ntj+WS3f8ZUKlOqv1T66jbdqobfhF6w23nvXUWOvzLDM0Gha
yzBnarvhs2ai5ZIn6zGoEQ4m5bHKYjW4Kn75doYRgrHqW2gema8aq3E+e++XYZH3H7bjcv/wHgkx
eaezDTbYWOiWawjKv36d+3Eawmoy493oQfUylzqmLN2E1bbNQpMAkn3tpx5D3Zlw0rfxPaC36tN7
D08xJvJD2rDofQ/XRg0qQzgMWDkFCEwnvHNggebBoynS8tDPrbIoDz6J4NEa/FNgCLyq/j0+680Y
nrCqfhP98Z+/A9ocXfj1n8uP17FRCTE024aT9es/F6pFOpLJ8nc3DpdeLG8RGWL77lnzMxKXaKhU
8yGe/BodcOq7MYPThkD1IrZQcfTbDmE+YRO29jV9O6LlHLBfgLr7ofzeLjlhTvUfvs38kfQ5GvDh
H2MKjX+J6+oaER7DcX6PYglcfXM7DOpt0sbGocUufAlSCARbb/qfw9RFAg/guWNXMCWNIVzIehBA
9gYtRhLQYRZ8dkWeYHZkWheVnMNzSl5UdstyMzv6AWEXWcxNZKnrqBeIOoasloemOJAx+wbYKvqZ
FhcWjbyRMl8nI+U5r7PU8JLIYHs1vKTZpKIsT03S2QeSyP22qYzpHm62v+JRrr3M83SNF/6cprd5
NAWlR4tkYlFcVD/gBYKCZHcBaH92/Dg/aPy61Tk81KJA5bfnSXmu0N24yF6yWhbHtpx2sJ+/ynpZ
JRvlYexKb6Wy7F/eriAr63nKWh26RZtl/lbWfbiYYzfbdozq44e6tMvSUyPKldmX+E3KIfJSJuSv
rZZU6cc62Ucxq3z2QOsIWPz1rrGiZk/oCHfLSqvc+wIVxATmGC6OKvxMJ8lWsP008xQVGuH6WPWQ
yWuV7ijLuZP7y8ZXQ1a34zrxagtXtSkelwgo80axmvTRbgP7PBnenWUElOaqNvHURd0IE68QMyV/
4xtHxUh/vvfoTfETEWybR7sRs15kJIk4e9/Y2CzLOdx5IoTTES1ozbPsYSRlvCM2TgB6bpR1emys
CV0F97crpe64ScdxWt3mCFnxRlN0Z1fbsI5RipvHabWTrVVXtde3GXKvfNDxt3yf1FancAXRs9jK
WY2p8C5h4h8cU5j5EjogjhSFN+4ScbtO43vGCeuWF9ldzjOQ1l80CGkeZNELHGNm7YDrnG9BHkof
PY3E0k5ylO/4yq4q+JvIu5J1ugYdgVz3RfYPjRBxDk8NVvKzGQfvi57X4clBG45nTLfRAsO4IvRo
XPUJKSz8JNx1Y5lBthyUeIFjS/ogu4Ax0KGw4UYaalq+1iKj2bodasJ18jXpk2QzTEa4NxSt+JRM
HgsQO/kKArJeWU2uHXEdHa5K131TSy/+Ci6KpUTWqBfHd+M7VqfWQjZk1vCzK23lIfTy+DTVTbKS
FyAyfnRmOGPejRek+pCxH/hTyIsk3lNeuDrqq0OyTYre3daGUnzGens5isrbaEkNtdQljaM0xz4q
yT20BAOXPF2ivRrbAo41HxmRR7EohlCUS4+HmKf62YNsVa2wW1ns/LeyGCgueCaMV29TVXyHS2I0
F8dtxSOGGOHG0wjkyWKZVeIOSuPu1rcZ4GdjFZBvvFr/LmezC1vZYrJrLtmFq4+aMhjXVD/KtltN
BhMiBfF2u1VHabIDexasVuY71xP2V4iIQBuqeWkSj3275zkmGpGs28r7aHNhnHQje7vn3nLugBNn
t3uevw4btA3ytbxqYoJgn2ybTPp8gfkg75t4c3+7r3+6ZzloqJW/3LMfVwj2k3e7a7Jh0yuxuW0r
d1+Qm4OD1hYAO5SOpYU8HZO2ArZKTqQIbXPnyhZHyWErZgm2breeDaSOyHR8XNtmXMg8Rw+ieuOF
zkusBxhJyzqBvGhwkqe32qLTxAKonZcp8SoIeQHo8WNUl/A5KlTeWIIkj/Auk8cyxZGydx9kB0AD
+lpApVrLYiFi7cpg2VEOwQHMWfVBn21kXe2QLG7DJVao4z7vkuXbMOatgwZcTluiu611yaPwzeZu
VK3te4+0HFv+mW2+k3O1U+Oe+USyblkWxVH2k0Mrf8COTQz1XtZlg+hPoxG9TuXU7h29TFZEdqOt
0QzmQcRZevaHipX6sPKyYu/EOfZWIksXSVCMfwTTJsns+ueYTN/ZQWufnJzkQlR5GZhwhO+m2mBj
qTX+w+ChI5N1WvpFUx1yxQwCMMtOp9G+RqaOEH8zpVd55WHMzUMUDdYeacBt4VjIC2mTfWyi4A+9
10rSpArilpZjnkPeGhuj8FXYdFhmj3HpLoUH5kGp16WBMEcCyuKr44sLEtpz+pOojTPwIUcABYJQ
y38orf+9xNn1szWIeGn0o/dYo0+5woZBQPuY3q4Ni784/HbdsPWdB/gQ0OaCoP8EShiCswqi4Jfr
YdENny+vi407FiiYo36+qdAAWXkJFjpZp7LgHjv1K8S8hddp9atbQ7UPUI3bCWIZn1zDOpTpPGvl
qktnwuhIHzr1LgtjcjlyJLFILyjHR89Vi4ONmfRaDkiz7aRFzheoJQkGOX29B6bvPE2udS/bJysi
pquW/SUoCM/DbsTvfL5S6voIfRn2Ez+7Zj+IIN6UWuV98arNbaDudGutnfKDKohwYfL3+XYjoGYX
SsYHF7MhOGvkb5b5PCHApUMettmnyQnGnQYVfJM2bfsaF+NCdlB0+Hl496VHxJfKq+tgPiUvVZuQ
t2tWDfc+GIiThQLmSjYoZr1xeWq+tI5ubB2kSrdBPCgvucFffr4mEnflagqchBQuiB88ksvbx5Vj
rL4A7+JfLQWHGm82EZYjqgjED4Gk12ay/O0wFdUOF5Lx05TjszJ/0HGKrgICmOnZmhQXCF6kLSZe
Sc8kq57LEQePEDzBLvdjbMNuiW+y3ybaCcSzLFKXsxCMbFB9+1EZMOec36aVEpnXYj44CWu7Uo+U
tXx9hm5Hg/M9sIb69kIt0nDa5uj+LOUg2asDvTuynDzLkjW0Lq4bPa/hPNe2LHPVAwyqhQ0q5jkx
FOUh9ouj6nX+y2DnfDiQPW+xyKpSgTmJdFjLViv1k5VC6m4vg48gSX8mhSMusjTPqIGieM7mGZGn
Q1id+KVZct0/yeJJgN8kpJAT2FPn1Jodq9OuHLRdb7d32twA1w0S2YdmZSh2PPSt/VREeNiBy3JO
nqn9eToGFi470/DDV7/0ho/Yd9ulBMFcPV4GdtAsHd6R21IXRrzEjnGrdY5+qeGbXKdKBGc9FXdv
nTOFhN/QpqtbWSNeCEOzbHC6mSerM3xIRfSQhG5yJTVOwD9w/2ithDatddK11tR8zeSFaiP/3haN
ugaJLtbgnXWUuKzoJfEVa50qbo6xDcWyR5LdC+LiJIuDru3AoLGKyj3zMZuKdT5m8YsfVGQyZlMv
FtLxC24JzrYS3ltrlAzxCsWmcS9bO2F/NfKgupNDFX896QLGQlIW9wRfnuV10swoD/Km0nl+KON/
f1OyNSX6KG9KQeGTxUJcbr1xEieJ8rzhPediRgJ84bGTuYkFyC43GYEPyFBf8Qiwz51sKSbwPtGt
k5wznDuZaTqtysZfs6VfAkuKHsGBTM86aPe4gR0sS6LPWaKhxi5Ljqrv9UnEt1JSjCfdz/t72eY1
7h16Xc6dLGm+eCyRlryVQFW+tIOtXmRb5qff1MAMb6rhAod5ciNGf75dQlTJgt+Gd5La4AisVovM
HQGEzDfntTmaBWriHGVrxnt+oaYGeRrZiv87v6kEpG3ri2fLdpNlKs6NVcV7UmP502TZ0TZWhLqS
RT8RzdmpvM+2sEK+xfiU+iNqY7JRNFwq12v3kNVK/jTEXb7JIkL0srX39PRUjzzRbmMbdFKc5El2
TTOkygnUs3CfLxq0fbfG8SEh+85ELgoMB9D/SdXXl0THWiCJU3VFfr2+mCU+v4ByOI0CMBYjjg2b
W2UZuDSVtXofpZ2xJ/QwYgk3zyEAgqR6+rnqg/0wgVFHHDF7VN0+vZRhcBGKquSARSc2bKqOndDc
aoZ1c/RGEGdeWuaPsg6jqy9mqgHEmqtCt8c0ft4IjXKCUYW1oOU1T1/GDyrQKS/A3FEW5Qit2ARx
J66yRg1Y641mEm9kWzDG/T1hkFt32aMfMLxuCyJJsugQ9kS4v7tO9vAFqZzmJKsbBVgjX9DuIIt+
XRowjaALyKI89JX2pDdJcpZXcifoFSFvLyhL3Kg8CHOF98aKL0py3xuDWOui7dY8acpN1uT2Sg7s
clW59n/c/rV16U6rEbI5sDxmmSJdu4uTaKsFY/You5sZiVlNTNrb7Tu+wR7IfHFj/KaW8EXh4/tL
nJ1Q9rZ1/T62Z2S24hzeq+RZPNgbkHzDWZZuVRhukDYchi2E2rfh6PzrQMfHbonSwT4oBnudGPAc
RlCw913kpLeDVzuz4YJ3cNscmZm0Ru5uGLK3frrb9pvWxtjPDYpw1ce+eiaf3ZxBAqareEiC795e
hpnf24XR/WO7HM+rOWXzl+Qbslz2qiRFdGwbuPnSHf29KEV03otQh5CfmTtDU6Qzy+/n91Y5tgaW
uapcMewdMlh3ta7+lClhywmQaKsqaytTwqzaziNGBNeGVajs5UX289ijV+ynvbu5eShp6nPXhs2D
a7jlQ6InnyQSpoh8Z2MXhbtpeXWSkl2MFrRKSMb59l1nK1Gq9BSwbYnjMChAAf3ZRWpsxUNQrpDC
GdZjn8fjwnaze3QPo70ESN3qJEzKGpp6dTN3w/MbgEgxoIBuCYcPDSHlYDKA7GYQZ9D9059lKxZj
GBzj65DEvb8ZfOJ0hdKjpqlquTgHsbtWyY7d6/NhRP3i3k+Lb6NWxQdZkvVOq70NlXXyICxlWI1s
2u5MHa3jEHHq42jX3ZMZt/W6KYN6089FQ1HtvRX54VK25kbk3pWVcZCNsqroupWrC/VBlvDLQZ53
TPMjHuwfZxPqJvQr6wGn7OaqxOdWy/oHdbY/71NS6K7XiIVsk3WWr2BjFfYEhOb+ss6Nz03Vaqcu
Si/vA61xEAtZ/G2gnpmkxRkEH6wnTDG9XUkOiNLM2+Wa4ySXjHUCogsqISzf3ilKph0zr7f+csYK
f6PaHuivhugRkTSiFDMLAXhAX3bmSZbaQTGPGGN8lSV5API/LiOczrd62iPU3Tn+tSOeOg+W03hh
o8y/7nDV1TGq2/OMTWCap75XgqsVAJJKMjwgp0+a/CdFyFqvjMBykEDl45OHqKqOia4rZ1kae3i0
Q69+kqXK7rtTlTvTNiFzdgr9AEfJ+RD/+8wM3XbbxOWr7JGo5VsPWRyTZGkaRYQtodEgQQsJaMKy
duGiln3py8S9E3NDOjfkBmBWBGGh6ee9ewfZ+G0EbNefU6FB1zGTfTdDFHR1Mh4M1C8nrb6mM0zB
5tG+qwvCKLKDrOtnMSAFLOxtUJ0rxoPtbjL7bJnD0oq1ELB0ZlzkoXcHbNjw0N10GCqxoachcGag
8zi3GPAXB52QmuwnWwEXPnW4su2kslbmWliiWM5RCmu5Khr7C9kgy3Or4vnfwXzCvw/wEsrcXnt8
P/OVMVgVc53i02rE7sfW935Dbp4wu/kW9H35SnCWdAh//gt5V+1ako2U9RUe9ITN6mInhrB8Ddgm
pUNhfepaFjxIcLLlnuvfh2e41BwroNn3jYZizYSP0wsbCQTQ57NqrpNnsk62yn59VwW/tzpu/zY2
r7xq6faBtlUmHZJcEyCShBL/AQDKWla918uz3Gr8c+sY9dY14+nJSLyzgknHj/kEyGQvTzCFv9XY
FU6+Nytyj79EG7XBQanU+8RjDxHKv5w8rd0Jsx5n7AmQ8De15oNs0CctOLh/jnD4l15uVCAb4xYw
Hvq00vKh2fZOqT7xp1S2feJnK1lMapDGJmGbhSzWQ8w2jZWCX4Vau9QVbdP3UQR2iKEuCMdFyS/v
qDS6+iQnrqKSwOpcDCwmdjNi7R4RXnSCR+cegbF1EWjDxZ3JQfGARagw/VUH64lUttcY+guKYUga
xmmxVN3EeFGsjGitkpXw3Er9pSrq19HUk3uf+OfT3wxS1FGsslyzzhm22ooSxayVVr4P6pJfzCqU
J/204o1l7SzdMjepomXbEYw38XFevrKo1wY7q/nlK4sNfqrLKQ3Kh3FMjIOWuMoSGajxs0A0adm1
Znoi5NK9gEnLDDwTZK+gMBToZu7w2XUQ7UXwKT3pnSJ7ycF/10tX4IJkqhUQDYm7F0M5yxmKpn27
rCz+dll61Umfb0qlV1fkD9PL+yHS0YMrxPm9JlV5jy/AZC2ryixOsgF3kewC+b09CYR9P2cpv2Xe
M8+4hFm7dCzNTUzm83NX1atkxixFNiYGftE4pwgl2Luhw/L8BmZipFdF8XNSNm8jVS+9jZQdkn+P
LLVUv42UaCcsJh/GvNmFeFV8rbPtgGDVzwonykVZdNaziUrHOu/68FyVSnyslEHbuKaVPxJpIbdl
d8b3dmoXclScj69tMIUvDcH4Faiy4BIYpFZVk/gdJNj4GtVesPTTpPwW9g4qD2TOYo83qlLUn6fQ
LdFsqYM75CK7vVPlryz601U5GMSiMF5C72l0vrDgBFPbhj9no5MY1ttrlqr20svN8F5tPG3nOLG1
y3WVJBH4e2x6++HVsHJsbHi3qor32vJCaFXTvXilmj91UAiWBR4hO9XN8ydBqgq6pzstCyMonvqx
F3cNbon87vIn2cMcnJ0/jcm9rLIqt15GjhPsZf/J78xtmarJSrYSxG8uyKM9yEvJKicYVljttA+y
1AS6C98IHxM5dxhWysbCUxlpWG7G8vUcEGzxRfYd8rS6pKEJ4ztUdMx0wvSJ0NWlS7L8ix6CkTaQ
9DlUjgO2doLUUav5l9EbUfNsDb4UeHl8LsQ32V1RwSYNDgt7WUSXwc6b/jXX23KHs169kdX4mK4a
I0rhUqTaPteCci0n7RTzkPNjfLKyBkqebuzBkMXXODfw7TEAd9d2hz9V3nm8Ckve1USTr0UDyigY
O0heWR8vLb9qd6h4KSRI5/L/5+DbVPPV/nYC1ccFNGpy1FdmxYYGZj96Fs+RihhZqxbmQtZn6jCt
Cr/Xb92qbPjQrXGSj90sFkt7wTr5PIbSEpwk4o8wbtxFbav4JTST8SJw3s3Qg/4khBvcWVYZLKb5
Icr6oNu6cDPWsmiVJnl4AgUnWfT05863mk+BXhmXIfVj0phM1lkmZOIWicOoW1jk/L/DZl8JLSM4
AbDpGKmu+8XQcZPDOlFcEWvpNkPcKEfPLdsj5G5no4eF8hCNCL4FcLy/mF170eT4KUYGqg+rH0WG
RcVgNz0KrXgPF56bXexibPfIWI+7yKubu3RUUBXGiuQTCaI/0qgLfvpiZ2o691Gq2rOTOANuNPz2
lJlkFkWluoUZ0B6aYMKttcvMdYj255OYHxTs3odvilWjZU1MDL/IbhfrwtuNSuWvmlrTn7OwcXZF
SRBCFkcgZbtYiaNbEZNTfae5dXwr9j6/0hTrs5XII+M5EQPZcj3LeL9SbMxooGjlt8426epdiZHi
rdWq/GZnExG6jQ1ym3VeEmA1OI8tLLIn9ahi/zjfFfSeFNs4pbu1piZE0tYRqFDOra5bhDtfVcZb
a+J6ytbvVHFrnZLI25Jih4wxz1zZJEKwBNdvraaK07OpITgupwpCoW9Fg46qLPJuU7dTWyNbMI/N
hn7aaqaHacp8XbXThi32bVC1xnpfO0Wz88bsGe+hYVjAsqzP8sCf9+0s0u/sehpOv/eQ3QIorwsS
eclWFusCk+EsMDFNmu0jU0Nzzu7UgDMqvDtevrqNOIoVbkof8VNZKfvJg59H3+wQZKksyUZLQX+y
TftNNI9/7xolxKKSiFzYe508azTxpGVYmr7PXePMenQC81CHHm882c2L4NyWaOWs5MRqysNnEcIe
T2FZH98v5uXYj5RKfh+zIf9wfSgcNSJHWbSWfd8vZmvx3nTq4vRe3/pKekC7+pO88vvcYaY5SwJj
6m0O+9GzVaiis92KPCghTiuBi0v2OLPK/qxOksBsFrKsYZXx71OTVBr6LUgO6Eq6EgAsTrdT2bUp
EmURNPjxyZZ/mK5Jwq3m+aQW5kuO8zyW37IrkmVjVBwkRlxtrUYOazN0cN1edfelz7dcFi0zttk3
BflZmK7/qcLDTdarg6Pvy0qwjAV89VmtoYJZNXBnUM7Gc0o0QNbHqTvsp2CAHCgnx5aHHAm4QmIg
LGhVUgHyUDSRe6rmgyw2jVluxP+l7Dx2W0e6dn1FBJjDlMqSLTlvuyfETs1iDsV89f/Dcn/tRqNx
gDMpsAJpWaHCWm+IIIqrtrFpSFKT469D3dRtIlOpd596nXef5XLbB9ZyYRG2iY2tHW7kDTsCX6wr
Wck+Ww1UPUaCbeM6Wqz3frWrqyAy/rpNVT/vbWPnbFdorv5ocnmYZ1O7A9KQ+3Zxr4rZThCsWgt1
pdoSEkZbcNDt5l8dSI1DQFzvVYNTbTjMel2d/9WuRqhbSZNH+5bt8udf/K8/pu412uAHAcQ1Mkfo
Nx+jea+v9ojzWoDr+quolYFiDq3k5Mb6rlXVrzGjFesbPdDGgym9NHQMJ8FQuo1PXl3kh1HE+VsS
ZY+KUrLIKOVr0f1zRAAY/f89ItKabjsvHfKwAQqiQd8RvOri8s7UvZ1t4bX71eTlKeIIX/WvO1oz
649W1dxDjynuVPvnYG/Wve1Q4Gjn9H33gNY8zBYbx46J2ElAuq/1jthSVWEzO93DZ2NdygOAvlXI
lbZqLWSbJzvO2PpWPeazw/Dwj8lQ01701cZp9XaatFnf5HnUb77aUl943me9Ut5NX12GgZxqqO5U
jf/oV3Up0cL41+P+c+C0vgLVowr1RNfw/2r7qvKrY2FXY/yywRFmn0FA2wZkXKawjuf6fsKNkcxO
1eiXBm6KbgmqqqePpNlv466FW8mnvFeNbuuupiCzlW6zFu1Ta5RPTaIzl5iJd/KDjHDJ2GaPpv+u
+lQLiNP06BF53Hy1uQ4+HkkJm87InPZJgBV4qp7UcFXkVsC2Xfe9z7+h2myhp4iGCHk0K388GoUO
BqYo8nuCcfm9JPZxFKhANFFljHx3fUrVo8aA5ezAYw/oOK+jVQfcSWNfDRaSYUVunisnG+RLVGD4
6zRY4QV+/Fw4yfRhFGDWW6foyEM3mNLlMQCJUs7nuYFUz8YxfkBIE4NGDQZmxtE5HAt7/gXRfgMJ
ZYzDvB/BGlkBmCUbQYE86V+0iCTeYLVId3hIb+t5lp60dd8Fd6naWdM8vdQSMHnioqxv+Nnp80kY
nRJciRB87Pn55UV5jZYCEdWuvliOSR7Xm/Oa7ND/6upKFTKR1dGWFmJPcXzv/l0QWoP7PjGtFYlv
HnRffqjOr/Z/jV2mRqzYtv98xtetIvOHM558O/Xsr3Z19dW21H5ylyCbvb6Cf/2lrzb1YrIF6WUf
F8K/h/qlnRwat0RoK3bkPcKwGNV7sbWf/ELu2nQBv188Bh5ETq3q/Je6NB9q7JduOonUF9kbS7h4
XX4ZxiJ4WaJebom7eLwH9NpydPcW2/+duVaD1Ut30YDgqCelQ2vgGyO+q04HqaCniJ8Le+67NnNq
bNhifup4r1NGq5wtGSiwDKquLpFJH88gWlfexxS8FhE+3/k0XlUNKudzUerj7bMmbAJb/vTwWXO9
Y7FU+qOqBRkREhfdgNLyvoE/hzY8dstNFSZA2F0ZWToQBdrKxv6rowVRieWK7+863eldGP5rD6Iq
YcwMdfx6QoNOwC2NxaHME8zo/34y5PhgV1qgLwNMOKE7FfYO7TH3oQN082BXXnqcbQ9m2VADLVkL
i6jIfYH1vBlxGmFXSltvxQerXSa2p9TU2DSxzbB1E+jq2Ps89Jgmpdp0pyfzuC2IbP1Ahacx3B8t
SntbPSvMO0urves8kFZTHQ1sc3w79Y9hdOBwLt1vCFn+YZZddS4wa0AE8OsyBZ59Jq0rl00am9W5
M1y8uyYtOmHpQMwZQqXrtPWLGICBs8K3J4J79UvBBufQYoW9Vb0F5ML7dizeCEbn3aYfl9DvE/lU
r0lVVGaW0PFwcRziAFMAGFLYivSlfpZGtHwWWTn+s/pDW9wCoV8tvhAVgpeyXkVLJf5RVR3/asvX
cbVfYkGrbjGWbsfc4hxb4ECTEGQ85kLsPKG3sGKT9NFwWpgwjWx+yMF9CSbdesn6yT5mnh3t83qI
vmnQCCagND+aBcnRcpi7a6oX1v1EtnPTtFN5mxKhy0Mcw0QrQXmhhzFGJ0NmeEVKM3ow14JTU3Md
VyJbSrh/BwaWTboccY2hUw1jif5N+Do9q2eoQrgJIPB4Dy0VXJqwF7zNkTK0rfkPq65R2iSRjitU
nx6SAUR4NDjimqLjcK0agearjFwiEVS/OsRaLewO6JOFCdNXh+Y6zb0GcNNrSpRzS+m9W3GE1rJo
vYsLsfjb2P9w1+YID6hTvwYHyRI0IQjm+GjAdUUBa9RwR3W1O8jD9m6MCxI/a4dqU72OwTEXsXbG
AIdtNmgQhlqxeLegAyHue3byQ5/zJ9k02ksNtOsoF9vc502pvZeOtlEDZhy2t32T2XfqzqgEqqOs
V7AZeSoMnfzuX1YQnZOz2mXWLXUd80ZEctzHhYaDyN9t6qpNRbNZwxn7OZgHOIScjIZ58vlicq8q
nDY3r0H1oipWxQQRFoD+TlPl/fLauc927LvznQ2Db/t1V7PeH1v1EMo58g6qQ72UCOwDFj4xIvOr
K7YHFV/rpXib8Xy/DbURhyT0CTi3y3zwGunt1DA/IkXg2gHr7tr7/32XMyTNa4/5kmaZwwPiRMMD
bASkPix8kskk3X2190lJonhZfI6DDFMdWa7rd4RYT+om1c7/i+hDN64hLs+6ke0mwj767jfd0d+V
qE4aHNAd8H5rsUS+3/DrN09q7nYIwNdZsehOEseoI8gs6+bU8q+7eUffQQ//acX9bx4X33/q/CkF
QG+VphEOLk5JhKHnlzSg6uiG6Vbmmb41cwMwsPTvZwNVNaVIlQ7mIdYT/17VVPvapEYFi4gOn4lf
s6wA/NmueK5nM3rUiidAwlBe1mLBkmmbNlOyV1XgoquNcjMfmnRB2NLv76TRzTdnKRCyJOu+gVK1
nFRn4k3zHhfmcqd68budLkWJD4/qbQsUvWZwXKpTNcG0AGprzzdVcyJiDJG8izjelOZ29ZvOVzuN
AUDpNgeQvlHVL7/qT6MbVZ/WMbLRuo3ytNY9f4IbbczPvo9sp6lhZMqWd3nWYPVwmJhe57WmmnTT
fEMmNr9X4yVf2QM28aw66wgfGNHjIGwC+DwsgEyByAZIMRMbHTO5Yo/FFnBi9qnzx1l32T3ayT15
KX3LCxofkbUz2diGzJuPUzvUgCvNbDMXM3572oBLQP8ed07wkJ1dJptHD253Ps9kW/PCO9hE1/e+
F7h7u8rf67TWAOm72kaQnjySjj0hBJw8BhGTuwFH8Q+fQLfdodBsmLaFxoU9XdWV5gA3amoEHE2X
jzXVxgL79noVPQ42xJ9YpQnFEjljSR71CLdjGdlbvzKJ4mYrkvzoTY9zsO6IAqR9Y/4+EhhzdbbM
dtm8mgksb+Qzzvz+pxAY288Kib2nWrfiU+wXH8EQfxdpHByixAiOWaQR2+I4zCqZ8C1aXp1kzg/u
imbw5XRK25r/Ff0cP8Gm2HbCGTmphxom4l4ge5BFoM8b46W3jD8Cw/RDHUTY1u4jop2aF7YWCSJ9
Bvgzxv1mGPn1ECUo8ZzqsO1CM0R/CAId+XPyhKG5CAhAJCJ2gJ49iKf1JLdkOnbj2LMu63l6mYAt
hqLq7nvC8TER+1+ZUyIx21jdLq6MZl93WhGONgBTMx826EoCdEo+DLdfvndNf8C/8CQX52bVrX4J
JNhWFqdhFyRtGRrJ/GfUf29L1Jc5+/5GCpv3Qn6gMnhIg/LbUAAmMeseKm71ZIJWC8cWc3lT+xaX
2cZpG5aVpsN+TNjf8/Id3a+9xTtTBpjmTZ78rbNN2Dr2G2yA5gzkmNMJZi+hnQ6EDDRt3JhLmQOw
cv4wE3MB8M2eMkgqsWHAB2TSXV2ywM4FZlNNnV0TF2T1EpO3czI8CqaqP4AW/a6NZfnSR382SOge
IKG9akRH2Scs13oigFQkq+DUlLN4LN5WN8wreEz+k6VBlYnwAhDJ8Xeexu3VmC3M0PKXfhiMV8s7
DyAoN1okXgx4IdsKZYPtxBxAxNM+YS9+tZfpXAkdJ66suI4dnk8GFJndkvFhkOgdDgl40nMSn4Km
23km5olR1WKRY4+PvZG0bD675pC4iA4OQ/8A9GNrt/MICtk+G5WvhXqSFCDt+mdvqUhYztWy7aOy
PYt0PLU92FyklkjNAl/Xev04jnDMKrsE+AquC9l6sv2Jh4VKTZqo63GLG3BlSCL36nvAnHHNEX3j
Hro+QTsz0TcuCEiB9MJxWeAx2FgAhUZUGmeO5f5m7DW27lF7IoYd2k03g+LQz2kg4Ic3TWLumrmR
5z5DOP2mLht4b3n4j77F1GkoK3c4SL0/VTWBLtCR3KWeYqjuzwfEeASlkRkW0zIeIHuUsJ3tNsTq
fUJHY5FnESTm3un1m27WzRkg+cIvLPGxS+F8vJUzIJPenH+zVrnQZJbgUYpVTZ6dQcjqF59dE3GF
Mt5EtYcHVe7/esLP6SP1OcDNXpOEpfnDdL1nEfWhSU7vFMNV3Xnp8LOWfDwiWB5q20XAt0a7mQx8
Va4i2UNwa/MsQT8Y41VXvJTJ0uzyHiBy2/8uPDRLAOp6yKbW9W7REv82tNGpWHztOULgN5qTi2H1
r6XTVXuUSz66Mtd2XiT58BB2RP1nuNddMZDCJ1FtyOpZJsMfcWt3KBkm7iFzSajUY7+Phrbc8Hqz
S1FMhyDhDSlqNFvMwhnum4o3y8jFSzGS1zcbji6ROGRpsV8IKB9dIe+KokLaJ6tex1rfiNUbBp9K
bKLwTCOjme27Krpra1QlMn6MujE81JHxnpgeoRrZXnTOG5t+GYYdzEXnrJmaIGaf2adcIHLRds2f
wqiqEE9qS2//RKUnDSc7xZpc5himxo9daRlHFHrbuHe2KCBXnnzWc/HW2HoSBtbE0dcvronnxvvW
GtEXjsGmtkFxMg02CZmfvXdtsIR95s8bT97VXR767uyGIigxfC9qf1+R7rn2QBbbWHbX0umJ5iJH
gpgaPKxO6GhSyv6VmH4aisF5t6oYRhYhp5vQg+OYo3niy3Olzb8DD/0rJ/hwxgL7T2s8lWSewkSQ
LmZxnjazA5yvMgN/Qxh6OnLyysmuoWaTF80lHTvmYH+y95hnmGG/On1aufEGoXsCu9re2bMfbNN6
wDsjg5wqxvSiikE46YXs6CUvWhfqsFsA4x2e/QyCBZGlsHC1sO/aP1PLeXPG+WdrduTAEvsOMPal
hoXozcQRbddvtuggfJOYje68Mn9BVty5Tiz3Ydfm7bGOZfFQzODwtKR/FP0S2n2R7wo2dVsTYhai
WCkOX8YIlrZwN72Bs3JjCgtBID87toUf32FLE6H2YyWXJSicU8RO7SySzDinowVDMymXS5Vm47FE
BPkOaLh1MISY74ekiNnMQmsFHtPshxFjRHJNxq5OM++h6OJkF7f3TQ+txxYuyVQMINHOYEtcNvgc
Joj/blYU5KbLdPLmNpB4RwjnxbUC7AIX0bxKeRw0F7+BMvVfO5L2m9ZzetT2EzSGe2BA1owlExL5
+rel4eRkNEP1rjXkRIOsm061YztbKK8y7Jgu3ycHpk8Cr+UdWnEHOBnsAzhVXP96Yb2zgOGsCFXr
fXL7Hg9foeOt6eCfQVzkPUYQJWRaH9+Jp3Ngy5rh3QiiISxASb0HDlJIzuK373HFFIGOYfMOhWxC
VBuJt1izzhgOmlf0JwMCEl60VdVULOa11GARTcn70mX1Bl6SDaY77vaNPbHI2vY5cTkTR7E9XDtE
XK+S//Uy+e0ewBlnZRagbR0UUC1zz7lnr01EKXjQllZ76TLestHeDC6vEomhDCnvaUQjGVGYPrbW
KChqPkCjgP3GOOi5k21sXCDje13XJMYp8rs/5KSY0QaB4189k9OZ9wN6IluQQu4GNywrHAwrvzXO
6IWzyKxdRgg4tJzhYFZZgCd5Ou6X+jpkzXzsZRpdF/4XLXXvwCy+5kkkHgik9iGaVCxZrabfkEJH
0a9cHlx7ZsGu2nlDIAF0HcrdJKY4yepD2m8gM3R7azVB7ct0AyM+u7ljX52CBadVpB3xYKmXP6q+
wmekWg4Nrny7uQ7eAAdv+3ZMIb7w+48WEL9z4wv+FRdsCIbD3QJa23N3UZbEYZQTaJUtOjiCy32a
QhkSERpfxpg/uFp2NdepO84JXLlF3257tEM1dNhYuAXEBwICaLFGzqYPCi/Ui4pEJMtDl0bu01gH
BNWdYi97qw7HiqBGFcT+NsMALpRklncyqd3t7LfDGaEO9z4VRsqXbgG3IAmXGTYTaskW+uZV6V1p
NYB0rbsZabrd4MzpBW5Hc2Dj7/DKbuimNUcDxQyhyejS8VNFHKr+aXtLjxGbcI4DUjRJkhJCnj1j
13VRdahikW/s9FW6RvMQz5MZElH7g9mbDPMo5nPphMM81GEiY+3m1rK/Tu6khSXp+nspRrFBs5l/
XA/OCdYbZUWYJ+vaB6LdgBt6gD9ViwJl6WCg7RkGyvRoXoaI0vq6kV2hN+75SkzXTpJtxEYxOMeR
j2Nq4d8j5H4YYi0PB1+/2QR0dpY7z6HRaecuqF6FcL27stN+txMf1OQY1r1dN+VOztkvaYHfaREV
xznnoerb9C4fxinU0tkLJ1wGOtZ9VCFYVnS3OGPkHe3mCPcgMcCU7qMI0zWkO4Sn/bYne7zYEfCt
qU42ST85Gyn4nvS1WZw1MUABtQiMzlN18ucBZxC/au7QHLvqLUcqC6iIhSWiieUGYFl2ZKJwL+0U
4OgysXky2kEeINnukkmDstaI5Vg4uQRaWb90snrUdABvCGzLgyflhyFyc2O1hs0vLOfHF9i3pZ9g
yS3xyY9xLVpjov2QZDvkoNnBx8a81Tl91EEiznCUdLJXyx9SWmDl2BZs+VHAocBnfbNME+5DffCR
R6Uddt5ArAOZpilHG1q6N1Kl03UCZIhmkdznfvzmIVazmwITN1OR75YpdjkMD7xBwyD2bhzpO+Hl
bxgCTduGkNkOyVV9lyegCSstRmjFrO/KCT0sGbFEFa5thR6ScHstHbxNV6TdRkTJgRhcfs6Q3nV1
072wx7/D7LJDxjx9sAxDO9T8kMJofsgBcIxFKh4l59nYIdFs+eRNBLySrpGcWPXWZKfPya624ulQ
1K6xTQHYhMJHTja9xWJy2N7IYVOAkNw6XvaYBOLiOn6765DIJW9d6PsBOt5x8fQAxi8iJ8zhUGmG
rNj3CL8vvVsh55XixYCe+j6a9Z30/DaErpzvo8BhJolEvEPl6cNAd2fX9HJ8NgrCQgXsm8Y0sfoK
AjxLLYS/miidtpg/PvNR+cRY/O+EP/O90HC6mK2tl4ORiQnKgdb3WhxNWgTtzKgA5jOJt4T4DDzX
jQY2EFB7124GthT7xkHBvEEJAnR41T01ORQui0RgQM6/nUDQ55M9hzo7abvHGoz55wcyC+NFpPmj
FjXLZtCN6F5I68O1ycMvQ31O+0ycypnp2taAc1VkM2rv4nHKhHp6wXt3a+BCt2kaA0WkKoI6F4FT
yuS5M0tAXlOOpmPchBECqwdd48wyNE77WTgLKAi7KrBGcp3HKMiWPRxNzDAyCKn9onFSn4oUIEDQ
nLC87M/TKIazuvoqYtfuz0UKdApODSu1R7gdfPthLnP/wIdbn61cr88u8a59t1TXGbHfM5JIyzkt
OLQF8JI26ml+RzKgz6dDQ4IRGZoL0Qs/JNR/FUbQnrOmfGv9ggBKaY/tcUkKjsgBrGY/n5El7ufz
aPVomXsSL1zXKIrQcVBnMUv7NGirIV59mOalPLOKlByCpmjn9NWbm4AK6Ia44vmEWiQ+u4VdbbSk
SjhL+dFZFWxf2Ycm2dUh7L6PNL09L32LXtboHFqmw3OrZ2AXE7alYdNWL2nW/ZRd2X++V+pKvU3J
4qB9PkeLj/JLLw7R6kapzhnqyl+rqzUfn/e2rcuJF03hTtF4duNXSE01E93OQOqf0wVZ2cBL36wy
Lo2N1Jvs1HULCfdla4zZo6EFKW72/GMk3xxkKFGCYAcvZRRtmKTWF9DchkpeM43pAgndTZLNUREm
ehQdlrw5jrJBWKHEFTFNTmMHL1FjswYMdrLO6hUg5kFe2FteSdvV+FVY/rJRl9JIao6/kRUmHSBK
pEKgf79UZcDRarSJ12BIdQboYJ4FHPNN7cFja374S/6DuIvPOxuhITeYjs/pmDoeWNigJuKkPqva
nKpzuxaqqgobMQ++5utH+V/dEUb0/xg9eoHcz6MguFgejHrcYLb8weGk30gbVbidq9kIjJTZcWiK
gKQOA+Ia/+/KTxFLn8M2aMFnCq8BckcxgPjbz78EnhJkACdD6+6ivE9OuVYg537rsQnc98nwWEb1
XcY8cEYlG4e0uviOnFxMoFxC0+rxmF3Mm0QbnnC45u+8rNVCgNGkE+J0eYqaomTuXoq9McaPHlmx
qHjGd/211X3rMKxhAt1xivMUIxPZtuZlNrC2OUBE8J77lt9wMPjgJYvqJVA0SOwHyhgi5TCetMrN
+On481XMCLI5nibZNRFnDBBvaIb8HOkCXe5OY1sFGevCW3NCC0ZzwoWsc6hNgLR8ywyzILafUTwq
6zo7B9Xyiw8bfxpAqyd7LPHWNNNum5AiM8cuuI5isQ4ElWtYY5uUI8TWaWV10wtIjQPHqI3I6zTs
87i6OSkZZ4SsEO0vDxDtly1ZmIBRCD5bE8q2eNyY/pK9g/pvL1GZ2hsskcut1JbmLkM4wzIq7a1m
mt17U+ufcnyJHvHOJCftLN3PKRMHb+nwnu/sZ88T1YGfQHmMiKO/VWWEYkKqfe8ju94gTzuAGBX5
VdM598hg2NV5Ir7HdfJKJGmDA7f9McTiEUFU73chiKexLpil5t7yiO1LGadN2OrYttnS/UFk3icW
wBzl6V1/JFjyRGoQjkvfQLQiWrKtYpmdTBTnt15hL0dUTJfDQupgC0rT2i5aJ3dsH7dVPaYHvVnj
HQERqZJIayd69wrQH7tCMTyV8EmstEo+Iq12YYKTTDCfs1qvVvJKstMtd3mSo/7RSeO9HLsGdXII
k2T7ycPg1ZL6aYAO0Fhu0VzOHkWaFZBbs5lJatfNRX5pinq8OGv0bgbqO1ptcwyGVnvF+nonAouQ
Koy9bdTnuylO41eQgj8ERlP3dmtqL5buaNhn6OPO7wuQjU6V7PN28j9a4tdt4IOtl9F8IfAZb3Mb
OaWBDPIRRf6tj5L7dxmM1sbLPOPGCcA6tXUiDxLu2XNid7DeyYT/bpEPdoL0V4shMftpw3oMqrxe
vUfsY2AN4tFqIkIbmih/5vVvZAUScqRJHS6tGzyDNo72ceJBGG4WPLaWbLkRYvg1m91pmUX3PMrO
f+wRtkhK8MwYTbcHlMCZjlT+O+fFnlXOOyOXlodf9c9uNVI1qroq1PCvu7/a/vMRqttdIjXPI1am
nWIin7A/VlPjz8tqxO5Y1dWVWm+GRGeQqv/j8qv/a7hqU8W/2tRzVNtsdOXW0usp5GyXo/1WljWL
6nqpe2xhCKf+r9UabDYEa3+uAdnd4cf2V/3z1s9SzKQBNUfbx5lozqqo12V2tCvEx1TdlvP/6qhX
s4sc0rtqNuMnx9D5OfiFtQFEFD+ptrpwmd1TezyoNlXocNP1ZIzuPpsKN3uImca+bupwbjzZqPl/
tqmOUi4t+Z1V63h9+GdbqsnQMAb99NXGiXODmL11q+zc2CV+HR+cGqnxSmucq17b+jUqgoSlb+q+
t77xVgBEfjZ1bTovkSh2LgZEj9W8cHyK5xCJt+ojAXFxSDGAPJIYgbUMOxGTva1hBsN2aHNiKVF5
71aDvLPT/OCzxl5w8mSLtGT5CebYIePIfymRbD0g7vJatrl3hX6o7zSOXUwrsXs/dlPKDl+/z6bu
jBhKccG9V2CpA5AbFNWyswLDxfSkQD+uWr4LD9lJ3ujgmYD+fdm1+gd6a+VWjG650xfjgXRzzxGz
R6axyqaNRN3wYLcVmR4dQSbDhCjH1nubDYP+2ngjgNEuW9kURJJy/KGwoIqt97T+ZcleclIG0NjH
ztsy2vW2gDv3lCeIFNRT9YNY/nxRTW1s9tcgL06qpgqIwvFeQv3eqvGqrevN18AZ2jtVG5JqIcM0
3XfdHIBT68S2KrLxqRRRCQ02GXdaPI5Pqi2p2OwCjrqqWoAr5yVpit/I0Pw1YJmQqiYqCQZlfYYq
CvPPZHTEo3pMUC/JSce6MPwaMPTYPdham59UW8Pv9q7TomsgyeHP1Ra9xPjBWAodE89s3nt+vIYn
mLZVW+wkj0VJBlU1OdUA6javfqp5XTUl4zJv9NowD6qazrJ6momKfz6hxALbBKikMK8K5Aoc9CGt
U++YSuZXJFv+B7r9HCIX9udG9O2r/d/jCPGXwCEtc6+e9zVwMJLniWwcJ5ti3KDgVN0jGWifrGnV
z2mSKVRtqhgqvbrv1iJONeCc5rysmk9Qc/7u+BpsZIt3rE394atJXc15VN1/tflp8VsPWnY/bRKE
fivT+8okZSww6/28+mpztQ4QQRuc1QiNDNPnsDJu8qNmAobpTFTH09rGDEUvuteYQNAuYs+wV1VD
VAVuCD28a8+RryKKVpDPGitcByejKI6pEICq1+oo+hrHYHAmSDVx9hLuqxXk4NsqmwjzWrVJqh9N
CXK/G3v3dSrb8Sg0dmyqN59kduzaet7GNlz5oXO9c9SyKXEzonO6ZghE0nL3xRtKjmCBeFM1pzCy
5zVPoGqJH7kvlu2gktQVj6qp6mN2E0W93KkqiCl7g4fjR4POw9acmuDFSQYNSbBE2zlB4L8YbI2O
esmmTlUrpF7QX2OTowZbTBcPMBguqjMC0fHyzeRrPWzG2eJ3VdcP+vrQrGO72wVBeacGYkvMnm7u
cUbCuDBUbSMrz05IVKgCzvdBUg+QaFjyJrWwqbXJN72IcOeaxukG6CIbyzWXo5fLvfCGHOxnnBxK
1EJe4vGxrttiH2gYQ+fjqns5us8ECRySv0a/q0BlvWrZQHQq17/1ccbqPpfFq2NMM/t8ZjlMY3L2
4pZ3WRLozuiI5q+DNpFsCaI35KCx4JgQfw56+6BqTT22L551YnZMdi5elh6ooLNnmgH0rQwp6jIS
r3IikpU3pKSg0ZhHo4y9jSAnsEb5vM0A0mWX5Ha/J4y1xsZ8tvPF89xb5cY2i/gYmFvER/0Hd/WD
UYWZHy1bu1ll+603Nax4/Ga+8aKR4agm4tU5ZxfNghaZkjzexG4N1dBEQxDVrOp7Vw4PUdToLzgZ
KsRN2NpB9FwQ18oa9uq61vD+zAboorVQV2LdY7iVfR+Xcf7ZZExRctas4SmV+c/a9a2jxMbiKhz0
4Wa2uJeiKd7Ze8ufvi2uw1QYv7HZ2GeBdDgs3eS8hGzIS3LYXQdcwsnCAHHlb/GKvxZlG8Z4Y7za
qTwlAHl/GgXCcNpDjo3Jk+lWF5R5y31lEKcttbTc+WNak/ROvrHpaw6DD5FBdIFAnz7rHuyhagkE
uMnPVnzX48U9BNJY0fmlv511YoRlKiqMs32CtjrIWHcxH5d0LF/GPl3Zhbk4q2reoDcKaOIO5r37
EPUzeah+bOBqWNND0torvyyVe1DB6VE2aIQ4WnnE7gkTh9xtjwT92p290so5mVtPbP358ws5SBIU
W0BQu1Qj0U9SKw9Ts0sI3rihbT7iOvgUL8xAFlPtPo7MCrfvEtSXZtSvptehWVuUjw6ntddh8Y3H
Tpp71Yf0aXDp8dAOJ/dXz+T8agsveC5q5PmxyHgdHGvGRRsT5rVvQgiOWDOupmtNR2/xqRmI3K+1
gWTxU4kTr6qhB1w/ySDbi6h2XruqwWy3LA6qrw8c/dGL2uNnrbabx25cTrae6chamMesyZdrsRad
Pl6WtDMJ11CreznsB19z0TIy3etkGh5n3rkIieigGaAarbUndVhj5rm4FGbrXvXRoDeau2VnJ8mA
YO1aV12qIIGJzdNwVZXPRxWNdEiqVoRRi1Ecx6EgLCkFhmm+0woIQyiHqWq1/gGSAC53r7BnshbA
iahOncnoxdeXUy/ml8+q6jHaejgnTnYt8uHdrtLqVBDxug5D81eBAqa3w1eu2fyrY9SD6d7kpXyN
7SzPsEI5GU0IgBxpkfUpSUcwaDJTBAPsKL5ZmT/txQCZ0sj1+MYvCZKAOyzz3ephpNrUOP//GDuv
5UiVbV0/ERF4c1u+SiWvVpsboi3ee55+f4yae9GhM9eJfUOQSYJKkCSZY/wGa6BHKbqV+QTjjijD
cv5aP1cN8kW1raDLGNRM5XxtF05+COOUTR63OQBjKJZDWpJEXuoik9ETIaAAOIfdvmVW/qn0q/BB
Sp43+Qu0Ekfy5eDQxspRGeyYhXTeval2rt/b+H6AGGkBvdCiApbK4vhVCmFNjgm9+vkqRa0FygEZ
Lz1KsZzy+OwPHsjh5UxkPLPHeYhuf1iqbGvaRnUavEjJygZCrAOaKFKM8H7f2+YSiF5OD22rvMDF
sDdSTHXHeqqh4EpJfl8b6KfUzuon+e3ZgvMarVjBT3P53QuwaNK1ci/FEnN5umaO2438NjtDBilG
CGopydUiv39KS0K8JJZJrVlarm6VqqkvNskCAslTxVhtFs1JtckMBZh/fnLGYtrEQeB8B0B8V7OH
Jx3vU2PNf4hbvE9EQr+WHXQRkvLhKz7ffOqZGm7w6CwfQHCkp7Kw/UtrzOGd7yvRiTxkfioQ8XzU
s/g9RZ7tVzs5L+aEX7vjlr/yrLCxXE7Gi1ZiauzGoG+I/US/ziTiGyL4LAy0wI0f0jGPQeIEwR0p
0mM8zm/2nBsb5DiBb5Spfd/OXTFvskqje/Om9mn2KBvFttNHoqFIZPvfHRQet30CA90dKvJpQdUD
uAJ6DodORWOzg8XiteMdYPn5XDfVD2wzlbOlZdOb1VV0u/FJww/+Hd+1n/nsbknQo9xd+ofQDn9X
XZY8RnGEbm3qKAdo+up7acUak9b2oLm6/Sm0j6TE0s/GPA8HQ4nivaukd4Hi/WS6rl7MOvptRsWP
bgxN0juVc9JAjJJlczHOQmhsrOMUBSbID15oJN8GkkTpZLlAkSqSlQ4vdlKN3k4PSS9VAAFeiuJI
RD4m5YfpeZvHmL+gTkyWQPtczYF3sjwynwDf030VIo9pOoCVBrDwTdP7V+ubC+v7Yci1F0NtLhDR
qw1ZqOCgFkTELOQuCbyMxHtV5ua1YzyO4zcdxxPjuWht9zRlHfKHIwDlekucUTlpCnk1OE3VAe68
jjyIb1x+AvVQH1IiYDv0lexdbueLj+x85vOIxKYdfK0yt36ddT7aVOmPDol7wN1OSMSUjWKO4XX0
4p9TjuniOKCdi9XinxkaTNnqHm6AQbO1+rB9JnmrHa3KCi+BlROVj0p3F+Sq8Q7y88dgxeUfExVM
ckG/o66rIH+HBOuLEnGIoe02KiJ1Z5z7hhe10KKnCpSKlGRTWa12gDhPcGxpIRu/1EG6jN6dD1nl
BRkVDdhffAIbsY/xYnjsNVN9nUit7j2dXLcULYQUH7IYLfjlYA+68HUwIGOPdn+VKgP2wdGJ7GrX
uIn26vVGC8oTANFSkirNsBB8a9PkIicsX5+zwZeZuUt0KjR/Ufssu9fJB9JqRuWzlPCkCvap62Oh
sxwcWdmQr24vUvJ0rXuNlBSEgIMkvdTpeIScey+3YdFwgmyYlBx4NbAXXU4IXGXaJ1WigkagBbPq
+KnTyT4sB5VlMw4E/hRIA2dpQah7uPgFKlDrJQM3vSC+mtx+cxYNxTbyptcpJtwxWZr+2vhYo+V1
eEmzkC9d0cZ/7NZGV5q504sT2i/p8KvEE/eNmOZ2MqwRa5LceCvH8meYIDQhxwjRqlvEKb0TiFHz
zdbwM1R6b9hL29zQg0uFTc1Wjg4qmR7s162jbz7xvS8Bw9RTdvFCZhBQ0aIX2SCOUuyrxC/2yX/q
9CnKNkHlId5t69HLFIygvHwP7W/zmIaR8eoWnfGazAqDPpiWsxRjxevO2gw8RJpog2288gGbnCy6
tc8b0sgjKq0nezm9CuoDcHcfQXS4bZXSOS+ySeKG0a4ZxrMTxM5Lizb6wxgr0Mx1AGiFGcCOxpHm
KI2JCIbPaMmxpvHbfAvqt9lzg8Y9wOZ/rld3f4pM8fcw+wFGYZvyApdOx+Ku6W5FqWvNeldrfM+k
hIlpcZwrAHa3ou5z1pwdfYAbj1I1GjPpvC5WsfWoglepm2b/ouW8GFKqW6U/tVZd0II/Kpvenh5L
wCH3typYkDhaDd7GcPLoyXF5zVu0s+xJNzfkdskUG0PwIhtPDY9qYcwPUhp9t3mIavdY6GmUbOdm
iQLXlbORo0XEVz61dEJnTRIf1jrDS357qspHry+bZy2CVfbbwVt0bNQX2dCPUPDoyVavdb45fKoj
dbyi6KO+9IEfX2vN/rI2SFinoLzRNMe1zsWurB1vF236AcEKZIS21mhPVz2Kn9rRyx74BmYPpNAv
PSSIi5QwyrTVjex6afiitWZ7/qtOTrOa4kfd+sFOK6sMkE/uPMvGrYkSOhACYKhTV6oKIF1yMfWw
S+CovtaxX776SUl4zYujo9RlUU6sMgZiHuZFuZ0qX93Q9/2zNDYNPFoLVIoNE/hPqWKHlTLM7oMu
ql/ruXxpCRTeo/davxYJIrdmqPhbFTooXg/DndOZPTeAgyHwqR2JVJBSml2/qlMdPzaxe5aDUoXP
mEbwvvHO2jSUD5M53tl12PM8B+NTYw7lxRvrDlTQFGT3dVDu83KvqEO5axqn3mlWMAM88puDqRjO
fZ9A0Yh7P1nsx/b4uH1uDL+AD99f/bK/t/oAxfaQnBS8hB9+Fx+sEMGDxGKlUzAD8EqtOo2R/Wt2
cxBs9VntA5gTSgimW+31XcscZNsw+8g9/IX0bDODEt6OkQKR1OdrLtk+8DGw600w6KoyXEBMfNJq
JzoGfBAIcKtA0gEp971+p85ozbWaYpBcgJ3kKsd01N9ZdzHYgF7YlYb6kHXpGTNq5Vp1JfTYfnDP
WQ8BzjA+xc0Qs/xzWSeD9sz60H2dM0u7TGS0iXe0BBONYpPlUwtnaqOOOOmiTkz6dsINwCv7ZNPO
fCNZDN+r/bMWNt7TIsI3QWKwp8qE9xgYV7OJ1YOCMcqmiN7neX4jI7SLWq08FHbr3vUZbjAEAthd
N9OAArxtVHeIln0GYTHiQtf2h9IJ8XHVdf+hz39xmfCC3IqxQfd52DqmQea2ULRrxlw1s0b12Ui5
8lBl852F4GwQAhLJFCwXEx1O3pScGm2oL3Xn13vsI4dd4zjBNXXreae2+udgxD8AxFS3D2YoGupc
PlvAP54r3fykxFF1ylBrvCKTCK6Eb8o+bZz2WhYFURJ9gL81+9ugmvorQIJTVyPI2NbJNq/Lo5eN
3jk3pmqXMm9gaWWGGwM3rW3ddyerWhCBQaftzcFODgCEfyDV9H0xEz2ZZMm33K1+Cxyu26LORgSP
fmM3CnC9pG3vNLboJADXQkuCFXtn8LU3bNg26o8q0Sd4dWZ9NwA0OCtLwMNonmVGrS3TaqYodKOO
PEgaIsySJ0hGREOrftKz772tPKQpPF/EUbZp/Ax6+c/sGtWF/JvKlzCp0VxTL1NRaS8mDA+Tbk+6
166HBPyNU22NPIyuXV4Fl2BkhpFpvL9TiC9P2pXI7Q1L7y0zQlZOjyaFE33CqJcJZkIM1a7q+hja
0w/XVN3r6CbtllBgGxIKvYEd8FYjt2Q756APcYQIINNoOaZlRb1ESj5DBMi3Qxz9arISl+zIPPEt
7xMQK8hb1Qdu6J86xSJmJAxP9gFTjrayngiM6JsYdNnOj5tXz23gmLkN7m+qUZzDmnEwVsztPPTN
tuyICdT5E5qm6rWPIu3aLhvHxLDSgYSZ5ptQD/y92YHUCzWdFYridIy9VrMPksTdAso6REXwSyHz
gBJDhKIQoYyfvTWU7y2y5ny0T12OjZ3jwmnSA3Ig6gg91WN6fB80AHnmZ1Yk7Za8Z1WaD9iaZxvc
AD6lsRry5x1rgVDvJsjFj6NHgL3Wu4mscPCCsAqfz7YCoeSrHTh8M76OIC832GYxq2BR2CUqHB6z
JXg9p8HB9hb12ar/Fbh+hkCZAbzR1VNADGYO8NA/hjNWjTqE+U2nQWVqfw+QBiNgv/vGA85X2w5R
Z2dj5q26RWi62KtFB0K5UzBg0VQF+Uj0YoLAJ7FQuq9TNb2Mod1cCTVm27mbEEXL2kfYyy9EmpuN
hZ782Zt0UKC6b50d270ofu9dlMR3L9aC06ni7nvjetcyYpg1G4VhLK2q04zCEhaq3waAqMeq677h
fWDACbaDvVIm0/2AV9HVIXhcLATiINVfU8e9A/8wMcsefe7g8G1k1U50IwC+FMd73ej8TVNAosji
ikBFG5hk3UrrVLlVsbESuz0CXS8AxXkWoBs+BgfIzBcnJymlF2huIR37WlqdS5Sn0HZJHB/LqTWP
fV15X1LvDS5Tp7b+z9mud3De+ZZ6C0RG+RkZ/Ta3suCijwH+iJXa7Fipe6ce4NnRAgcK7oSUlOKz
eOsg3DtWQdBDNXfMGe+90Rqe0gGNIocSYjLJvjWDtzxT7Lt1Uw2FcyvazPzPdg1FDJuvB8tn7ugN
FjhGNwPoWXnewQ98bxt6qK9pDH1blswbXQ14FX3TuJvrmLQps49faa7v8yCZLuqMfBNCUc9aHPy2
FocoqDpXdIulM7I640O8bBbxHDMftatq1u3z0LfTQxsvIzclrwza5zpiqlvV6bEMHDXcpg6PEUzY
WWlZf3R9yszDit6TVEfn0CyeLGO0D2Mesf5eNr57P3sdPLRWi/dN95w6TXIJWR5cUt+JdkYBAQA2
dnRn2eazHhiwN7yRHoXd4wDiivhevB+U+nnGoJLAHouzbhE407KTYMDsJSMNVRhYomktXlcgMP+z
UTryRT3apoWHXYYRIqnllyA1xsxrCbPg1+Age74kApRZ3+s+tq4YbsGRwAzUg2Md9KCxpmCYWHH6
nEto5Iqg9JmOWtw15vSkhvMItcO3dyOqNNtpKSJTMG17k4dlpi5AMydM4ZV0SE/OGugizyzuQGSc
hglGCnClh87snpUW/6fcjJOdjonmvBXMXLgQ+C3wZ3tnmHI4BbP7MKaaxlSwyx49UnOXuKneZ+BG
n/DaAG1YfA+HKP2k5rjEeO0vt/Dp3BIlcJZQQT3rrHRSOpTjudq9bCY+YQCsPGXnS2s0wLFXK2Wr
APb0QQpMdW5e5DK4Vr5FdZCfs7hkyB47Z4dhN/AQUgqA4Ip5W6CYFjmFzXthb02GvPtBg9JbAxTA
f204JA1/D8kR/z4mwHpK5vA9RAoO8dHDhLXcznFGCO4L3giA9i7ReLro/6bKNu3rP6xr2rt2yI71
WPOZBBWYOFhaqwkkoRYeZ12fnfBrkZfGZyTkUeQcX/QksE7poLzMBAEWeqt6rMzFeCD+pnbGKfbG
kGz9zotn7xxG1kNMKm2b6sgqtWqO8J8BYty+c019umpp/DaqrFLDKkBGMYQyvJg0VT66NknD3wMK
9H5TgAiyujvYJLzBcpX2TTginf50g6O9Att1kcZWJhYCJuO0tuDq87RvdkVqe0+wAJxHdXqbQfA9
GYAR7DxoDlWcfC6ZGCBfGQGtLEmmSnFO9Yw5X5kB0FSUY9K5IfMnIwX+Yu3yoDO2VVn0J9gRxVtn
1s1phC2ylaKeOA1449rCL1Rp7pku8/+0nb3Ty+DXZCvTsYjT+Q7hj6d+BuxtunbyGCDl8hg0Wk1m
GClMp3fSvVXb1bGEBm4EsDOUBIm5jJ+3MDXcAalgJyTJWAQbZx6zPavoR4M4B6P4LsseuxCw2Pfc
fsO0rD1nC2amXHB1IQiLs+k8RgtutDYm9QwwIlyQpLKZ9OhdUQx/H/+nSuqleba8dvWlDLivXgud
bpMVKVsBejY6yGmtroKdf5hwhDxZ4VvcgBTwX8cmSA8BdF67NeAWDeMrQuWoG+J5d9PVEIyQ4IYy
kwWDGzsoeS+CG3Kg81NIkuOPyW2CC7gsa94zWeWXyK680VYFl+wku8lMBAkWFv/eUBegfd1WR0Go
VI7TAilkLptdih64ddDg9eBvEkVb4gjUBmCx9mRVvjpKvkvUAIfcX2Y/gGJeblyzXFH2VnyirSXq
vBeoolSOczZlJ2kZOS13BlnE4J/z2+Ui0koL1WljO1m6k1+ZoDVNAhbhs8XV7xg06lEURhxvC8l9
OIPh/Nktz280I+eUo0YtOWDZJHL/ZTdmiUxKC+M7KWZZdQxLRcd/ZvlNObjPAO+Mk/xJ+Rk4L4dR
NSBO0ld7ryx/yXnpGMAxXx7j7QlLpeClcp+si7WQRte6sdS7I1IreDIB+rhhf6U3QLslQz1O6bhX
9fq74IFlMwCj7mr4dcRTkRzJqsHGjKhyUsZ4t9lL0vuG8wrV4FsPc3HvNSFP1EZC9NAmzas8eztx
HwfiPoe5NhjWrSFCb4+pO+mt4pI6LP/aEM229aGBHdaBUDfBTh6XPA3ZK/H4TDayK73ACnWfvHK3
8Yo+v+Dr6IE+k91lAxGBvqEcK7zeGVuGZAaIAMwZq2GMQP/albMdHClAIrtGfrntzmkPGsqOTvL3
xqYhRt3s4jb5PI/6Re7c7S5BLd0UVjrt5F7LXUnagvV/qyG+smAA5JnIGbIndbfuIGXZGCmOIU0X
AtFE9HHoXuTB37qm3Jq1N8iRmsjnpgLDvpNbIT9S72vuTxsU+pYIOrNcq/rRLrYhyF3e7q+ZO/0M
8Mo4ZMwG6HWvWpW3MG3DQz5DdG716UVfhg75bGex7RznYAYJjB3fRoXOiRJug56QleTF//OH//oN
sovtFWR3PdRvLW9PDzUZHEp7Q9/JECDf9w658ZMNIGt8SeHy3m7uDU7x11vzF6ji4x00SOMVEazJ
uTkYYa7N+9gNvyldpu7XO8wgeNEdF0r3Orio/VOGieVBfkvvV4+pPasHNBr7edtk4bUddAWYxzIO
La+1nCl7/7XO68oZ4YAw2UlP6OP0wBSGpcvSEfQRaScTjvXafZYGdjXTwNS3AxJsJ+nBY2cNpym3
WJZU+9wZMD5yF3Dlf/27dpGe/RCssJcbwBUWQMra9+b43tUXAKNR2PUib8PwtgzL0pOkuNYVRH+W
EcnSZ2fvO9UAZiV9cgKFMVLay2Z9W//qorddOT5X3nDyGnMrPeF2CrYCR+W9bUgQyFjIgr05otB9
Xt/wtS9LnRSDpReqfX9oAOkdQyc6yDFTOru0WM//2AWlLE9N9m7nSPm2++G4FD/U3bptWdn2P0MP
tnIk+FPzHMCV26TAY4oUkFtvg3BePhy6B9E00FmoTvoBHwry9MwL5IkPto4xqPOYz+2zw9yA9eFV
J2IxqwUe28lzDihlqLs7a8GqzmP5nA9udzDNmalEo6s7NSiI3fQIzGxI8B6EdzDli12kOQ/1LojK
Rwfz4vXBy1+V4u11WstSuXaTD6cUQ9qeeuwHpTPKpl6Ga9nTE+hLZgznSe6+XKQAzziBWaHb9T60
+q28JbDaqZXdv2oH1/iSW4goybplwjV4D6nuqy1cipAb1sVKeiYODjUkXvANY6J/inrg7siY7OUe
y0Yee7xMTxDKZY08pT/ySb94sZEd1Hm8S8wSgTKvO8kgozFqt3B2S9Rzd2ER3L4ARvsLUn52lgvK
k5c9Rvp2YcPY0fBrHrwnzOLcG2bZT+xXH8+zQy49Yh0MVE11zpy3/j69HbVdP0G8X+9imTmMpMny
mcnczNr5FnQhIZXAC/gCLtlgJu4hPypNyK1BOTHQRRk1a3/TMZPJFnjd6ji5znkCmEM+9wg9Eo3i
yN5mOIbdZle3VVSkBQU5N127DcJwqR9qIzEOcn35Xb4djedWf5yNvD2opvEsT3V9tLKXd93P2Jii
zVgUKP1DIf9ngbYOHIp8+6V8m9ixPC1xpGH5AMZ/r2V2Dju/zYd7BNnNE9C06iKsnSHqqgt94U8Z
Ztnt+cqTWMeY9cHwgf6dQs80J6/eWRCkkcVwDBxOCl4ClxF8h0LgvuSWyZORbh2oxB4t4MF+gW/I
fwZzabCO6OuTvHXoZbxfb8J6VPakyf//UszVRthL9+tQLz9Gire5+FqWvVvlHGH7wYQWYQaZ6Cqd
fVLxWJQm8mdvUy7ZxWGTV+22S177H1j97UMpv/OvWcbt3DJ3t8ACriQEscfgQy/zV5IjhK7lNZkL
5GC2wWR+Q2uFeHLYJ6eiCUN1L81vu/7yBY0Ag3RBepvHSU+VGd26WeumOSPloKEUqQETWyZh8u+s
mxtKUsp/zWVvv76cR5g492OBrlvPfgM8/WCTpZq36PUWJKF+uPJDzPqiu7p6lmmZTOpkTza3Sy/T
QimSCELzOoAAsjaWJmtR9tbN+hjXuvVvfDg3yj91CHUwhjFmysDZAQTIT1KWN487nrCMX47ffvxc
asUmUgb1r2mkPMJbz5u/BxDtz9JdI5R0AU0vzyDsOiQ3pKf8+66cfRuqAOU0J7dMdx+pIAFMkXUJ
94ETIgQPOboeWNeAckA2azspDv7PQavz8+3XLz35RvZY35nbfObWmaXW0/OO/Ml/3jvZu7WS3Y9l
Oel21b9affwDH89SNBIbrf2mzUjNyriyzh7k3H+rW5vI0ds8W3bXjTyPtSh7ct5/vepfyxlpLQ0/
/Kl/q/tw1Q9/KVgGfIzm6i6E0be84ng4k6uo5ttaVV542RBKgZwJjYjF+xJmWzdr3ZzhCQr9jjZV
a7B7ayTDrVx8bfrXEdn1zQCEECn4W4+Wl0Xek/VlWV+q/1q3nibvnbT7t7r/66X8OV/I/UUM2m/c
uTi0Ma1d5sLy4Vo3t5XsWv4rVvFvzT/U3dYTy2Vvf0Gu86HN7S8MiXfVlOGP2nnhVoYGWYPK3vqN
ljFkLcreOiFbG3+o+1CUdn6PYED/U6uRREgKGyIfLye5d6a30oVvu1Ir5ZlQNsvqrMoOule8rsM7
YCpo42tZmRcauZRl5GcuFBBRsjLLvYWO/MBq560MD0T/kWRtUAb+h652GzRslRiCjC5FOUPCRPxt
92/D7doVHFn0r23WbrDWfeguUpSjY9CkhCxcmF6DOpu7ztHTeSvr3wSAAeGiZHwL2iE63N54uSnr
5jasrmW5Xf+1KAfWV1eKAYGUf4ZvKX+4gtTNWQJ2Qkt4jdbB/jaxvh2X57Oe2eBVwuItO1sERowl
QvLXynFtJufKRiYGa1H2PrSTQXSt++sflyMfThm8StnPxj2owKcaKgWuAdKCSLmhgeRYPlwljnjt
qwxdfpZk2UnuTJn0eXaaVWfTZI51kpd9faK3d/+vYOZfU4W1qezJ442KnojerdEtyJU7iJ4YcYRM
io5W9jB7JekY1Fy06UFe0VucUnrAOOtx80Ve5H+iWrUa7LHOJnXSkBzM8+ycIBEMSxzSmmzqhmzl
Zi37VqCgfxZam3LRHXZmCwMyBuQ18mHpWnA0df9OONsWCYBIRbtG7qo8lzqDyqRXxVsZwzMRPrm+
POC5RXSnvcUzP9x+ual/PaLb0vV212XNIru31zwiOTl75rSXuyx/dt3ID1iLcmM/1N1WdXLkI5lz
bSmH139JD0N9a2Ott8HGEKu4IPffuyIejwZCgHsdxixFqGcIkBZnfCY5aunkzgwHmZ7lqOcB89ST
BO+mOniNtOyoLddQkzq7L4O63UirucvGkzKX5k7tM0B6w1BsmohXXTZe5ppb2wPgqYEpuqaJe1Cj
0Mr3SAZhuMzKfk9UEtTw5JwbPWge4WSRa0Y0FuJ55uBeFKvX1B/fFkT7S4AM7Av8m3qHatyIKgdF
qcsQPMoS0hP1iApEbFfpS+w5KAua3f0Uo4XgAFs46OT2j57lz09p1fyE73jqTa18H3MTV63U/5aX
TMlrfOAvfqCCFM+at96bre8e0Xoyu35AwkFrUccZhk3Q1PXnegbTy5K8/KSrqb1FUQd4VYRsl1os
tgAmoeQ5tyr0m1R1VyERjDJUCY4bI8bqYVyOEErCTGDAUSBMtGNT2OXDPCXVg+zJJisKB92zPEdY
mCC8VcTBrqyQH/Kn4atJ8uzYqouUX6ZWBnYkKHHslgDwxvVZucVFjOq1CuHT8DESVVEw3LVZASbI
awfWw03hXkBqkF7zCLa3qH5N/RQ9DcsGokv05KvJN2Q1lbNUlRkm3eguospVIHxmWGRrnOCpQQ37
SSUT+pQqmradxjFgBcGB2PaAVqU29zLHUhQP2c00DN2DlnTe47xs6gzYnk3fgl1Ni/VAqGfpVisd
XNEGsjPmhNncOOrowvi/pySaH24l0Bwo/zr0ufX8KrK8R1Rmom0Vtht0T429o1nmbpqaHI03wPSF
oZkX2wHqDKxV2+m2nrQbrOCRwcABvPTC8lpBtbs2y2Yt0j+PSUEMdUDayIabVuqXfDZTY6uZhnaR
TTEF/1tZ9JWynTxY7l6YEmxG1OCt9wGMuvbYf02G/ItBKh1cOHR/3i0TPjPIRNAKRYVKTD//Jt35
OcwT/evUJKAVEMR5C8YM2DU6WI+zRi7ZmhLrrnLz/qL3cXtK07h44BFoUP5b9aUZFTpXlpr3qtG/
1agG3btR8jjYVQP1Valf4p7EkYPY416KcoBU6Cfk1/N9PW56jDs209I81lJM+WKwXMt5ZLCpchRo
t4wZu79OtvJvTjqbd3KpujG1B8cLT5DDcOrMkEU78MGpdusvaIPkTxjOye26tTG3j03X7nMVWZut
j8VyH2SvGBXOBO2LhrWybd5BtGhe4J73D4SOz1LCaLd9wbQOMlQ2Ita0tJA6xyg/npS4b6qLHheu
gQC1of0QsVh2FRh0V/TT+ms9EFYuU9RO5ICDksUZGcwENBu3QjeV9ojYpraVotyeLFWXT5UDJmy5
P/Y4AnSplolefLTHP7d/J01y/2gXNZyz5f6hOg0iL5s8/OnpM+Ngopwiu7KpghmG+1qW3ja2SEj+
VSmH5UgHuWM3PAKcAYEXDBtwXVgqlBWDkl5/qesgPPX2EKDxHlbfyvIgx+MhrA+pjmpTNSsOAWvF
xS2ceOC5CaLg2i2bIUH3xDX8418H+j7FTuY98O14D4UhvivHDA/DZSN7UmeyysaywUZRLdaiBr/B
/9JQTrm1Xs/uRswB/y+npO4AvkLVjh8v03YFIrfP40OpEg3cfvh10lr+yFSUenNN24VHQdrRtFoY
sChS3kfLJkdg4l6Kk++jWBj5A+R1NSa4vhwuVZTLN2sj2cNB744PX0cemZNjl6hKWFYenhiTolyc
dwsoPspScvTDqVKUP9yiOnpyEAK/nSp/7a8zMt3cdyUAjY8Hll81lTFkx+e5sL+k2JOCXJrd9K6d
qvTOHSMAJxrKm11GnlElW7FPilB7VctwuLp6/SMPNfV1sAv1VQ/rh44B9oHcNEwXRAf5+vUG+l9O
3ep3NtCSdzfjUiRzyvsUNYP3qFI+w0cOHuWgWQb3fhHbT3IMpPA+hVD3ki8tx/o9GTTzTfOj4pOW
nKUJ35zsVW0a6JcPYZ1O1z7Q0vtx2SDupw8bM6nZtZt5w5gNGm8pShuIpiRyfPe3mgy4l7rELmEu
pe+ZV6OjrRntVopG3wwnA9fUXWlaKOJvbKvrX7CxQrrIGvV9BKHyvemxRVDh6x0XfuU7ULByZ2e+
eRqxzHwq7fENCE331Sq/z27jfrYUt71kZYR0kq13X5sZIIXqWPkTIjpo6Yb9n8Cx269AtvTdHOMi
bjf+mwb4DA3bdgDvyV4ctvsZa1j4wv9bBS3yn4Mf6nTLARWbzddy8Oo9fm0lCnNO8ZYpln1p0m5C
c7sv3nQY0y9Yv2/koAKM7Q0ExmeYvOq9VNl+Q37BHcqjFEfUJM6aNyVbKdaxaz7NZOmkJFfsBvVe
RetNhxF9F0wzuITCCo27Gq0YaNG1jwqbnd8TdI+7HVg8ZD2Rlt1X/uBc5Ejf+t7e1AaLfofbyewz
8iAYE733atVv4fhEFyk6kWoDU4j6OynaGBHhA6n7VynOyvTd5Zv/IKWpz54Yr/MnIwbf44/BKYwG
5TnNWvU+8qERhz52VUNePQH02SM70T+XXvspiVv1DrDC8KzrLa9KjKp8lbhXaSD16CIeSqXOHqRK
NiYqR5ENgaHudAxXC9xjMzt4luYxdLSn3HxumuLgdm6FYWG9R8a8vLMnp7iLOshyi1hweaeobJqu
cpGZVadd7PWIjttR8xhqDlbgk/WGQlj6VbUqb49uZnmSIhwdIPV68V6aI5KURg+WYGmm9ZO/QdMP
VE0+4q6stgDFq/QrKOrsCB3fOejkPr7alnGXu4r1aoaZc18mFgCLpVk7qb8n0JJnPm3aPdM6DTci
9txlM2upvyWC14Df/d+6tYnsWUr7u+p17fhv5+stAJjOjh/rcW4eRqUCLl24SN+B6jL5Ev3OVf+T
OQ72e+OM6APlenHNQsNG2bhKQcQN8+e+cp+l6Wik1zoyvC91k6s7t46t+7T0MGCpa9RS0IX9BB3p
p4L41T4uti6woata8lK5Y/y90wCIWYbbPHpmF1wU20mOURqqr6iq1Bu5vDN/UUuv+dmRNwJGZMbo
ME7GiZhtiepuaT17NprjvO4OwpZavkmyukAZF42qa8mYerXLcNf7enypESf/58CtjRwu11p4JICf
kfHfqXOgxjs5HoJ7vMrVYsel0q6gE1aOeb4V5bDuacl44NWObi0DTX+2zMQ6qvYAd3u9hOWYdzbw
8osTWso+1QodW6rBOVngfc943TRXzTCdg51k09OEj8uub9XmE2+jCvTHdb4xd35Gm0f503hv7pAw
JR0L6/D8areF+RNOImKRJuM8vY+XNkscSCrBvK+rqn6I9bY+mUY1XCK3tXD39UtsCToHfSzAqgx8
MDP1Elksv/e/xsH4KYlM5bcC0vL2h7JcQyqusH5N6fA9VBTni2Y3GWrH2vwa2miDM0UJHqFQu8ds
ERVXFT+969PYOhIOSB9dqEBgnBuL+BkDme3P4VcG4G+QD5VfeoAPMugkZthMwpPANX9nKCPrXf8W
YM3RtC99B2YZneLmzWtZE3Z9pT2C2+iA5+CwBO/K2RFc8/2Trht4UI3OImmgprjFaV12J3uOU5MC
RALhvkuQdcG/5kVzBu8tT70v2hQr92bv/Q9j57UcK5es2yciAjNxt0B5I29vCC1pCe89T78HqLv1
9459Is4NgSuqhDA5M/Mbn805AN9bh2l9XBc7DfJcbsbdQY17wFQKcdmhK2l1KxrLfgoQpDvVEMqX
vir9p6ie31Q9UK/r0rx0gJuqfrPuaivmKVJ0/3ZdCvtg16Zlei8K1X/yZ2qJhd48lJppPvm70c/M
t5hX5a4d5XZntkPwXqi7eqiN95KOLCxzqno/BEPxis2d2+uRdc848ozJQ3GtfQl4foB4o+tDxflZ
t2yICirOOOsuSpZxB+xo4iYCvKZF2t/V7lAHphaaQff0u0Oj1ZpXGZ2+HbAUvHbLhAtj8hq8kb11
cd1Awba4NjNuW1hWn2h24puDrqK7AcNRh9xdcdWWiQGK92RJ2iU3q/meLMBrV0bT+xQtjR4teg44
UCD3UvU1nofpfawj3R2X9dGy/r/3t0Au/e7vWz7HoT3NbQIL4Nu/j/+7/v91/P/ef/1etRpQbtti
I3I9dgcG7HflMNV3qinUnbGsA5dR360bcga/P+vWXQBFNnflsu5/fZY3Jzgryd7FKu/EdaIvaku7
auQtV0b2r3Uy9tF2Lra/u60bx9i2nbpGbxCUN1LW6ggm0XyNSj0EG5N73evh2HjZqBQ362QU/L+K
/ll1lKbaqGEin4MKIR4PqXUBQrt8bpfJumhoEqL7n+Ws8nqGa7Ae/711Xf+7uH5iXQfb7pRHNLT9
rvo50u9yykNvHq2bktP10WP/AZHMfkvQM3FRlfnB9tGSqqN5Pxm9/aEBoCNbaA83umVhOJrAWylS
OaL6ipoY4fGhKaWtptrzC0SGYddx1BV4+ows67B+R5jRztdXrX7BCdu++p1CoWs5NuYVNypn7Ym+
ER3XAU3bqk07HtU6hNm9GO6sjjo/5jp6WCDOZfC1blgnPazujUWTFUr03jyIVJTAdVr/LjMT6Q5A
dOepexsbsWSeYbposGOAkJvCIQRBFxOP9U6qsn7H4A8svvZdifYdxMjwEsU4wSdd299ETa/s5bjN
Dv6YimsYqHhiSOX8nIbpN02H2TcfDrGDP0pCQMfC+vcOP5mdNnbBtSqa5q5YJppMeBgW4BKXHTR1
kSI1tGzobXlVUnTxIJPlzWAX3XXdf90Ng6cNppETBmjAaZLFk52Webxk++QuANaBr1qT3gIdwiBC
xxhN6+Rxiw9afdWDLtlVSGsuSYaoQhvFfDYtOotRxxsnMxuiQwHK+GSLSD+Q9iiO9jQPx6wax4Mk
R+Up0wqMffw+OieND+JpMK1zUk54vdYkSaIu8bdx28o4MMj11rKLEaEr0GUAUP0t9Ylyk8Zmd+dD
e4IbTO8gTxy6gaq+f5g7rH4wdx4fIx08ciecvgtJSgWF/NRQg3bDUdaeR8uC5Q339AXvmd6pomm8
+PhQgaDOU6+awggSFvw43k0IPvx0/pM01sbHj+yV6nUD1yZatPZz9EAv6XdkyPMfKdH+kPhFXq4H
JMoDS91mLS9nfxC7fjmCFePfQR9YicXDyIDKmIB00mLyp6AvUe3Eh02vAUPAbDjBRh1va4zUFxr/
DHStvtj61IFC5g5gZFTus0YBJAO8b7zG0FoIysd9LqTo0Zds82oqqGlXI/hQ9EjudH/Y9+kwvQqD
sZOiBI9WwZ2iTHkBNkAeXyMaADdBOfT79VNqnBxqbVCOuakMHrnE4ogiKGaounQG6zaGHH7r/KwS
E0DEdZd17h8rjWXLuvJ/b/ndfcxWPiFf8HucdV1VWejQKOC5GY6BV71ssXJspe65w8DyOPpyBr6C
U5LB2yZvOaD0WBYh2tmbqS3wuVwWVTEhWhJ6cVgX/bRWHNSJsYPJAyI5w2RQsEzUPMTvqRRTeRrt
pMLBgrl18rvPOreuw2mcvRuVFqUhpxvr/+NzM8CoEoH6fx17XfzHV5v4CByIhJx/rPv9yPr9Y1TO
xyx9baYwfOSZ6ztFbOoH1Udb0efag2yb/k4bQsmdc/7Npl3Et0ZV7Nel9UNCsx/aLrMvui7tQRfN
V7trkBS2efvSj2blaIMZfLSB9IigyP4SirLNLR4HcMDdQMnViB2A8nZZ/E0y4wY6SPyniuqY107T
vi52926id+WFPPdJBuJ+QShQXXKlCrfgTGcnEXJ1+d2wbiXA+td+AkueojVduXumRQbn5uUI60fW
HX8Xe2M0HXOoqVn+50v+16GlMUEvpPrPKT2qADOXL/k9wLqYDvKe4ld89KxBMs/dGGBAhHUoji9S
HyIhUc1bAcnxNjWWp69S0GEgQutnHUpfLJVSa2+SKriYMsYlsQzq/2dxWYdT93CJlsm6jhZMZYMv
GlWQZevvhnW/dV1Vy9lWDLgCrIutoeWbCCyM18UT6f2q/hMhXLALuX5Tggn5W19Oz2bJoL2eGv8h
n/Peo1Wsv1O7GBqmOWY3lgZUJQbidpn0ftgXdNVCcIzo2ce26qCnNkyQ5Sk+mHJ0zVO52maMdW9l
WLtkDMhep3otkVgvsid+XeiS87ZeEgMCij4L8Y6n6KvfpMZnqftHmURmAAkHXVNSJ4TST0XZGuD7
SDJQ0Oi+x8k++3lefGpN/CEJstQ8LWmgp2tI13vcsASoBR2kZzZnw5NfDw1McwYQ69bRDMtTmCEF
XLfmWHie/X5unHVrnIYZnpcw5datU2uk11oS78lyJCoe+U1aVw/rtlhY5JwALRGTRzdlK0vXGCch
5gN9jm7WuXUiZ8HbrMrV4XfVOocbaujF+Pj8fOp3q2xm5i6mEOWs68wmBDdpNehOgYO6v/v9fo88
ZJdGFMbRn1X2nWNcqVAiPYyJXVIi8imeKKlysq1OOcnoqNCsR8ounUHFrBvWyWhBDXKlZZ9akqZq
+/sZxZc+y7mEbPefw/xjF92M0ZCtB/89Wo9Nh9ubU+n9HHfd7KcxX/GPPWdDklzssISnGTZCsOXw
0lAjEUTB+o8Prht+vnL9gWEm+1tbiOefddr6C36/fLITLkHf7ORDE7be//k3/e79r+MqX1kAt+Hn
NyxnYZ37x49dftzPb1q3/HxpV2Y3MWBXpOI7vbXkU7Hstu7gi5o0zzq7blkn03r611lhdaAbhj82
FaGL1A1bog3s1Mbm0iRR5dYYWAQRUrOgyT/0oplg6NHT2MsHI/TnnWl3f2nLnbwUsKIcffZqgnWk
MPCjsOGD2UN3CNP2q858e0vMdLJAmEaVGnmKMS0oW/vTkLDIjjtHqnmQA5oV4PAtmxxjg7uVVSfP
jDP3iPCeRNPbTs9tB9djeqz9iubi7kkJRg6GzA8idnLt5eZsxugvK7qeSOhsUrJbhVA/wmI4S1Q9
pwJLxAkEQ7kU/AqJokOC3nePjphhqp2cIkm5q9tEupVjhrwlfka3lX8SxCLYyy2rhrFHJpUml591
CiYuzlwM2eH3UwGZPC+rQS7hmyrdrhvQoH20M4qrqu2Rcs4PTfXQpGK4HQiEWrOGhZ4zJB9mWkaA
l8X8kOBJKjFZwSEH24OqMyE7tKMzIjUVNv2GenrtlREHsGUypf5dPaDjz4qTGQw6Xf9MCrLFLhqz
casWsMbWdTkEht2MyxoJ03+v62YCCZCm6q7CRa+wdP8mWybgKOzSrG5bA1xT2sLFGYlhbudlEqVa
ubcmc3LWRZ4g2m0MjQLBUPOz6nd9Y4iXSG+147rKkioVLtk4YxfaFJt13TrRVF+lTASzcd3lHxsg
5mlT8/PF62pdLajvTkV+WL94XeeHg2PYrea1U03FevmR68YokfOTbgAgXFbppNWvpil5QxDGd0W5
KRAE37aKEt1RM/8eo8o/DIp2AUSenkfMqm7XiTXD+gdrpW9/16VTn2PiBpk/kaVYQtLoa3hed8dE
T/Rbkv36z2e7yNjMhY/7Udg2uGhZDNr8FI+hWS+t3c8yDknVti5S4dLny/aw1NXTEjzHjXUz20QH
/VxRK6o6cWvbiXSjR6dgWdCi+F+TUa/fOrKWx0mky7AQvQ/ufzRm/O43JlCO0plH73ogUy4MvCui
WwzvumtZTN7PFTWXUUCvcetARW5uijoL7gRJsjs1Lh5KPxhP627rhJBMdbAFKvfr4rqvAmXd0ys6
x9dPretQVKRIEpILY7jRteXAvk1zzb6Fyz0fNa17D/waSsiyXjWzHiep2PFjC+X/uhsEzAOV+/Cy
7kHkdytHinaKZq6/YoravRTYxi1iUfMWB7Fqo4QWXgbjbN6uG5QWuKdcUpxZF9cNAFPEtUoJGHHe
kCDHhi2lZE1z+4jnb9Lr5999Q3KnmJk15i5Vq3hrTXRMgLMM70rUEB72LMlGMyGjuWZb+VvN1iCH
w2+5A/Uc3Ym2QRuqJeQPRvKhlpZiKrR4mawTYpcZtyzcPNV5JNooA+zwJMxC/IXU5wMe/tfcsghf
7yVv8fLDW8Om/26xVvExhz6uc9g1Z9Svj+2iEuqWFsZ1bp0Ma6PkMmFQS+PkuhJ0bbezVSreYwzw
pZgew5/Gq6XPWybsrl9ldSbN0jKKXYQPvxNiZKQO63K2qh56kb2IRXjULUqaevkJeBOhPDJW/ZFe
AXaDBklSAO7ucZ2oVTvOGBzVC3/jP7Nqan9GiQoDo8nBPq6b+35GIbrOxmBnQP4nMWUOwPkU7aDs
/Zwxa8KCJIEzElsGJcT1LP5sBvZyWrIyO9gn2B2gMEO+IDbSpElI7Lq/Uye+fGgRaVHtRuy/PF15
CPB1PBZd/2pyWk8RdmDbVhHv4STszbh01SYcprBPPHGyzfr3/p7tdW79D1DDCjci4FxJuKSd5E71
6iQQ+xajtqOhFeXBYJCQVHHtSHK3G4TxlPJX6/qIQh9Rh8x/mEtAqYnJLYD0s6R7cY2IeRGl5UvH
tbn8s9a5DGjDpgILwnu3V44NZIugMih0aSUkviQdz/84MUiUOW+G3YBQNBVXkjKffD8JtyrUP0UW
ShtNPxdDPR6b0Bh+JpqIxqOvLmcum94zRa2OSH6ro51XQMfX2dyye2Wzzq7Wq+vcOklMv6LbyYaG
sfTOF4sdS6lVCHQIOv7PC6u0zfwQZYAAFo3o8meuk/UP/l3sMg2yjIJvpr9omOalR3E9HcWqOV1n
25mEV56Zk/f7n1mv09/Fdc5WBuytEPDy8C7gBDLRlra/34neiXDXCf2ULL3363WwTqJlcaDEsZ2j
5ryuKn0dc4fAIhpZbQ361dHAkHr+v31R3KdKU+M+quVowBbV2M+s2anDIQHyhUiec7rwISqBjcE6
WRfjCAqxEknfNSHlcMIYsnXmxuxxRZHi8WRahadh09UW4+QEGda6If7UnmxVjGJU2d+R+/my0/FR
KRewLvEIvrEFhnNI6SdK5xs169GNJpesqEIHRhmF0rkMzwa9MJfA71zq7Y0zTNk1U3hF5HalezaU
1ZNctS6PjJISOpnFsuoO4AaWoe0s36G+V/fzgIOQYeFJa760dZtvBUUYuti7Hi+WJthGLUaUInek
PqM+QpugxwuXh0Z8I1TFcCdlkja+1GIL06tb2P/g6eYnTaSHvCzJ32FJFDXirRoqPAundAt+Kdro
CP2KtjuHQS07vBxRJodF4TUIMsLuDPiVfpKYkq4kU3oNYpIqaKlcoGzRdqgWj+hWowuXFAXFaXcu
1QF/Y6vxShAVjUWusR+/G5MTY/U2Vil8fu7tczAlsRthsOXnsQzXFIvSSCFd3cuAb7UYOj6mmVX/
HfsosmU6qdxx1q2dD+tGKtt9q4acBDh0kTA40yJEK94Mgr6Y4dm2ltQlRpDEY82Xyat7ebYoCuwY
0zjkyU6TJoTAEv3+3SDtiChml/rjO8FzuLEm9PulZCSwiWjTsWZiT4E2xwKPRvsmf3iQ29M+se5G
EEh7Kp7ymWZa3DMsHBjknH90iUoXzXwXAAy2AkvGa6sTMKdQPYXSd+vjLVOPl+UKUmOjvaTh/Fdn
o5s3vCgrBtmS6V8LtfusMuhIKreoqww9Zk3TQL0xNHHMkWPhkRA9F0mDA66BTgwFt5eSTtAEovA5
kVPXaBekCKxlZ1TbF5/3hQfl1cGXGX/QjBKOxXcZlR3BhJh7l66cCaKXfukqaZsFjX83QVyfK+tP
meKqF8jBx9RL29ZiIDgovbcEgL2hhSd65ba6HX5JcFidYsSbWBnnV7siYUECUpH+mlgkwjXSooOm
kMmzY/kO4oLlalPq+WH/OCnWFiNc2kdCWrEkIVNtZYQkJZ9JpXTbuRo7bwrTcitZz6GU544eZ/6m
TnPyM32+1Q2pOM8hBxxaMoORotwEY9yCppwOnfzByD907cnsN1390CRYtdb4dZHP3xh2+aa0PXgW
AEmWhulx2z/TkasBO4pDFxfPzCEaVNwZ/qpjY5jqtNOYObEZ7nUhyU4PssuIxTMgsUrQJAnmKyU+
qmQvj3FfsSCGykq3V7RAZ9v0Etj9hx9UNVCn4iueX2c1Ab6Whp8052Zeoz5hofjU0y9J1QVa6nCy
QaYutY127CyPXNs4dSYpM5qADV/9Jn0DwsR4iwf9WowU7VP7LFR2y5ThoslE/zzT402P63BbNmd/
7jCQzacd9rwG7rJ5uJ/+4JxNvvoxybt3pcNQXm6nWxET+XfzgustSARijU6hT/CEzoFMdvQMAzYM
uCbcuugAgsUfPSfJqUtMgSVNOpQjQVYolMptd5x72UtNEv5YCpy0cltnun+Ht2G7obQTu2NlPhlj
5ml5x4NAAkObpq943KeeYlPwbuo2cpome6FfFJFjyxh6TCL8kujeNGqMhBefWDqjx00jpc/A/O9A
p1lO89IbEOiqKEF3PxysSP0qpOQri9TPptIwC6wh88uMochw7/Khm7ZWRrEgUuhlt1L6iMIpeFXI
go4ZsL9hKh7kuLpWS6Iqn5ZC7F+tMbFeGPjBIa2yTS8cuHf1ZpSMRe5c3vRh7ESFQbZkadStgvFQ
KLwUMnqEDOB9sF54ahqBGyuHOotuTBoxnDItrllSfGeaeagq46OJGHiN4ja00swTcrqnUYV8kN/i
1zL46Oqt4djiZhaAqvYqOtA3nRZD5Bn6xDMk3OhVqZ0cSc9Hz9ekTwuyUej3NKJH2kZgKqW2prGb
xvoRmzfK0JnYkQXY6TOZzDB/ykd5K3D13lqhQf8wPSuRzmUmFa+2XMTH3g1Ca2GI3fdaCG08fZ7m
NvXgzzyG9fxZjMaLWkx3veGqmVFtjWC8zKA5EwPyXIP/pGIYlwKMtVU0cAYLlYqaaA6J79OmbeyG
SPKsCK/7tykq3+0gfTTK7jwa9DTKw3PYpvuGHpxk5JqI22YLkg00TX8OAQfS0AYYrU51LykZgUu1
p9Xcn1Dl9XRfNcVAEneCGQcfGmgA3hWB/j614zve1JljptJTYwGyaSP1rcmSzwGcnlaNb+jL/tK2
S1+stpv76NCJ7HFCRu6mcnFfdsDLIzhMfUJHNefjQWAitisoA9Dzp5E7auYdBUhgas0h6Lo7PI3w
ELTIjw+t+bcRDWgK3rB4bGP1nguQvwCUHUkMWF7KOdim9Ky2+V0CmsdR5kHfCNvejYZ9eMsaAH3Q
hg7FqLfw9hOa5SfaI0J8NHFjP2GKUVzRDdPCZ4JNV7kjS5/MDlnhVv+Us/acyMNrx49i6PcS0YQB
6TN9tmvpxJPvgeay0uk6k1MfXBWc6Qtd3bXxsB8Lf9vsmyHfNpwWHhKM/Kkdjg61vYj4fwAFbJbX
iCzVvsVPTW4wFhvtc1LA+uy0hHpKvh0i7t7B8v+mKRbKCf1p+Vi/GF17Vu32trNSFz+Hu7IN3vWM
cSMSMqwbhvTNRFMPn7ToXUozuDwIrD9nrg0qAmDjc8KGWhmIaMaNpck0GHc7wTjjYDNaLrIr1qM1
cUAkk6vidulejJak8pxaowOH5yaNx8apTIiAsqDhSMuCx8JI/5btWDtZmw5eZXc4RiI6rEP50Mv2
vakRRE4h5Ow86E9aQ5Rddv5713LfzZ26NYB5m01/0cjeQU5JPBB3hpRSDa18UKL0ToHcfYFBSKNT
QApNI3dY9xon2eQ0Ynky80BXMq9TTRvBv2U5fTxkXvbQZDCi+kSSt6oGs6Gpo3sM4Fsftj0vOCLJ
O/tLHrvurAAiYzSm7y2/fZTEBHbT7t5FC2l8kiL6Xrr3urG3QQ9StInwKLYT20tJEdQUOFIa471c
lrh5CMIqEbtVQEagk+WMjHWyz+beOmAy+WJGwHt4g3d9+aW0xMbTwO1ZwNeJo7OQChzmBhiKMZdL
Fd0rPH481El0NeHfM0fVOYiKb0xGQ0coHWUl7clvLIxK8j8K5DprrlFJKDiC+ZGFP2d+6YLqZBAs
Bm1+7W2KhviLgLq6ICB6JtZ+tihauHqweEWo4+ekMwJIrH68WjavGmPyEqtbHAZ5mxsYSMUNHNXq
JVEr7o7BNepZvtH7bCQYTxNHWMRgRkrfRhB99+Sz25NeLIQsfYT3Ng5PejFsFFUfCawwzYhM2A5G
dysNY3mIpORWCwjI8aTNVT3faWSmqmoeCGjDfodIW2uMzCMh9GSEwR/4VrBTE3r2QqXiDuCikb5J
+n1ERXLwDW3EGbilWnnNSjBmIO6Fk9Jtu5/1oPYaiJj2ELvxrF/qzqY3tfurS0esls8Rxqw5SWiA
j/TeJeUGKeNt3AuxlfPqDcjCsctniM/Fgmh+rwTG1aOtINYvwqdSmERC9EBZJAmcSg6IO4sIzCQt
6Lm1o2lJxxrSHNzYQNxjTKhC9I+4AwHZDxOe7Ya6Fdr0qMrGuYq5A0POcCIwlaAq+Vc3/d5LW4jD
2SZUjF1kjO/zeKRz5imlI9XBF6TaZArnCSvxK0oM2kZmxusGWqV2WlLw+osEmW/pbXOhh7yqzUlS
tgaGR46tSw+iENsewO3ykCocOKhIoSYaqHcLXQ73j4QHm6SdQAe+9aH2RzWkaeurPbBkJKQQDRme
pil4OyJC3ebqLyS0AwQm2CaG6FeI8dsohJGUaN+a0eaOMZLu16Em8dwkhaiDF1Tlu8iSVahyppfg
cupINleJqasfJFz+4qFcnvqEqrVK4X7CqihRlXuAfZlHqwwCSk3x5KTQlw9sInLEnqpS2LeSndDh
0irjuDeV3iIOiEsX1FwDPaV9jZUKHHV7kiKutqIWTpOWT3GaI0cyjoAxvbkgfh5aG1dfkhSOkYa7
AcdxqJ3z1aCFvRRfk2J/ltkcezSylVym3Z2ZD29mM3xCEt3P0+QaqvJejJEOLXkA0Yv4wh9rHT7J
kLvUQeRSPPSJedc1FrKMOLv0VkcBpZIpZNtvsd7iaJ9pj3573wkZVDcMURzEcNyRTd8bw/yS6uIs
FINbN2jxc6KOUcvmTcmooy/ywQsj+RbDkSe1xxXT7vJtEE73oa/39AKadxRUMHCJfZjN86tl31uG
RJOIurD4snZ02zYmwCbABF8XeLFaeBMUW2zOnb7uqDeEO6nML3n6BDbPptjp77km3boMtc0YK4zE
eoVd1SjfSKqhudaxCQB2kvSjdwFvcLuj5yQ3N0Mlv0ppSqmlU3f+CHNv9DHDS8GgVWbnBn37GVa0
3uvagfiiyVMCjMF0dKJKRl/DjZwciKR1qMMpLlWR7SpFb/A1+CGktuT69Obmlaa4lhV/TWb4GlKn
nKYuc6UeNmBsq9PBnF4KEaUbX92lgoJ0jg4VDWqwMfCBKUT3muTBkqFm5O/H/Ndso3Z5IVArqRUy
rfjVSbsYEelkJE/jyNtbx9V7Ww6EHL3RUiZsKA+HmETbpg1D+av08chIwvLaBuFWw0hka0/jqUzU
P6mEYDeMIb8vvKGq/aQj6YmCeLGV6FFxKu74jS2ZjA1tbqVhaK75tLWhAE8T6Xb6uSrPTwLobAWy
wAolQkpVK27Q/qU+uZAo+ir89CybElDzuMRZyNcpPUXNPgSw4dC0ZDp1oX4NGtip9EkxzHwXFMq7
qUh7cx7Jn9h082jlV1GAOoXX/QVv5oOIethWanidQQ5D9k0SFzdYKATzTR1i4Xo78jblVkRwmH/Q
EkPrd/+Nv+XVt7FYjnhGKRidZ735bCvjaaqBkcCZw0teq2/6Wnzk/LNAotxFia3upMVyOSync6rL
UN+jvNtGEeM0mdi/LIdn7lHaQGiqXx6HxqYOph2fowreBYBvwwO2Qk+JokoeDli7Z4SkvjNUPt1D
X/b4UlnaC7ntRzPriDZpTNVnOs6wrkY6cUoTm2EqjyhfI+Dl3qTJllxvVdNe8yYb6nul0EuV0TNB
wva+4OQ5+aDdSWlCylBorz11SyUYeg/3n4WnYgfnUBePwWzslZQAXQSY8vF0IgKAtMcY1lJht1ad
RqMxJGESVrd2GNyVf3nw+lR+BpSVY9jfpYKRmlGjp4kHbFGE/BrWGDVMaoEf1PAIgDTd0sN1G5v9
mbICQj8pvYo0aD0GgedhIbdO2oPyEeTWh9k1z43MhZnoz3hfPKhG7okAn0IsgKGAYyQ7HZuauwVZ
Fx3i+0aTX7tW/yOZPXllOt0aDe+6WCYZE/P+N+dIQzHRH6rumlRwwHkA0Aa3wJuVN38ZvFpScJ4h
FYLUPieqMZO4az7LatxWpvScYknsmKE2uENB4C3rdDP4XC1EMV1e2EjFhezoIj0WfvsnF0gowm4G
Skn7U909mKk4aZnRuKrUEVPltN/LAKrHWJI8sfjzdrayQQqOFX1cfIZZuAdccayjcCsn+ldo1eSp
aqqAOKlipRjt1Km8JgaGonWVHsoey9ROLjd0hX8kSkO7qIpDtx5t4oTCc9zS/+bngIP1DT/h1IU3
ZpTTJDycc0mB72QooYPo0R+0e79FQuH733MuPapYCY1GET5KyTvMxFyfVVcKZLqxBvU6wR7ztFb5
NLv2oNrRQzFQWUcB+NX6y8kO0/dJ6V+SHF01bgvQrwr+5mi4TslwKWLa8/zggxDiA2PV0DGLfquX
03tXLro8mRe5lNl0BM4F7HGVbjti8yVTOe6o4oWeNpGalSMVA3iVbEL4bus4UiRNfs5S7JQK/T6z
BkEFXXqbg+EsVyCk7fyi8ggXprVri8JyswHIXd5uoiF6jdJauN+VXn7qWvrHL0t6LdXiLoPW2JoZ
Dxejxm1Jb8HjneZ82Pj4x9PlhFZbKU/ojB5Uqac5HeUvKov9NIAlDPEGjWOZpF6X91yN9JzPQvNk
aqowuAK0IPngym47jzFOiVGynQPzhILywxDVezrPNz2cL8pqxoU75MVIoLVJnWfnBT2YVrBT69g1
h46GYwm3qHi+Il46Qq2dd5WubXTwBrx/FPwoU9dSubv6We73eDpA0acNfLQ6IOv8UaVm348myRuT
fIqjEdFxFecXLX3uROJhoHpbh+1r2FMCXy7BecJiisYSeRsYXCjoJ65z6u/IiL/6Znslc3vjA8pn
lIAOLa2UDS5Ep1RkD22ovmWjIRjohYS16KksG8qTaHkx5tHD2ioQyCRlSB6Xe0ZjD5hqv5Zt/Mno
9xEVaHsAm4+n8ux76F5e9fJcl/4b4QH9GCEhik+i/ixRyKkVzFa6SU82Vqbu6TIirRdPGiFDFeAP
KZ0Ls5SujDVfxozc7tyZW/yyc6/QjYEx/WhvsxkUzSzSZJ/Xl7yQKBBwgI2VSJ+Me50JLYSIfGs/
zhK6yQxkJSZZwWgFxz4aGDRCTqC2L7llrGNbPOm7qcmUo5RSwapQIlCJMBmoWaGMPEPZTZNdHZDH
RU494cE0Klp2L00N0HgzaXbr4s86MPQx92WT+p6JhAMQf6nyrmoxGzezAi+Dxf1pfLVEBIwbAwvD
HCe3sqdDYSJJR+T0bpBHVgT9p6bWSXv+nu2sEKh2wifTB8Seoc3znNbNridCrwfeYX1NAjJqH/AX
/ujadFF28faZpeEglN7emf63iWenO6XKB31kvGsa2t1iWQT4HKdvUgdQtdAI7Y1B+evnFjcNEXbm
+3+0WHQuKSLLAxsgbA2Is5zzNxk8lqzqGA1LyBZKp9Ckh883P0Nb/ewb2rcnHsJ+5x8gMQNIJ2PV
2uqLnQD91rflJF2q5euipQKjGbRPDZDvbesZfh7YwxxniTl3+yk+z7Jxn5U3ZSx6J06Hhzyg+pxa
1qEuBSlN8yZRUZOb1lc96kD8g+p20tO7eCkd2FJG2nCsT0IOBrepNe4IGxd4VGVH/DFyrwqqkRp+
6xFcD9zW2iHvBYY6OqO3vRaEAtgEnR2yAZFAMUuYqIlmQmgM6k2slzd13L+O2WK0OMb9ztey7yGa
m0sLaSMgvS3rjJS1wOYFO2nUBzRtY4fyazSZFzv4VhuNmmyNH5rFgLOMrJzHY/yQDc++FkEXshij
hYEWOEisnbGF5TAWo2vZMWNnUx8caqq7OJKVl8TmaQ07ltEtKZYxwx9KiU6iI/ti9OLKGPvRkP+H
sfPajVzJ1vSrNPb1EIfeDE43MOlTaeWr6oaQSip6E/Tk08/HUO3S3tVnGgMIBMMwMpXJDEas9Zvs
uc7cdK1UZgTQIviCxggUdlffwmZSlwA9mAZn0KGD7RCRQ4JU7XIOe647HbK6znesz9nWScEY0kqS
LUamXKUfDHJhG9W1XyaY/FlPqNLvSK4goQLFnYx73wzs4RR8l9w8dZeJbWswmroHLUUQUDWQfOmK
ElgVASurfEtigfZL3u/SkTizllreXjf3Tda0izEgMVVPBJ8cJ3lpCfLxtCmURQ7ooU6LcB/E3byA
1r9aUFwWRCsD5E6G6qpmGYkV3Xot5tST/00QYVlqicLatTnWxCyByVY3AdTAlsXIrW9zV+YFwc5W
hXfSnTv4dUswKuXayy1U0kfSHvbsWNMKIn7R1Pbky7hhUEZItlWISgXLu8VQJe2twDN9VWNvNAvy
H4jLnwJLLNOWuM2AoobWE9ZkLVXu406g+METIRSmvxRtpJ6aXt1krCkXowNzOppwLDfVi1eaxtZU
W7FBIXI/idhZ2Em+DnUMW6aAh0MQmPWhJ96euADc42R4snNApmrzSNaM7z+fgP4QkfWjOr5JC8Lq
7FvRqY1trFe6DVoMqEiIPDo2DvlTURG0L41BgRSLHmTqZeupMXgY9/UXJHrWuTWvPwuocVO3txJm
0jQqnnJ7MnaOXoBmNovxxqznnFAFnAb7DTB8TlKxrk3xE4e7sTZDbgulNyFg1wQC+aGxzbKtpyyt
sqWj5f4SyZUcLCes1zJeYtmWIwA1/yQv6cBLJCM/YSOtrKVpmrOfgjhaZvzc2Hy2vtbYuzhKADDx
s4fm81TZ/MfC4iXhExGJCWymNVIytts9W54FsDjJjkh9DoeguFUJoXBH5Qufb2UdJjVy33XFdo/X
1spxg9FIR9aZVZZDrmdtu2WxjINuZ7Jxx144w2K1NfMtyWIDjZiN152KEPMWuLIvqm02d5nur7t4
fDZ6WJed0z3WPlxPYEDVNseIhim6uQzRRCflh4lLEGGd4LU07HbluO1NQA6VwKGnI4wSjITN7fIN
/WY+ojG+dmqrYD7twoDpXGw3cogJogRPqxOh0zEbaXHYzLmTLR+5NX5IsP7Lkzk2TDdDru8RKikm
lhUW95xZam9DYL2o+o9umN6QnsHcAqFwS1yn2lZRxvGJQ/sviG9xtanbGzWFQUHKEPWaGpIJcQ+l
7849OWYbF5847NZ1qHz1KtNdt1qF4VqUFCcyf846nVzc8UxyOqS9lqrGSod9DuReVqzsa7cI+5hL
NDGSFY/tfWz4443tq+Q22PqYOZAcJyiGjYIWPDjk+0ZJ1U3lXtG4YGGojk/doO2mWiUqPFSPTUdG
xO6bpR7k9XLoPY2FYjrx7oNTWDdfU5sUmfFD76Kry26fTTBPxa4bgBqxHWgHEtChp7Bm31Xwxi8B
fiRKgZk15k6rvlbeqqL7agT4eqX+KWnBVprtW+8S0C9jQvCgKx8aggL4vXno/uY2wQ/jsfPZHsao
N6wh6LwoM3stdMbD4GBdkMXxrWKWqOdbI7fcVBaLAijKSuvY8zmzJn5d5u+q0b82ncqKxe53GnPP
dhbd7ov0FewG7pWon5LvZWesO9Ud/1HMXRXGhF+sdBsigQvYcJUo8S5TMXSufOMqai++KWrubUOs
Aj7kxVh6wANJgmvCs9Zh0/fn0l0boGdX7mDittG+jGNx4Qkbswo2FmYJfa4qcnAg5WaMZ8Juw74D
0zYA8lP5FkOyYqsQ3+uq5y9DQeg1LKyIMwInaVC0l9yGmat8J9bef1OCHdlXFWkn89zVpNmmIf/u
OLM2i8nWqKoB1nV8K5o6bQNvqi/RfLCIvmUgaW9klZ0KrIyIPJSJzX9bzxY0/rDLgD+CydWZSzFW
dxUPFf+qG1elYB72S+0hbqOY+0B9rpGXWGm67iwDY+fatrUyJ+85iEITlhsx7aLO+nXls5HJengQ
8aIaCrEXQ/3QOeW01WMjWndVeh6AjJE7JjtnVKnY8uPB2NhtE3SEB3K1ZOJYwjHHwtJHpoLo8Nqo
6vbcle5dmvOB5lO6yEqtOjdeU+LhvXF56LslmiwN6Q1Uxy6VPxLkJ8zYhMNr32qoiDuk5eNWezJs
kIVl/a0UKLnA6GIplK29yrlkZMRW5WTWSxatax/qYEeKFc2c2Wijf4+rceXbXYN94U1StcMG4W+Q
i/7Zm4JTYLNXYVu2SfQyXPZKQjxG6280/AdY5AzvTLmIRznuVTOqW9EmhGHs4CkdyX+aPJcCFKQr
Zfwx4B8c+4Z2jiyjWzV5FmyUFGcEobk/HAuMZtY8DU3nL0xkkJfOqC6demR+NqY3c3B3lYFNdvzD
sblBpyz9Lga4tarTsPZTMDHKx+DQG+VjlQCmaLi59PoBHsfBq0D4BH649qMKFY9WXzie+X1mnLAQ
R52k9nRj6evOUQd5nZJ/WXeBvfeA/NxAVHzUZpvxoFTIthd8AI75VqeQLeERFQRfN4PvImoTpw+e
TZ5ad/AoQgvkxi7GS2eQPbBM/2t4BYHCrLL0+2nd6kD3u+o0tkm6BZaxHzv/gl0I1BdiEYk2ANVx
GDMYx+cst96raTiZZnthlYpscXhIfHpwdyoAgupNYrbc3fPqjDzKxY5Dk+VsnRE5MXbCavbagA96
Ntwr46SdWrBAOjjgTRHtsoolbuMZ73pitIvcrp+VopmIcyU8DPjcdJiZAtBT5YaHhlwaMbcX3Wya
o4ZZbBy640ZpGm9VT8XSM0Pulug2RZlhGTDXF9UWWaU9mEke5Ymqw+8vv6U2dmL+YOA4rbwHVvuS
mMlrU4UTd7++7QXfixlhXojf+sae6m+BQRAyjmc6fUwGzcDjSS/cYGkiUUaEgYytxcfcVd0G4BMz
7E3cxI98/3fOa1VW3iogXkCYlqB/7akLpWdbZQXvQz3c1brzXqbNszvW92Qh/KUeK+jkOxhneShK
CZ/tgKnN6B3yqAquwbYJJBvLA3fRZpNgy6+SdXZ844BQ2qvm9+5S5ODE5mxW3kDPZ6eWrrDd2XeD
jfjDzWiMW4dfUB4U24yJ27eVL0Yb/UDcLCfyLIZtoQJrg/4eVu+5Uz/jM0U0Oi8uwtxoPk9O5nTU
lb1dZnaoH+eveuKCTR/WrRsBqVPNEl8GeKflbD+jjADsfO3N0d9JaLrrcPJOA5C0Va4hjQD0OhIq
mF4vvBmsSVvEUXgqCwXXSiM72rDVklxk22a01DWwOYvVRb9sc3ur9UOA2lgpsGARdzoDo7DGzz8x
byo2pQGMTtwdQ4jXnmiY4bdjGb+HhZhFp5q9kSv837hymjZRHJa3bMJmD7Sxf9Km0DsQ2VgONd7j
rhVp68HJH8KyuhotRhDIVPM2olWfgXV1iZbD97ZOdsJWSJAuX0ajinGVkRzR1LsF/o3o31CSsRpI
YgyYO4Gc2opGKdd9eWkmVTvkWbfpcyVYiYRFWVnvilxj3UpMOMojvr0hX7vhdIoyJiA/FPlaLZub
wMW4PVCxXQBxpHlKvfZSBbpy9yUdqnXV1SwBmuCqaCz6+7x4C0joiRgzSi9QopUy6i92Iy6m2uwy
Lx3XjcZ6N20Sm3iQAVkoRZHF769NYLyW5iEwmDXxCXRIh/3wwDgUpgXNvfPe8Uh5IfhlCveJDMp2
wAYOTsvBYFMaBiwjhkC/QFi5hL16ifoWtIe2L4M022iEB+zMvg66N0N5WI6WAiPFEaxrWenP9RA9
gLBkOYoOldV0EDVy+5xPxr1vxHcmc8rGddptUk1br9RufJ7kkEWXbUGCDGvKdRwTjcSxM46qhS4G
YwWMkpIbsNgpwcXUGVFzuNxREW7HTts4TcOqhGCjh2fBolTSozlUb37cvSU1uYp4WmjiLhVty48G
yp9ffNFD+y0arPe2K9Dr11eGmpZbxO/Jl40IKwh27Xb4SkiWhH2ZVwTPlItRTA+h5TzFzrBTdWMv
QpaqSqMfkd+B7mGC0Wl5IFq12y6OPzRTWQu15IGBNETnmRtL8IRV+9cqRzYweTUNEx+2ZE9Q99Z2
iMSlTfE8+d6qGidzGzbao4cPqxDe17CdEfFReFR6gBQA7XCByIajleF7WugEuDP3UUXFrfWLC4JH
Hcir7l50xGKaADJs4dgniGMY2vnlXQaRYeFN4zFvvVU0Wbgo0YWMydFAJ4U0q7ux3OrOsLKXqsar
TFEdtPYBpKndg2cSXjY8aAWWe983Ggs2a8WUSwYajQRguOZjgkEndBPkxSyjesnVdqWAUhW4hg6R
frE1B89QdANjYu5t6e/mRx55gecpT6yFGeZw06H6+MK6FUZ9tqrBXZJrZNuNad1CEcY1be16nYPp
6V2Qj0Nz0FuywQHplEr5jpIDVo/EVhd9hYIkuFTd4avtyZenqca+1NkTgmdujLSS59q0bbX2KVMJ
gaGKNDPStwrE7tqzWZSwUOxhq8xpQPSkImQn1GAkOMDq16+/CVfbtJV5bB0HPZQSZ8iEORtBC6cg
oNk2p740m5NWRO2JAMREWq9XdsBH+kWtlMM+q83yLjaV5I5t9XwuK4oa/iM6RTw2bR8tSD8MtGVl
qfX2ZzMdlaFbY2soLrIKOAB5CMv8+jlI3Acx87g7rK2pLu+Iw4g74GL3pYp4h6wysHc9C0/dfXSY
e6UYmG54t+HqcyAC6bD0e13Zy36ArYfbQWBfP48qD3BLdiGEStLWvDNZV9t1swRhZyHj8mddGrlL
DVGfi+yBdtcI2iUmoG0l/cUcup8H9na3rpn3N7/Vm6wNkNLpSWj92V8TNioW5pE8qX7+rE6xVjsH
IIzkoLI+LUasp0Lryl5kU+rCv8Z4ej4IH+BUUfbNjSzaXpHMHnDTOhri9sGrgvSgC2KJedC3PDka
9xYPhGUK/aZZ5s5w6lUmX3npWHn1MgCst5fFOPXiLcQGc/UxcOD3R7wKCZrNL1ulqM4l2kdX+VKu
Vz6TdTFP8pX6CMvGyXcDAhJ071uR7dhOK0tZjGCennpPf8yEwvtQ1YshtPpejqNxJaGMShzlQFYO
qE/knr+RrU1sLUcwvbBq0uJWHqxUVJuk4qeFVFYYLlu7QOuiz+qlbAbRXNzygtGuwoOZWXzuk0VT
COqKpNbnOEk9DuwH8i1BCn3TNEZ0IcQebop+SK+k4GfkQFneIlHnrIog6u4SJDVXNaoK92Ml7KUP
++aBtVe1DHo7fWqIvvG7s/rncELPzkkt50s+WPkiVdrim1mV75jKQpes8me3i7PvQ5lDG4yNt3wC
yJ66xY9mYEWRkVMhw1EsO7Vk4pjUqz+wollUR6JVQHIzVGhMOwZ+gDUxy52O3lOxDcmFvJOIOBjN
JN7Syrl1QPi/Rn381c3D6kVlT8Dqrfa+6uRuF0mcjpuoDLBG8TRxi5k8upqpwxQ0Gy7LuiApoVRO
CoufTohb2aAFmsMk4ZdrWZQNVURwKA5SheUOQ330K4NhbQMxW8liMw9QOLq77gYXRb1fr4HXcwF8
mjya1YsiXE6Vo24UQ0OFeO4jx/fICW4HYXUfb1U25LXfbvOanJbsIscfFBWcfxeS7y8EeDYY6bup
S7CLJAV6wS0o27XCirEELcMTPzNl3ShDfI+IQbSsNKv5lqXKWbfKPiBHfDu5fvhDZNYLAG/vubd1
FwvkBtps76REVTxxUPLCODh6727YvHb8/jOdvLjRfen97otVIOUSWmvYA3xBUzLd5k5pfx1svVgG
QT/deVpUbDw7Q24nq7sb0P3uFtdm/4Ktab0yRKI+gSiMEUwKr0JN7vJJ189GmSG0YNg9qQlygW0S
ijM3DomioEjOCVunrYHWwilJzHTbClRS0pwEV5b04ymxjGZr5KAKcpPkf2tq2UlrR32Lsk1w0jzd
3vJDcY5JAhGgYMLlV3aTAzrZllD7d4YVh7esRljSaY79PUhv0JWw3xr24Yu6CcY72TWyJoWozJ9d
h67+rasBzflOxeN72zUWs2+b3IOeio94n217H21T1JYJZ8g6Ap7bTpR9uO6xC12VlUrWz+9vM73G
WTn2p7UeTf2tPGAv6ywN5CQ2sqjN/bQOJm5glNa2ZGrDuDsmlo2qT7DXIzF8XBfGBJVd3a9uSIK/
Tbj5IVRFpB+s/7UpPWRv4CmxG3R3BS4qYCx7yMDwEm4NVIVXgHaGtazrC9e/ZXUPRh/FTXJC9JN1
Tm+s+hF5JlnqQz87I1G2kyU5EPw0bxfjngecmTHkwTItH+NmfkOfdeA5K1K5tr5vf/Uj/7HSkba7
yKrSc3Mk3apdUWGhPqRps1L1HnQFAZRmo8Qm3x12kOEaNiJ8TGVKiGXp9cXhsQAQYK4kNpksP8q1
qBDgI4770VMWEc4n1DQfPoeQDYUVNBeblDqa0y4yMH190fxR3cnAfa6kvAluzP9HZWDZ6k7RCPHL
C2VHeZAN8FBJB88XT1MJfDzx7H0wb0BFWBnnjvjPJcgEsBZUA78RNaxJ8ljFVS8RqrAm+DhFS8LR
cPL3XC+82yiAeOMJ4umyPnO8e+Q+1HtvXu4KAS1GCVv658WhKFGFskbcpv0xF2tZ34bsiPq2fCaL
4yBONGCvGpO6zCwsZ7WwVw61w920kKfNiHNpPnRImVvKQVZVcUKrLH+cytrP9s6DuJZmyo/f6mXx
tzpLd7V9JpJ17xJDxfdqPIT6+POgqvVt1PK/TiZ48Sx0rC9aDPlALZPyG0m7N8ss7RfFyZ8aTWv2
pm2YW1eLw7WXGah+oAH/ZBYa6TMYHrnuMp8GGrpMVRo943iJqTETJqgMZV0b48FFZcsfY2MFKpz5
Lx/OoxDZ+1gi6tnW+pfAqlUQpIXLjr1Xbvrnna51yIqqpO4Xam8EOz/L2Vo3ULtcPXspPe0r/uTK
HYLZxSHXkRmMnAlAwtBuRFamz51KEm1UUm2jQOH6ZvtLBsjW7XNXBeWNJqp0o0IQ2xdtkD2547gn
GJm/aL1RwHry/UMWdvGdbwY/5MtNuss3KIbi4hRZd/YDsgzDfMH8PkBQktOKwQbmdmBukZN8jZEk
PcmDkQ/tSZgt8FrLReJAYZcuAEieDD0yh4XsA5dzPgWmDQfOPPws/hpCds/K8jnL0mL3OXRqAAs2
la5ZtwJqwDBMe3RbvLMs5QkENKdD9l4W4woUC/DUfe/WZ4eEYLOviYCADlOjZSGU6nnsyKvGuSm+
OhN562hI65cizZ6BefTfsWg+taxH3+vOhpKVBzjYF9OicKEJLBQ28nM42gvgt2QDCBk3MGe6fQZP
vIGnPIvLFY5AYU7XykWEtfRWFj8bklTJ8EEGZ9kR7r5ET0qHjbiBIPXRtUPhbeoSiG8/2PU+NNob
WZIH2cWa+8mimNlFZh8QL2uc22hQlX3uwuvKYKmzS+8QUdAhX62iuVn2qRRfXaYpMdHKsujDY/U7
W3rl5uMSXUuXlR5Yl4/OfE9nDWcJq7KcWwhDDPLrNT6u7/2s4s7iNWogBYehbPrNsgGHfRckWX7n
z1uOSK3A6vyqc+u2WSWEwIDuIAkHc0W/VqrrHoUeV0e4LM/sia0HFVoVemP2tawdJGVj8OQON+JR
Nlqo2q/AgZQ7tQQn2HRGuc0d8K5pYwSPkV8467JDHEGPB3hU0Dsxz+mgug2Z/TCloGy8IlDeN+TX
/Pe8Y0lqVI31kDHWGoBschwsI1yVcQqBCKTAPdHM9cBYV8MyrPup8gmcOjo7TEh27M0RdTfMJl7I
Vscg0zk2jn8kPY/AaBSl57K2q7MDYo0UehW9Cie7qfLYeqqM0oFTESAHMmXRc6kQQJg7OH+/klxq
TVDdDV/Bi3xcaTNjLcux1q/kloi4OyJ96FMYSgh4Rrex76MbpTUFKZLU2fajrR9inhHAYbKWjHZc
HJnfmu2Yqc7Z5PNZO0li3BYp9neRqjgPwyxZhB7vQgjT3datP42LbPZgaJ1RO5HqTAlcoro1V+Ug
+E/lfPjo11RmgbeF8vMK2dKMIw7JveljQQi5nRz3GkRie2cbbXhf2mhWRAi9rWVRHuhgOnZ7x8p+
ZgEhPPTZQdbRQTMJBxIB6fe+15o403bBwc7T6tSHfbZOsrR50qP4u/yqNeNHZPXhW8y9SjB9xOhi
vsZFquhgztekDjGFKjbrp8mY0we9/27mH9fkXqotdDf7eY2wwaUkaX6AUuUdtGb0DqQ8yW/1OgkJ
EefBJuHZUOGGTVMum34/ZRFsrJQ22qSDyFpMCkx4fLjqLmr+e1Se8VEfA0QYFpbqcsznis9Dk0YY
AIN6fZgg0q7bAcf1OhqMY5HryTqyYuUZkvyl5y58s6Luata98QxvISctXv9bVz9rL3LpaobDtfSi
n11/G9WcVDzWC5EQRnzRq9x4VP2qfAi6vxSi7kXrbP2jRfP+0vL7NaVX9tu68gGhTKLDWbxWB56x
MP5JiKrmWp4mGoIA0XwovRiFSfeiott1qJJ5vyZPczRoFTxV/14ryyjDVzeTQcjaG5Wb3AoOUEbM
bUqq+IasvHIj6yG+EzyVlVo2uOgiz71J+nn5QvZqba21drJDLWvlqTwI1yJX5rTxokQ542d/2TJq
wbfWq8LDyDx/Dfhp7NKBwJyWifzq51p+lWesQp8akqk3n/WDH2g71yBxLy/9e1/Qpj/7Nmj3LtA4
aJEddoOTPFgIfXIfZebaERnaJU0L91uefvapR9Idv/eRzbZqIdbSYSwTATMMHhTE3w953qjEp+dT
XQHxJc/koQ54dgFPChefdZ3ujuL0WU7sKdnEGTpm8mIojig1/TYO4UqSNHVtM1255Mj+MgYLJ2eZ
j4MKvqaEq4VcX+dFV4QM8mughvlVpKMDR9w3Vt6oZ39t2DUdAn6ftaVhOCsyrcZKXigPSCvn13pX
zT1lRd2DD7NZcmzhaWQ4zTxPpBtPmCGIhSxCZSq2tYHSkizqJpRRBa7mURYjO1rxgNQfSk/Xr0lm
PsjqPkK7tTHxkIvHfHyuNVK9bCGcvWxVLPWCk+Z0i1G2eV/n08fQXmq2hz5uS/SUuIiMx7hGV4j9
6Py2tBQ1wcJSjHOPr9Kz7uNM8u/v1pzfLcuwcEMmaXj+fLdyyIR3m9UINAtY+luphJ7xuNg0RQAu
ehZL/1BHn/XUP4uiDmGieUBoZKtsmIaUmV2WUzX/mmppvpOlMRMHpkooPqm29mLWutACo+iKttuw
qolnr4faGYEyhdnSR6jgXLAUwjrJt0g/VMhnyd4fFzpGCHZauLOvR3S1lDq6gjcL2Fr0twn+F0cE
5A+tMrjPqs7Lj94A68jzrqJLHuu5Ovfg2VQJ6fSmTdznoTHiJYH46ChbGzvGE2NMngIN9HRjYrEz
9Ir7XEEa2+RVPGzkVbreE45s4/jsKan3NMVH+ZKu0qlHlF7JAM4v5ccxidwqV7ayOCbj1wnfWTSs
6vKhDvy1fEmvITemTThft12qP5mwxpLIPTWpQcZDVSEXY2R1winbOfXCIvcSa7YPLtS8H8fURG7o
V/OggGH4vGSappFJFIl9i0erYcE6Cbv7IGy7e4yWCB2mgEP9gCKSNxjI9OPLZw+t9R/72EhPsj+u
J/XW6CBaymI1Dzhnceex5DV9lVlLNEW8rWdY26Ydq8uQw7dnAQDUvlL4taqIZLaGHbyFt23YFW94
OGXgBIPZa8CEbTs1LkT/Pn607PrVM5T8LfF14C+2+GLollg3KBMeiUbap3LSBB5InvMtVsRKdhUu
eT69V927KcUbblQjniRW1d9Npdct5OvZkBTTzhYvfglUUREDizElsQ41pMp1EdnuM8CBk+zaxPrX
zlXhIOq2xpsioiP/h8LvxdJhH/Xn/5Cwh/r4H4qMNZX8HypYQ49RLl6B73YbXyTmJlWTaQc4IFvp
CHs8ymJXJflKD1X90Wzqn62TFxh/KaqJLnYkjbINbGfyJIYSP6n4pK/UUa3OgOH7vdCSeodsMjqi
SpSuHHTzvoxj9wwE2vzh1oc6Vab3RjBNIEIeQyjn6snzq3NNPLNoEVzojfylz0S4RS8rQ/4u7csj
kTkso+az34otIs/YDJvNkn0AvYXoR9gR2ED7TWafU81Y+4MSHUkbucuUuOta1gtXBwsE0Tk/Glax
Lpoey4ig5QrDizB+8Qb3Y4B+bzgmrlrabK/nOOrRNMGCziURB6B4imr8aOyqUFtXVYciwdwgu8hW
r9OLAwkEVPRjElQogW3SKrBOJvHNkz0fZDFMe/swYS4pS7Je9tAy8kckfRyUqfMY6vt8bV/gcRRa
2SbE9WYpBdhhuj6WCP3fRwGAyVoDZyGF0J2pfrQ9N7knnR5+1Jeps2w1vf6G2gZs8+4NtXGeYcBf
boPS9HcB0kFbN0zz+6QnydEoavdm9OoSAej2RUW1aYWMo3ZGOhUHtDaNNoNQ6qdK1R6DKumR1MEo
a8y9ZyvGQyXWnOTYlqLHA8QYUe0fgyt7DMjYeXALrbw/Gnpj31rzwdTBLVrF7RhH9qwo1p6AYB7g
/4G1rMyk2usTy4rP/m1dRxu1Ycsm6+RlXQgKf4zabCuLskGNqndk662bz24OSCqnLrIL5E37NhV+
fXE7ZfnZAWUZlmbx+P1zmNpwxLaZIPXJi2RD20bDKklDH8oFA8k6rckHzK6jbC+LXeHbmzwqQUOo
eON4gfXssqU79B4gAFmsxzFco1Sj7mTRSYrHhnTXFTKVfw9DfVM3rfVcjgEENu9OG2LzROoCCf5A
/QEMS93GVcmWRtbJQxTl9RHOFbRl+qpTYWz8qSr3TZd/BQsM9dzz9ZWmuvFdP+bW1dRfW2ILEGew
q9gjYwbldW4sqiK5U81IXalkh9ay7qPBL78ao64dZAkpRevq5a+yu6yJLE3ds2j96zhxWqigIhpl
XTldB5G0qb8GcKg+xmBzAVxbTF8hv7jLyiMzHZP61+YJKELv9f6z5PsfJTlXDahcfLZ1fyv9uk5O
cr96yuvIOfX3ek+uep4Af/X8eL25bRbc+R+u84YA9GPQ74N+TE4wG5OTlfh3bTZ2O+RYktNnvTz7
qBMDCbMeZAPdP6vzipl+Icv11H1PA4D5+DOc/MwqTvJMHmoxoqmipy0GYn82+JoaDX8pm060K9Qg
u4l7fCg/hvkcoauVca3Fs3bfPL48yLFYFHSLP/7xX//67+/D/w7ei2uRjkGR/wO24rVAT6v+5x+2
9sc/yo/q/ds//3BAN3q2Z7q6oaqQSC3Npv37y12UB/TW/leuNqEfD6X3XY11y/42+AN8hXnr1a0q
0aiPFrjuxxECGudys0ZczBsuup3AFAd68dWfl8zhvIzO5gU1NLMHj9DfTSLX2rnedTxggNfKLvLg
ZsJd5hV4X7FQot5joYJJQLoJ4sQ8V5NlfByySTubTK035Ib5rFFLMs+g8sutogXt4rOfbCDnhoFm
ESGZXEYERa18J3K3P1l5NpzkmfHrbO6BckrOMg7cacjW5OTr2r6J2uK2jIDS+ub4l5KXq3sr9MbN
f/7kLe/3T94xDds2Xc8yXEc3XPfvn3xkjeD4gsh5q7BxPdl6Vpz7Vk3PuFvM57C3a/Ibc41YWyPO
ZMA2BqRD5sPP6rjykA0UtX9SSG6uMlO1ELwZ6lsvciokFKgbfNsCTqp2Iay+P8tlW30XadXiPhM+
CeD6l4hs+JOqP6VJ0z4akKbuErDcstZtm/ik+VAMZTHVSKoMhoJ4/nyNBfdgHaR1BXm/tZ7AWqTL
ycnTg2zNi+Qv4w/lX8ZXDHXftxVES1/D9dT3G8Q66u5E9Pk/f9Ce8W8ftK2p3OeO6WpQvkzz7x90
6+YuC9Ygfyci0qMXw+cnP+Eg8/hQLaQsIPahlic/48/mvkAWtc7zm49+Yd3CFEZH9CY0p+pIWAc+
bMINl9lji2nmXNm5M35Ynvq+OZ86+s9epWW/d4J1lwhKb49mlbHu3GZ6aZrFWBMPnzCI2aiZ3u7b
zHQfLF+7yvaMXQ4Rc72Eyenb5wp542XdudOLXycPAzHmB+aA3wZMgR/cqZ4B0HA5pOiWTtZw7Rwn
PLZ9eZIlRALH68/67orPMwp8XZn7i85A+RGYi7Hyzc8uXNqY+celumJWq4n1ya6IQXmESIcgYR8N
d6ovHsZB0zB464gluc38vwTKF8dZj62lflVR/98BFrI/ivYYnXM4rPeGi0lQVFgZhqlc/T+NOl9e
GWghyFvjv/42/dVyOvxelGMVBWHzW/FfD0XG33/P1/zq8/cr/nWKvldFDUjgP/bavhfnl+y9/r3T
30bm1X++u9VL8/K3wjpvoma8bd+r8e69btPmz2l87vn/2/iPdznKw1i+//OPF/SzCLNizhp9b/74
2TRP+5qq8iP59ZyYX+Bn6/wf/POP/5O+vL5k/5e98+iOU2nz+FeZc/f4FBkWs2k6qxUtW7I3HMuW
yDnz6edHta9b9nvfCftZGBdQIJpQ4Xn+4du/HvL6rWn/8y8Ylh8c10G7x3VQmFYd2/zrP4bX8y7n
gwF6SrdVh8kNS5q1HPmz8D//0s0PArs/23WEbli4ytp//UcDU2fZJT5oGvq3rmmBeBe6q/7196//
2YmdH9s/d2rq752aaXAaB+MuVQNup4l/aVpjtdSMRjeUPfwvd6vhfOZhbIjwxlDsy2CrZmW+RwJM
YF68QCCROPDm3k/Ob9dvL9f7vvUfL8N2dZs4hi4cTfujhZ9Rypz6uUenp0SQfko154oh8ovdoGSJ
1nBQxRosxlLZEEmwvRY15nWojfr/0P6pPIx3Xby8G66q6rqh6a5tGebSPr7r4h1DjRu31/29qI1y
7aOItwiPagfF93RsdfCpfk4s/86K3GdaDkSci9Yr1Qw6dk7sodF7CDhMSDfv3qh/GHmohrGMLS5j
j+XCbB2IiSlUWmbdFstjfHdhwObNCh0Gf8/4nlST6IqdEVe3ahE6J+zY3dU4GuNaRk/rWSPaTvuw
HmMNVdSq6Yjx9VaxMS3D2vmY2fVl4Z7UMa1Ptr1LQMyfULSa96aLLWKhGafp1yItbZCb5oC37eRM
m3woTAY14XhL/m46Rsr05JMKvRp9cNp6pBTXwQRKyirEq1I51tG4N4OHCg8ezx2H3bQozCjzoBxw
53hzfWeEaQazF0DHpmmbPfmUa19Nm40l9NBj2t5ei6z50Y+YMc5D6fGz82sRzx8dsAVbZfruBy0k
3bjYju3GJkHeD+3OsdNinUzYQCYH1SHc0Pdea2X6tlKqGzv+gVklGoFDiGJESgwFmeaVTlST/O7w
CE0L7eeuszaNe0XCxYs1JtKpMKyt6sbdyrShoTjDqYiS+FCHhC57ZHGTyTG2wMUQ7zg4IWHnmMtK
srepEjgMlDhe6qH72i4PJA+BvkVPmWlNu7HtsvUc9HBJEJtOEKL3hsY4ukB91lHr7FD49XfVFL2S
gwhWRGc2ALnf7Hy+w6/orkLHOjZ8bTX21X38MU+rF2jPNR0epgxxAQaW5uQWcNkKre+BWlADAnPy
TB3Klw3UFeHYHUoBgJA78kwKUkp6jfK7X+/tPIEu45ofVQZlO02ND/gSxYs35bAqYaub2fDJ0ZCm
wr2h2ygjMZtyrF4YWeCFcKfO9tfAnpVtacIEVkL/CeRpihgQ2tcMZO7bsb2xk/RVNSZj1WYkC+ps
tj1ivFCAhz5c5/YXtSTmhXwVfMLoNhYvQV/qWLXAyAMIGmYJH8AokKIaXkf4piZRJkhkLhJmpDZX
cZkCiXU6eNX5eN1NKkjpoNPvjCxHaKVGZMSZgHLVyI8RKP8+BSoBOvJ2XjENb6ml4eQLcGeVdhgb
I/Tnr6ESYrWNJMcWE1h7HRuleZ37NanGwV9HFbSNUgXv4qY6atK6uQ4tAw8skwVku0WRfCliN/J+
kbWhua5ifPvkDsWsXqYonTdoprbczfDWChpzC4wAl9hlUx8wT1rJdblou/wTaCnoIL+qyFKyVJZH
XHbIbZdVWarNcd7FirmXIslMPaIZC1fjCVqOdRb4luLWcq8U/Tam9AnVWnUGr4by9xAZBcIZixK4
rKjCuIFDbVtn/WVZB95cOIOGpDqvDABsbmntobAByGI58LzxvJS1IjchFj2A6parf0huz1bn6EgS
LIe+u5JJiHDvT+qmbQTU+UrFHmX5k5drc0BIQlqWlyC3TvLi5enh/nJhsljJy6UJQacP/oRhpciX
xO5rB3Ie0DGvpxKoL0MCR0wj47MLzJbJHjpubRg4W5Sa7lB62A2DQHkLNbN6rEHijv1jZDQ/yPb1
QFM+W5Z2yjML+eq8v8cH8LOhdwAuhyPymWjLmuiW+SW2vkzRsr0+Y1nMdyEOCg076jSBQyiy3vsi
eDAUS9uYEUKdvR0/QNFcxZZ+6yfC3U9Ve68FDqxqQDOwiTd2F+orq6mNdbiIEZlBCXnEwcEtn/xT
nn8lsHE9lg50uBimCu03NDy3fG17G7Muq97nOjQgX6uhNJkxMk4C47BcRLuiL2+U0Q+Pc5gejH6a
HzW92PlK850cA3ZtRL3qfBg95vYJzXN1nxN4xiYMrd8yNDowanDS4Seaa2FPyiqaymA9zYRWmWH6
bRTTHIgGEit2cIBEEKQaEbCKJmdjR5lG8zvfwjh6rfh+v1TdrRV2xTpS9Hnb/kjswDqR4C7B2eQx
sd+x23Tt0mnB4u8sA+NRB2Zv0wHkgYor2m2Gxi4xhAhlvWL8NFkq3Vmu1dueAR7cv6tmBAJtz8Ge
fLO/1mB/bKPuRz1kr8Y8v/Si/mQqdf6g9Ha11xR37yZ0dQGJqFt0btHpCJrFKCourow3xnvuykfc
tEAiYoVjbAogpP/WjCRE7LpTPd2Oig18Mqj7tXYVJkQZXHEEhkkDgCBA3wbFqocopMzoV2SQfVeY
6faoQKzxwHMEVGpNBVRfluFbVPTHrFKvzLr6oTrlsEWtfFNWtzD1niNodmvNRnXJrrojwiEbFBt1
FCy/5X2kXamOCSMjrcY9gIuPagdBpTdAOKsRpCrVetGy6hXPeg2+YVVtiJ3DnMLVZV2UV6o1XqeO
MXvIS9zMCkGL2YR1pCmIYhGV8FAjW7mCN0Cr9G1j6wc1NveTqZ2SdELRttgLtIPWvNi3lhZOWxEw
3jSsoNxrxVbV0AXt+nETTCESjC32KwWjmUM/vs64EawSP5i3oDK3UHu/RoWYUUhKp1UQ3qdR9p1P
/NATzowSO9vYpYm6UbZGfuST3+Yxo7n60YKC0j84GH07I+Rxn0yzUmvf6r7c6yHgLqUk8xM54bMe
lZ4lHJRE8hkAd3kbz6gNVD1CwRod1Oh7iUvwpsdi6BTVwZ0Iwb2Z80Nv6Q9TBj7N1x3PdrDMIaq0
VfrA9jTrjpHfIcEYESuEYq9EIWbjwfhQq2QmrIUNpMz6G0Fv3i0SNgWkzdzO3E1foh+Tia9jBdMw
dMvvRo64H4Il7UoCuauIXiyJPoJ9xzqgBwYBbtm+tvTydoxREaH7CeFauxvCRcpqPCDictQy586x
q7vGQihuVLD6mZIvoz9cC8P+XCc0TW7Ge6gccb9DpWyY7sYo4EZPzr1fNxtT7R/B7wa8HtB14QOg
qqEgN+rD4PDDEPJCADrURuAsxg6M3Ka2L+3+CXEq03NQ5Yl1BDn6MIVMWW3bHFVYtI9PFioKNmwV
q48QRZtOVjuiw6iIU55CTJv77qqeH7Q51DaOBoI68MuvpY4sLDjjzzFUHtAw+qM9XznRovDkh9cC
Fv0UW6/OKL5No5co/icltI6JgXMkQ9oQPxQ8LGsk5KeT4To/8iF7Kkodjb9o715NuJiSvrYRYEIv
5cZGQlusSJ/j/11Z+ibKJ2ZTyx657bxbTS3GUhbJ5aJ8rOhkQABoz7KWX2b1puywep7o/m9gnXY7
TfDatBoB58CHAokvXX4zo+F+0kYcuMJsuoFAumk1JdukeJ2gXeUuKj5IpUd1ydeowe62KxehL1IB
SGfWnu+IN3vfF9V00hHx24RRDuIHnUEwX9d6q5H8VBnpFeiGb22ikVGZap4106X5cAGuVeUxsm1+
4XIlhmjnDQ7NGa2qze3rRbJxkdjD7I6MQGei0BC9Be2c3456wQKlTqwQ+m94FfeIQ7g4NBZ4dyXO
6C8oJzTZed4z/xfkolsNLzK31F41dyAkp4xflVJfpwjRMEXyT3E7OoeMJG8TITGQ51BATORptbm7
cbIk2iCc9KYo1m2CxO1xboPbQdN1Or1Wv1GRY7D9NL1+EVAYOKQ4iMI6aEXfHQezvjaQ20GsU9yb
qSYOJHWyUzll69BRGo61keJZHmKZZXiqkCJBRA0tr6lRp41ToeNZmv1hqu0NxjvFSoFy2hmVe2ir
Ep01VIdvQHAMuZ/coNNe7dWpeomK4Kgb6F268ZAc3XF+8DvMTuFYk6+2K8JqyVtocY0u8v9Nz5/J
eLOS2SS8aSbX2LkvQ3Dzqcpp94H17FWtWuNN+MUxeSoIhpfM/eAsaTWiv4nY0y9Nx9DBZi5RfbDB
de3hb+cTqqpM+n5YdyqGEllTVFfuFB7y1hlu0mXhasMr6E5jmwledAvvV3fKVuYezhSToZaRi2En
kycIUSIpFb24wTjs0YZKTnZdrLNUgNDVZvw+xjvTfQEPwWsxHOWiX0pKAdSN7DbFplNn1ZO79KBz
6KSY0YXVsUSc4ShLcWgV6eqyLjca0lVDFhGKZz8T+Z/1/3FjY7jrREeSNe+KwWtD7ra1WHLIUgQ4
8t+vyiooR/ysfDlWHnZZ/eNUjoH61ohhOWMy/pA8Ae23ie/FwV98gRRpCSQdgn4t/u02J1+QE/90
XAWDJ7KKhOjkXJ5ryGo26Vp4tL9OnVVZc5Sr53Nd/lQkHWTkLiO8yvzeOFQIxgob+spy+Lv9gbHo
9cmtifTmkUW5kOfrOlSanUlD0q9uybgufzOpAPFvZDHtm0MaaJ9wrmJU4Me3OCWkDDx1lN5MyM9F
oN6iV++u2mRCMpAp3iEOIMrlCc4SYFD9dUWUEBgp+ZUYQvWIhGc981Z3JJeQgAdwbRRo73Y2YBKo
LtsK/vY1yOJ6q4QNiMtltQ/U9DpSEIFWQnPEAXowTmqjf46FaexmnFlWqelraEMiorRG4mYf5bV6
cBxHP9mkk2dRf8SsagiNeN+B9D7FYZSeyrBefCjpw9TQ8uah6Q9OLW5j2yWcPZtTfZq4PAwqtHA7
IcfZzsUJu6dPTMTnU58r80mWnFpjkFC49LTLDnVZ5DqqrQweQFlHP6sFszqfdGuCmaaqqNHqUNC5
ktn8EmVWfh0jw7yaJ+YEDc6Fq1L31wTW1Y1o4XDrlnbsUz84tctCJXbRxIF5iKtKXYWoda7RpVSU
a42ZyjFAtPVKg4RLx8Y94oRM5+le5mI80ZrCrA2yx0ozbdplatSBMpwSZUBnCVcdwElYRSno1zFN
T4kwjNFnW6tLNPYhswKjhdNt5N9DF2EEv8O91m2qvRMCWp+FeQUWfe9XTPDmFBXWwo2znTVG33yA
89s2jp5r14p22JmIk0gdjMWXklzowwTnwhSzp6VE72OEXYn9KDqPoJ8TBHRlrXJyc5BHGVr1pKOu
qiy3rkxdRfrOsdeTan93mc6fUJWAloSqr7KsdcubwvyCOKVh9fRUf28LbUIrAHqbfngoATms4jkz
TvLFkiWnH4JtbCIOCmxhYuDYknborL2ZzfrJHVp9l8Tx0+yihbPGPyMx1ZO97JL7raHUTw4IqzBl
0KfxU6IBKzhRzAfoY8dyKtBPFgi/2yaaPyMfyUkTmXKSpTQA3YepCaq3WQmz/mS36MxGnQnMRzeV
fJOm1RMak8faQiID03ngZkmfnCwtTU663ZJi2LnGqG7lVnDH9drSMyI8hROf7F81ZXW5sJ2r2Ooe
CXQm225K2qPeZ+7amOiJAeuLU7hAXZzlHrbLSy8XahcV2JeoJX1ryUTQjK/mcPi5UKKgR71pWT8X
kaWYllk72rDK/Fnu6JZDirjrfqsod8mzyf1yFYoC/J5EV89/5rLj8lfltsuq21b6Ghg58OHfL0zW
K/UmO07dkx47bQHdK0reXTqER6YAhruVVc/Xd/mLl8ur5JWnPZEzn1yAJ/cMvFwoeYvdpZ4s/XF5
f6zKKn9cxuUW9G30HTnX6xrPsV1gpIJ+FwEOs0w+JvgnOENIxrTGusMgi3JXEHDe66X+jJkhbrS1
lnsBkR9gY0bk4ZlmXrvIHw1YT9/42KfpYvwuaqX0ZnC+K5D93To3U/VYpJp2IvgIVheRXUb14dTO
2J49NbbYpcQsNlqdfNcY524cy3VppJjpGrDOsDXAUCsgHlsKXSxzS9ze8l1UpDYkVMzPh2Gcj0ak
Ic/UlrzBmrozOtLv+SQAJqXPIfOaHdENpqM6VqKsagcuAn2nhuGg6cbOVlEBO07B9eznXzMxOU99
+K1sw21Zjypisaus7uu9Uvf3OTp/q5aEOO5VhLlnp683SZ58CRW6ZTztYC9XBJKGTv+OssH3pEuN
wxLpQJMMgd12jIE+9l8a37nLTGFtFQOoHxo5sfrEPM28Sqd0g5enuaE9R1i4UAmpOsjcVQ7qr13o
fvRNoXlFPNESZQ4JgBGNaXR3GPcjkoNby+w3TJ1c4wX2BsRyMRxyPsEHrUhMIujAQFuwTTtXoENQ
wpcbazblwMaIBo+eaoBMnjvoa1ojXoaq+doKU92iYLZGuEyHuvs8x2bwMWuSHepd1paX5HoYsOYr
jPiuBwy3tevxFhbITT8R0OFTNo7pfh6NhCkYUnWtVd8Lt93UCXYxXa/ke4ijw5U5Yy4S3SKv1Owg
DxwL17BOozPNa6StYemiE3jTfo19yzkN/VQ+tm50bAlfHoo+NjDR8BuP4Je5DSENeWpZWLdGx3Sp
yIx8ZTTztu9L80GNA3Cm+I/1hXU9KIN67eOdFpeZfkT1CT8qP3Suqmh41VC82LEgDT2l035sh25D
7CxBtmied36mKVjZIgiLnI1yYECCHAbmeglT4o3IROvFCHpvQ6NHPnSalftyCm862HsHK8+IcnTW
Iolbavtiit8w7E5uhVFgpsEbRaQN6dpo2JG37raugpA30Htz06XDC7M+SE/WvEkcUzugX3FIVKv9
/6Tv/yrpa1s6Cbh/n/T1irSov/0o3md9z8f8zPqqQvsgDN0hS4usqg4F8lfWVxXuB2GR3dV5MKbu
Cv7Sz6yvoX7giVoWRwqXLOiSef4762t9cF1Vcx3LNk0yxsL9v2R9uYzf84nCsTH9cF3XBs5kGqCa
fs8niiwsha/MyhUJERQgA7BDQ5MiTvGrdN6G0C2qMZBu0tUgy7LWv+wb/RZbuAlvlnf7l/PJVbmg
6aqOmhMM22Bw79qkIwrbDOl92NvtFtXS/JgwmEVeDzazh0U2XkLLxmhxNJWLclrU986VIHIlM0JD
7JO10t+rvjvdpc7lTLI0Kgy76274siS3CD7//Wf++KsDfmLJu93/dL7zlTWKjd8Hya71pU6uNk8i
Bo+vpC32tnW/a/yckeM81EeyionwhsRfslfLVrmw0f94vw7x8+eeGd0VVTGDgzxaVkZCOTuqj7J8
qXg52aXmufryZ9/9gX/a/cc2hNnBiicWxhuoFFnM3y9nkiXy6Ne2qKxtGJXYZRJsmz1ZlAsSXMXx
sqqNACGZlOEOKjd2Op5Hs0tsXN6yy1P846HK1Vw+fyfQ5vVk2QgBWSXqe8hblkdgQWDfDCKzBSKO
mzgMeGvlS4ooe4iuQinOFeU2ecj5OPlKa9A6togl3sj3dJLb5G6Mi65gvSI4u/wRcMwIX0V0GO+O
lUVtMO6szh7A4FPv/HEsVyRXzyddVomDj6pyMxg1mcFII0Qni3KBwHN/6NJveRR3R9JHJPugirR8
EyxymdRbSoi1ExxU9MLDHLk54vEQ1ntZbBdp6aAKDmqY5QgbgtRNFkNfuegaoIqCp4+RehftbTL5
cnv0q4ZIfLq4WuzqxbXVL63iGLvIc6wu63pd6Btmbl80YvhHubBMfq8s6YR2kA9hIVfTeXqaQTVu
cOEtj8RzvdLNsX2BJZcsoQiWCKXhmVLbe7H4ueLcBHqMAD5QhUtRj+5Hc+JzmBjWJEXK3nCxxc1k
0VkMY7H0RhQ3u7MC19xWpriWPywH6ktbsfw8x+ywyoSqMHiF68cewi5adqugWmbjoLWPDehZm8vl
2/DT0W7Fq8xa3t1yuR2YDRVHuSoXxrJDlpKsunZQCoSujOVxa5N5XmkouhIeXu5RxpwGsYjmXt6F
uOMdkCX519COZSxh4Ii4kO2mhYYXAx1fMbLA+H4gxwXthcxgEFUU4Q0DwUhyPC4SzT6iH4pcclQq
qyluwNafr0uV7hsxb2ihuaiGLRcln4lB3rXzGw2EB5vkE7o8K3+LokF+TP2ZRj5Js89lA5vyvJou
1wxzVUGktMCFBxugLPID8Bu8fb5tfnZHBNwHYyZMUPS7eTFflvtkyVC1jYbs2P4SB5IldywZIipQ
LY9ViHAbLnM/nHbAWkiGyrCYqnjxfgXW8jn+qDpJuTV7THQRUkRTWBZ94qdHWVrkzHiZghNBpAKf
x7w8QgfFe9qa/YK7xQJENhG3JU1tusGzIOxznJaFLF1WndnF33YO3+QmNOi+YLtlbcICdCkcVrs5
YmiIA3gwX3cq01i5KQxaNL6tYj/CcyoxD9lcgmh/BtXGBd+sjQq5yV+/UP7sHBMn3rolJli2qkYS
5iQjlpdfKVfl75VBTwLp29Gp/V2UqsRcjT7y5C+XPxfi8+IyLZdyQ1GRr7IHbR8vt6hbImSdFieb
d++rfDswZXXXhJAWGeal8z9/wctn7HYK4iy6urtsMozspiJQs9VIoR9jnS7+soAthgOcCbJAPpXC
qTCiEf0dRh44KSMzezSWbluuQtYi1yXXTRW11mLu440rBwSdzOYvC+HA51TQg96mUYOSSq+761Jr
y7W9vPMWySnSmAny0Fk/eHWZj0e5jXnfV2SIYrT3CAfIhZXCPWkLoa4HAg9rTOtaQjD0jmMAg1WW
bCfgJc2x5zzU9kd1mNADzR2L0OXcHAn9j7wOomqO7rLoR/JQrhhRFBYq/XeyBI7lC35ex/3c93IM
YsCAqmtLxqjl45fRabmYJ4fvr5qwUNZQ/PWC2VYJVQE1PerL+wxbhWkvWtwu2G16PG6ffLll6bLa
1mi/F4IpikPezkZl9CgXQaA+mT16rfPitS2WplMubGmp/WubXMUUAFCELMo68pDLqtymQ23faZN1
Jddgc9M2y3rnotz67jznooP7ttXS7pGMULZ1U520nEDwOGGADmHSPIjmvtCsft11trFGK09f90oQ
eIUJhXbIs2Qt9fHTZSjZyiGTmtNqGCUvXyOLcj+Nyi0+xQAI0ppk9dKfDEsnQxiSq5RFuVEuymW3
LCmMmuk0ljftcoxc7e/1zozOJ5G75FZ5IjBtnDPRcBgoGwAH53V88Oh6f52JIG2Fh7CZk1ZbPjy5
u5DjGVkM5ehzqR4vJbmaSGTKZV1WvKyed2dy3CxryoNS+cVczinrX1bPu//4a/HlGEIfBZTC8nwF
8rh3V3mueD6HXdXEF1Bz9eqETr9gRk83PdDpyXVfM3oEX1tCn8s2ueh+leTq7NAVycqydDlWrnZz
FR7RdJArBlq3BFOWA4RpoVQoK6PSzVZZPG+9nOfyp+gRhRekKaJev/7e5c/L0qXyuzNezvXHJf5x
yKXeGNFSONFeWz5Wdfls5WL+VfpjVZ8yXLbHAduppYq29G3VMtq4LAyTfLBvTj/kJtGhagFGhaHZ
pcofq3LHv91WFCEuY10iSHnyh3Q5XvjjXOe/8o/7u97ENsGqjJ9X/OuHymuXv6KRjZQsnn/VUkfu
rvV4ian/+qmXOqZKlqGv9m456GQmK0/eQbmQN29QWh65rQ7ZVkmsj2WJe1mfdj0hqGWQl/X9dRhk
9rZZRmnmMjaz5ZBPrl8W5411roI9qSqNjmkZF172g+dAY0ueUp5Ersvd541yHXvZcaPmRKccvE7J
Bw9eOQjkh4baPbboa+NIgEBBVZP4deo42Bhmrc8QbWwbqKtiMrhdur3RmIeP6tis7alq9j2G6OtF
op/2im/JWMZonRxL4qrC7QtDfr9T13hWqoLgUueCEgUhc5SlEHm4c8mIepugPJKSS+/TLKMLV46q
4twqMWLUaojIQSQ8VKA02v9MjvjGiLl/CH4UxMDSfwfLQm60FKwmeg18SGGrD1roogklyIp7Uegc
xdhOu75zzCOSxuaxMwrMQls8YgIgi3jatbS2C3iRxF4cM2aoRS6O7bIYbH8+YhODjEhhvhid6I79
MiW6LOQ2ixHCWld1MmpOAyUXGdFN0egKHcUcoh5BPFyt4ucZEvAmk92xs/TEctHMZOCL4knQBPOM
lzthLuMqeWNkSS7kjrQMAAj3fo74vTUczwstDffNDFVWto0STxij+kbnsbTP56LcKvLoBidRdzsN
YX8Ewb3Y5kT83qCe9n9WRl4xpx+nmZd7ZAm38VLnYcALaN8tlmj7u1W5V26L8GLDgXM013le9Uff
JVmIi3vO80UnQG677JClcblV7ojLAcHnn89Xli6LfnkH5DOX2+Rqqy5Bn8v6uTR39+E8ddvkPFtY
Tih3yIPlcUBkb1oLbidk2+yMwpTwysuqIrvMUE72ILrmxwraRHIGdsqqIFKMlY+YgPeuUqpHuyhq
N2HPVNWdC7/ZYyjfH8F7c+O1RYcIY0FmvVbU4IkBiWtAWnaNSFF3kouuwq6+7fBPEiOg80Bl0CEX
XUYcagUzfo2hByCzpc2qCPX+3Vwt65kqRtSNuojosjMdU1wakPEajvoyRVOXxWW1mw1yyJd1WZJ1
ZG25inpJeiYv/D9D539g6NiwZP77YG2ev34ng9X9Ruw5H/YzXmurH2zHFbg+arq1hGu1X/FaW/9g
k6iGBmRD/4CgAjnx73gtQV7ThI6BLJ1m2/pCl/sZrzXEB9eBJOropgm5xvm/sXSchSX0G//DsXXd
haMD+8M2hdDE7/Fa/Dkt14LLsK8BjIUt/qE4SJ8MRGvxBESC1Wzb51Z5S2r9wRE96jgIJGxyIH1e
EmP5kzspth1YcHi9kz+VhXErWufR6Z2EVD5yrX31NnYppDyjYZJr3ZBLA40fHVIBZtMmgOlNHfJx
boDkDjY8I8psBvY5S5DWQkkwnz9FLkjJSUUgICTF4aJmWuo2oNbkk+1q98gV0LsFwzWRCIzq78TG
9AesgEuIBpU9rgKVi0QV4TQMW19Xv8VqTtIX7IoYP+HsGnsI2d270wOmsY81njfKnD/WTNLD2rqx
zPilG9xb9Gyuh9o/jS1Db9iDiTr3XtmiOwihQ3hlXz/PYfkY+sUDnvJfmrTeTXzUDTz7debbQLHD
u85O3no0NPBlK5+xT3grglZfjQW32ba0e6s0r2oTEmTOfUoCrjmw62ej2ABy3OoZDrl+s4lBeLUI
BEDlYaaMfYobP6e9v1t0TsBsoUEY5D/0Kt7UtYNMG7eNFB06ZoumgA8esnd9fGkynEjSBNO26VpL
lBFvEp6qkewdw8CcFisQUXENKcQIGATpXhj5OsBjcAwtAL7CORij9RULwu9+zXFRDwIojXHIGLKr
KEdAJPQ1eCfyTVEa/Ojmryo2tDH6wNskJF+ZjMHBqqzI6xPjfrbTmccJQpMTQzoBObA8bR/7HaN8
CibuQ5nqDHtQYom7RVArHlGdKNL7JqDnJULnZWgqgiRYJagfHFDZXQ89jvUGcNWoGW663IUkM8OE
RO5zrZcWD34OPhGJgApud87aLfK3Bl7aJo3zfREFN5HNq8O/Xes0JvL5jeq1hf2Es0h/5abBdz9V
IAHX7mNsoykc4ZiiFyhuYGISIr/aiBgpmixGx68FB6Ha053Sq9+1+ruaRMqD1iCqmrq4InWlWCNK
V7loO5r+ET2uZFvbUNLd8Tg4tU6MhGsdTPvQ+/Yh7HOCinwsvuuO+FP0OOUiIjyLN6CtYq1O+n2G
45xXC/exGoOnaE5vkojni09xJsz7Pqo1T1OD+6rNo20y+SkJd5REq5yfiaRFjJXU5KN+rqXfxwVn
WObAT3PtASxRvQoemPWjau3aN1pBtNNh6NOl7qtPnxllD6WmM3Kd8FAWbxb+aytsRPnwquSQhgQv
MtO8wfHpbXQT+A0adwXP2idz2ON5uYLfypcgntQlLOyjCNmrCtaz9ckYeEXsHtuJjMwHNq41SIsh
eFaLxlm3BWAYxmSuh37/8xBbQNZRGEDwq0/5xBQ+OkxfQShlJ1/ndYiA5roARBG/2QfqfJyTl4To
YuJgo1Rxr3HgfBNq8GbU6hp2sjFHj9E8btVEvXNCqL+OzUcDUBvYLojdpMgOlYHDfZihy6PbySYN
2W858YuuAuGkbXRWmAs/o2c27TseoW3Yj1qN+YNjdBv25KvSjVxc0MdknVq0p3ruR6TnhwqXtBS7
6ObZxieaqBqoONraXYjOm0PrmVh27A3lXV7SAmUNSvdYG9WrMsleFBoyL24r0LY0LAt420NwOtUa
c1MG2HaSEwTVEFrbOlUf4LukXhxU3R4JzNLTyiEGWYu/pKst32yHItsU2TeowiBGWNfftMJ908Y0
8ZQmRcqkGtGdgGaQoHNcGMqVA4llh6HFXRLOwA51baNX/CA3/Nw0NEeJXeD2Puh4McT5Aods1lAH
Q+JNxhZlz5zOIMEIFaVlM3OuA/8K4c1ohXTdRwUhvbEFuuDMBgq4SbEWcfKmFxk+U+hTb/vQvBkU
nmBvmI2XB7jD9Xlur8IJ1wWU3gpHDT3ka6trgeTxCvkV5lFZ16xdu6B5y5gjk1TZBFhiIs/cGiCh
+k2v5mLdY8CHnLB7twhmGvqtkvEocH49aaX/nUA5ozwV29YyxkMn/agPPK3EfB7aIVvNdjJvC4xp
4NiVLyVSX0SKzEdMvUA76yGfXurAi9MCD/psI9uSoNHupzrBCshtH+w0/Cjq7sfYjZ9qK8XxqW1p
LKzgzk5+yLd8dPdtAnEHPwmSVbvBAMWcNRNefzbyozo2UtlAc5sbNbBKh5Hr0mGZIY9kVrjQQmlw
QmvgiPguFnTg1V7QhbodMRyxu/wthIwRz90X4roYbKjpD6HwLWbohHuBlu0yQ0O+EcSm34geQ0vm
nqkIr5B5rq7Gxt+Zo7mraO0nvzsoQYSjh2bdzAPgbwRx/FjQAvu95lUIwHTYJDM4osGfxStiuZ/x
CUGFNZ3uZx2rwTmvvkTdjMlVQGeEfzJN+ahCQV28a+YewpIw0hvAm/yuHOcsO86+iSF5qkuBGBfm
jiP9JIyGUohX08AlzfHHr60PUwH98MCzgm9IcPdeX57M4UvYFukau5kGrX7klusRMOlg0di4iXXA
7QYT4LbNt8hr7EFfi3U9NJ7CpJcUt4qGbUnjM9jKY9PPNBXOopXRafd9V2MHOY7Yv9JAWtiWME+n
JwZdlCJkdVWN/qoKsEDxEcPzhg6fzjgcMNQx7FWq3ug2zzVdSER2qkOAoDvk40GFiRFHuoy+Fprf
qKi7PlrQgYHyOE/t85jMyXEsOnwXaxpb07gnK7aOVBFu3Y6eMtSvzbZYxm8MG4BifQQ+2Xihe603
hDBIhok1Pr85ykf/xd6ZbEeqZFn0i8gFBhgwLMB79VIoQpqwFB193/P1tUH5nuJFNlVZ45r4wnEc
d8lpzO49Zx/m0QqSEoYuMQm4VtsqriW0m3lRv2xHjqOvSdMADmwF1XehyJ01KavkMHP2RiFTpCpG
gwcOeOUQkKCTHwktr93wxiHEhwOJyaU5WcS3RsGdWMYInxgKqEhFzqhVEYyp2W3i4oc9agTVmmiO
ajV4A+xDMsoQ7aKe9DvLLWvrOS8ZKqUKwyxJ9IgTkLUGwFVWmG47zXjgX14chYQq1wlySbaHelUx
NuOAfWhuCoZMO4mVldJVe7C7SjsyAn+Jasldgkznts23wfF4bhrUyMTxfc7UyafFtO7twYyst9Ay
cfhWlSC3sqE2HrY8vD9XW7xnxZBIV5BJfY7K7DZJMFXTpH60bRpb1UzTS1sL1qW1J4sq2YG2Ht6b
uOZaxoCI0p8/err9WtUIsFy1/VkaX8c/20WyJkdWkrZIO1kQIJbbtwakof3W7HXshoieRJO4ZduL
IxrEaCQ02XRuFnrbU2vcaFAnD2osTReEaORD7ko0L0l755DDx22NDn/K1kjeGsdTnn0yGyfb19sL
NcoLr4sxr2t12GGM0EKEilCeiHlL8BhyJgXLKUZrbfdNeokKAso7dVeIULgSjduVJburqo96r8mC
mkF7G14hYbhSSvR2eqRLGmS9PDvEhGKEnY4S5lJTFAjVfsipCB7bBRMnJvtvsEKHq8hSh6vlPovk
TVVjHNEzikl8yicZvVZ2KM+kjLsoPbNT1iUZhTUOGLuFW0rFRtG8bTG1BEMcmUFh4wWqFtQSeovA
IvqGyVrT2Tqs2xIKQbOwwouFgOCSEC6zn4T1guC092sOVg+t2xdLle2+FJp+HqNUP+NFd3Iaqn88
FyQ67WQRfc+7WZxp5lm5+75opIY3Wyljx4DPUZpKnDUlkLmbkaeVj23sM8xBSzLZy6HMxRUdUyJf
sROfQ5NAy/WZGGOmU06IJgyAUeVDSVEu20O7vvz+dKyedShPe4nDY8dEBTBl3o0Xwgm1nRgp2qiW
HC65Sj+QyhcUryIer2QQkRwkTFI+m/BmU1J/CJy3pcBoLN/oFN3dRM/bJqTv0gtZzholpt22Bs2T
CfAXAbXVVBNGXvVa083rYEwGMtyUSzWpzUvaBIVvo2ckjjTImdH0w2UE2H4N1e2KlAHPWozxMe5a
5abLzUsxCpxz+phdaqvXnpS2cHxRyvCwPTWX6EZHr7QjxIAQ8VEVT1mcaFftsvpohgznDZSKfebY
od/F+vhKQurBmqz0PjUFEdrp9JL3Fm3tnpjCDOE6gWomw3MyivSe/3Zkyadf6gv/jNewzsZ/pTUw
WwflbCPl4mCxqaz+dbaeOQpd1bLpgWq0xQG+9TpXjeEE+HphP/UIKVxdZVpCvDAZe9y9/i+fb2i2
KqSN0Ez9rVrgzIaYiarsj601fTKX+qaxGEwyESQD9juDfdGCVO9ldA605fDvP3sVjv3Dn25JEiAM
XKnwS/76pzP4V4x4KXrCpZknrhPGtneepgz+dGjMxMirRzVqQ2/71P+vff0PtS+NrLlffp9/pNM0
8VIWf6XTbG/5U6eIGNGgEmGSR6qKrYL1dzqNpkGu0QxJ/vJav1IlB/EfdBoLOo3Nka2SE0/N7Fc6
jfY3ymc2k0zd1kxHs/8TmaIm9d/qXhxAgE80cr2EyheCAvbXwymvGc5MqRyvmAqtN6luOW8PE8On
sxaL5Sxwynpgz5gVbZamVVUCGpqHbWl9YJ79uegYJIwdlkNijinVb4XzbYkKPAY/AhjXwvwGM9iW
Pur027p3UMC2UuEWenBEdFKnBANgOT9FJVHsnrM11QstbL6oYrkSlOkALCNB+nggqoWW1fY831pN
WKo/b3yFDUzwXv221o6yfIcW1DhlQgg0/tYV2h5E3SFs2VpDyAr+WCTg+FucinYHYZZW7PbyMCBA
f98yyYsZHUaazH7CcNeVmwls+4/Zc1YfScjdJZtxa1v3/vJY55e2OE/qfsypgZszMppO0qz8eEpn
lTp5oUTJuWbAXtK1KJbUVL1tkYghhGzb4vagOFp3tqfaYIpR9OqqRYi8cm0BfDygYubPD7eWQLp2
W8xVl8QV3qJHRtcyWhug1pBU6o6+EB1RM5RacdxWbxt8bDU24tnkprFbYKHs57p+AGXbIKdgCLct
bYO5bSnG3656v73MzT3Qdjqdy70yaU/BOghMu1W7tG24PRfD5qb7eOlj77/sk7Sk9V1dXbvZnJMb
tH6Pj0+v3l/+c+W2j/dP2hY/ttzemFcH7KirwCBdLVu29r7ENFycdTPLdW9b3F7eHuole4VRRc7C
+o6Ph/zPp2aNKqMoqQKsqz7Wf2xrtmhNS2KcFA2dZ2Hzn2/Dhsf35W31xwNJ2eX5/fVt5T99/suu
tsW4HpN9aupPH2/Zlt738/sufvncf1hMnO96Ppan3z/hlz1lcpauNlAj+OXdv7z+b778L2/4ZfHj
S//y1n/6+rbl71/t9y1jSRXEyPS9hVzKE6t64ePw3pb+5br38+L3l+NMZ3r11/0oJSfTdurMVtYz
H1nPsI+Hqi0bdacsq67QaCaselzSPt7zseFvu91ekMt9FFfmaVOfbQqwbWmTqH08/W1dSVoFIrhV
sPcPi9umH4K+j/1+qN62/f4iesu33W1bmiMTCFLAuZD9y0/fNvz4GKoRT0o/ZvttlUhrOXzZFock
GtRdwtzxoI7WYdNzblrYeXFQOWxKz23l9mBnAhbG+0vbVtvaLh5NZA0LebxU38Z15J0Ml+2lRU3k
8rgtqhgpy9tfdiNkqLpTRVWL/HDkee/7UkhzTy5IBIJ9Ch7QnzPt2lFQDFRy+ho3xgvtWlgQ5GMU
EQFxU9N/TTMD+HA3Tbsh+z5T9MmBzOxypYUtWBXCG+34ApWm2mVTQcwf48X8rFvhN31Bdlhw3wHp
qEGRb0AI/PIt3/+MedVizzF8xE29h++leJf4foj5/tm6drsF//mwKYG37d73st4ofnv6LhHcNvzY
9f9iN5gz+gMt3+P2Lme72W67fl/c1m67oUaHFu7ffxMCUM8R7JzDr98G8eS+EvNDtd3JNpGzk085
Ciba4t36p3ys+32bj5c/tvlYV9XkNZPt85dd/LZbMTS01LeVH7v4zz5m+7Yfn/Kxm22dk6QvpKwV
KJdxgr8r+Nb76ra0rdukfdzB7whumvcf64dobbdvm7wvbi8l2311e89ve9ye5tsdcnv5fcvtTct6
x9yW3l//eP6+z8hQ/FkxM3/RyIiySuXGxDcFl/k1wv5xiZb8qhzVgdEFsZRTP06HlhwwV2dEioG6
9Us7VYkT1cHZG0hokqj6mg70yWzk2h73Z7I5o7WJYqbOYe1eto5THodOI5KZomua2q+6EaLbjtHx
v0rFPmlplROPhfyoDETkGdbDXKBwCREbu/ThviULWXoDI4xdrN/YMsQcWQeHtprsc0pHAGlJ/aRa
CuHGZfsliwnszXHozVrv7MrFvAlHENOJWDxQ3K2zRgTEGCdNYqvNNMIDCfwoU0faL8Xgym7etXX0
LQ3KgCGxPOqtAmw+GHeRke7zamp3w5SN+8IyjlVa30G9/5mSJOwy41ChTckrpgiRG4yOdNs0fZsz
m74IhdwLTZnSx8h0zoT6OdfT6SaPqyt1boHxkUSOeeNxAOZ8Muu9Q3oelY/agW2nTDujm+EbjfGD
1BbFlyGVnLehKCFv9GXEL6niPSzjhA7Fgvk0fsMtT1NrfFHbxz6s7moD2Wx9LHM131XWep0zo8PS
6BhFZwovaUxV27QpSFCSpKWw1iHuMQwfV+jyWQiab3pXAiezy1fSV0cq+qHCZTHQ3TnS74X+nRgH
HdlUNHzKLLymaTQ/5J28KuL6xTQDSoWYU/v5PszDcyIoMFXTT7IyC5TAqCXNClqeOVYdXpMWvhwy
TDcoovjUzbyazs01nsLz2HFRrVW92Btt6+W90wL7EL0Hw+VbAu6Rubuwr2Y99x1Zh77plPEJdO7L
EIHdaXJMARgHa6OxfYJCDxpEMiM0rZ3uYYxm7I+0bd/H/FlyGU/TaL8UaKJuh75a7vsv9iP59MPB
ioF3m63yQwGsVhMZlkXqc4nk5kAGl5uFUeFRxLvTM5B5xT40K8udnMrxOnMyPG3oKdVHJCEWTeHB
DKndAqcoArP2VCfgfGLy7f3aptYU1YOvxLHlB0G4G828PupO9xKm/c8KaICv111PCMztQEz5bp5b
89bULhGJtKkT3FR6Jy92GHizg8h8qr4rMgz2I1XOjBQ7ty7V3ut67ey01c+iNu7MPtD2ELEOy45E
yxaFf1wdnPSuTsBDmthtPNkShWPipff0vHJQBMSx35bcomXGzMaQsLZQhHPyLNpDBceBRhdB2kYQ
924yvnTLdC9xs+7aGN1xL3D4rO+YqyjyI3W+Lsr2rgjCCiJLhmFnuXSWtc85P9o0B6xj4HtLkvue
0T4y4sy+SC0a/cDO3VTt8ztHGOe6nLWLSEhK4O9BWBhq3yazyXbBaGSeGc7V3VRIaMnOjEbEUf3K
1r1pyvr7irOKQnM+cLen12hqcX4HazBygcwaXk4PbhkH7uGNCqypD7q9pYfaoTaNJ9FDd6+T7rHR
I/u4LOd8ifHXzk01e1ppMiFjCF2nYXut2mdiW83DpGd3SFrVVTYw78rS/IQPutg3y3wcxrQ8IXx0
h35t1ocwoiobe0wyvBkghQl/wfwCbGqh8dWUe7iQeSeanakEh94Mp71IydjjQP2Ex4QqbqcbV0E9
ELg3v+oMRiT8aa6nVeYpdsnVDb0psofG3IUQBlqj3mv2JeVoPJkNghByFGeTS4LZVBRJ++xzSYih
PsIJIF238XWjva5Hx3Dl0NUQJ/G+LSRIuao2fem6IffMZDxW/LiuGKIf8HB/FGV0jcriKJPpMSig
ZgUEvtodKWVKbe0rDawClVXYWmX3VAqFgyIoG8SiWXTodP1x0DXDX2LnRH4ySAZlmu/GBHEESNXD
AGbSjaIs3VMrpaRWogKgfL2nRdbvy3w5hJBP6nq6CXT5BZye5hkpee35WrUulxd/RiBQW9UzZ1/i
MvKr3NGh+JjxrCPfuhwN5qNpjIl/CS+JqEFjtsJV52LwppxcP07TQ6+/aSU8qJFwaGSXUIYoPD1O
gZP61hDZ3tzBVUs6C4OivEpD7YlQG4YoznClmq9OFhSHSkRHOskrlTNDcdHkjzoSfRfzeegpRVpj
dibR2OnMR5L1hsEWF5B+da1cRk4wzjT9AC1zdm18TfRre7fNnYuYBwGTFQFoKO+HBcBqXHFOjgFE
l6IG2zuZdyDZb2jgN35tceyNaW9DMk5Pafe5YRSFRhBYEZe7rktfmSBQS6bV5HSOsy8DsLl0s0DP
pbDvOlrgO0bSp2YV64q5vUvteDcnRnKfhqbP1Y5m5zwbl7iMAp8Tz+9Di97katQ34uRap+a/0Jvt
h56quWUc5iF4XuRcesbkPM9CXQDLEPSG48rr5uCt6c3LgBTRH1OwGkUqf+QN4dbWNNOBLEKM8swE
3LASj8W0BrsEcbPLrIuQuESNOoCUMznavosIZk20mPQAKV5qG7qg0+QoZ2xWNVRnj7Ol0Jwsyhcq
avlpGRgR9TLeK6b8NA3zXmr5J/h2kFrt4ggC1YKRgDQscpar2sbdlprtU0Gjy+31Rawa1Bs68iNG
eZNUPi0OvNYmo4mqMOKJ5LZ5UOnq3YDE2FsJoFKagnsaJiNEELzr3fCGwJJwQZpuMZRl3SIVmbma
yQGtnmuIinACxBmS/HyMEYMcoDU8B3mSnZdEubF646sxTPtIW0KcQtF6ZDiuIdQGC568KRslO1CZ
dks5XwXrf7rShpuysJgsVVz5xg5QQDfuCpturG7H3ystTjykvabbQkF0CcgDIoRewAVjp3hiqA59
UjzZFIh6rsdn/If7qNXG6yKJYTGaot8ZCMH6SJU70p9RVqjlY8vIoSaRze+67s7Ra0Q7g+5lnahu
TSmewXNdyC2dZE+rTU8ZsSZV65NUSLzuY59qV2zEz6ZjiiQydMnDq1gMXyu8PijI7X2hgt6yTOvc
oG+70kT0YEzZwDHa7cck+p5OzxK62Cymn9mozF5tKcItQu3UrpBO3UgtNzHyHkh/Cwv/pz5zAVFr
1D/CMj7ZTkSytRrdBIOteAjfNbe2yJcvisRBEoucJ06L4FQzhFab8qqqEHPhc2+P5eBlll2iKtRP
fQSNqYcFxifSamvQhEF79o2afANUgPuFuPIj17hdrjmEwBUJHMbhW4/4zkg1Gmc2/7iIWJ4Ejiwj
n/5SR1JS55WXujoW2RyfHB11XQtBcdTohy00Q9U1NndyK0R0ngO578D0wRPG61jW+m2rrZfOrEhp
+k9+3g/fChWEDp0h/uPg0EL7iRlbxbTuULbVYQbvw8Qlf5iMwvaVokJVpj6IkawI2jmPZt9/J5YB
ImSlovGIaP7Da7KnSFwpRr1TY9Efya5FFDZxaY6S6KJa5k06nGcyaFzEp1+aOHKwnNVyl6TVFfdB
hluYjiObnKC+RMEdM1CoDMQhcLONQ107yGZaCEn1CL5IfR26+VUxh32oE7Og6eVD7tjxIevyAORK
eOyx5fqqWAmcAXoNEheXnTqI20Q2dwCBCN4mXrRPreS6SoYbM/7e2OKmGYX8rBeWl8XnCvzkbkqp
dS/Jj3nBhtwNDYMjx4xw+i4coyB5FOJP96velCGagng/iLyo1GiwjhonXwwyMk4ZmdxrYsSqF4gb
pWIfZddQ6Q5ISUgUiVIoCXadllFpGJPK7dX0Enc9bb1m2Y3hfB00kbovwuxz1NPsK5qFli/zH9hU
1acOyKogQJzTi9EBSZJ+NlLumCAUtGn01s/xkxqW0i+C8afoICo5g3bS5uGnDD9Rjodc084/x3zS
n82o7kFCVuvActJ3RM4TCVe2/bX0E1gNx5CMRoX2d9UR7OH0aniwlevcGb86c5teUznax6YOwW9q
r6Fv1h6RYaeQqvCRGv2bSQa9O3YLnhD1JKNgOVhO/6OyqxnyyC5S42+DSBu3NghwLJwY/ibIkCjr
vjd54OxruKE2eeYxjBVfk9wUKsv5Jsk9AydE79m5Nq32YGB/s4GywhcI7+0mfS5FcBw1+5PRDo47
MEl2dWt+agIcx2n/SQuBF2gBOE9LTW8Gtb3iKh17qBXOmFl2mSifSaJ5i8qRbr/lzuWQeTOKmiqN
l5tSydDEQjk7DsIQh4Yc6ljR7puV0KomZnBXQTi/q4OLoTh4Z7ZVI97tBsEasuB1nWaF8M3QqJ4+
3hUKFA55Q6Rite5pewHxzlu3WJNfdwPyzOWxrR/bzBjvRm08dFYj6PCO9IaXFHWGTBK+SPhJqYZQ
QcK0nJO6t5CmdJM7xRfgGAijzexm0Kbwvlsf5iy4J2zFLvLyYoUj3N/1gXLk4uGnYyRaWn9fRz5U
fQDPwyn/57p+QSkl8PcfalshvdoMbvP1oedgrOCpclIILvmkRE85oZXL+kBptjraM/S47WnbRfpd
0ljx7QhWZlv1sb6VxueY4e95W2UrtbjLqmnxERiUu49tdREIkhvNkPsVm/zygu7aOsOXjzXwx5Dh
zmVx2j54eyGIRpfRmO4zOa38bdX2YoxO7mLK+XFbZeZVfGNZij+GUXJPrbCE/njXaVp8P9bTzymu
g9Oo6dfqnGRX02Qad9sD7vXeKztp7j/WZfNQHIIWwWNKuIPiIsEhU4Y06dRMzbt4fdg27oktxvyR
rtnfaAkLG4J9kIVgJMzKhja3Pm/Kpd430Km8anseVaZgZDTdJa19uzhcQwbcRJw7vXHnOKlya8YX
VJbGnc705v2BqdVLn6CTnI2MPWbhgqmk0Lk5/LkdIkTSWxc4etuOLAiiFzRnd3mV9zdVOfvvRxT4
fdBtUec6Wd7eEv0X3hOVF96LpHwkIme6bJttD7IuhRvYRXXcnm7bajbxF2Y9qrvtXds6MQtiFYnk
yhCteY4aOoD4dOcOf/hy1vX+lXxm525bL6x8uMX1DsDWVvk71s2CfoZFIoirXd/JLJAIdU2nbMPx
VxJiflRCR94RxGHdVUVU77TIJvtyWqy77QWtS9qTWq1g+3W77YUwVY0b8LOenqSdwsA/6ghzJKJg
ICUCurV59bFtVNegttPWOmSiRow1k36wKEF0jzTc9idjRvVuBQV8hq7GaO9QfWvrOr7v1wcSHDsS
sJELRtOkvid8/b+K4H9UEZjwif417ui/mvStaN/aX3FH5D/wnr/LCGznb4SlGJYlHMP5a8iNY/wN
MYgj0YNALrJNB4/MHzIC+TeStNdAE0fXTcJfaP7/gTvSISFpbI14BnuPTR7MfxByIzTBd/tVlqJp
7A65JloGzTQNU/Itfs1PqblPGpXojZOZ2TYVHqivYd4SwWg+Z0TMnXoRU4OSBu2NvdUiANbkSTrN
izXVKmCyNj6GXPRsmb+0Thb5crEbZtdoiTRuLQ6XOBT38Ulf+mkn9FiCt8l8QqJ7dZ52icgHPwko
Jwy9hV0imQ6OklBmbf0qTO0zkmx3Nq3lGsBwMu2VnOAJiA5AFYROsnige1WqfSUsBVlue4XjcMC7
oE5uZzE5yTV9oNxl/UwHXT62kPpHYfiCa9cttNJj1naM/Xrm1BWqIIhhqolIELGyZkzgy6W6s+bo
zigcgbyb6VX+emqq6BPjd8prtT37fU2pa1iMm9wul7sE4ZUP+1v12/tIjt2VYiOLVS2mlGWZOkci
aOc1GyUuk/huMRWPzDqUzCKZbs3yFrnIyujsITuoucYoHBC+kQeTF/blj8K0fgSWnqFKLr+sMdJu
PhbFZVwu87JgWCkL1SPTM3BvtKEdTyVyS7IeL1HD4Aq0GooF/WAl8/OYi0eS23W/yKPPzoKwfeoI
hp1zpeBn5ba7jD+DbLrtmuAuSxjl12pKkXTgKh8PlfSo4x/TPjYuq13FrFXn1nIMeOwMs8deYM8x
tM9BCV+6K1Rg2mmwD8J4TzGh3gcMvfNaKfeGM6iHcjSvTc3e23V4SBz7PJRQYKsV1jlloED1ZgoP
GuYGVy1qSUshminbO0+VCeSlbprmQAQTpPMqOS5j8Vqq6UPZNierrV4bGx9inTvwFRXq0G0H5Z7b
WnyanfZGYLmhOWN4UiJiX9TitVaOTl2Fn9rkQHqML8LiW1J3Xh9NDzBosTPCq4WtABF1eo1gcXqZ
1LwxN6ghqWB3+/A0S6S2nbS/qNAbSXkd0l3naN+VOv5EfZqwiKcms1FlQEZxdc16M6bkxbAZlMqe
X7c2yzdroNwUjgTxBrZCD0FRrGMeiuu8pOJPTxc3QeJjVIBHQq42l36KL+hEXtQq/rEIIP0C85ur
V8Z+pF6BBSDPsspPlm5wk1nBbZGHb4PASJ4Gd0oSAuTP5y+gSI4il4dZdD6BzuAW29B54I541JUf
yArVh3Yyvw1xZhzSIjwmRfsdNP1I7Okc8Q8V9+1oP2bRoO+eywQDTsG3dnsbebhKVurUy7sm1T1m
MRridl+xalScaXIZDIoJelKWfkB7RWvJDqTRyC8Jf1Hor5QUkt1A2RYeEblCVYO3HctEYxI6wlAb
zsVDKcfhIJdB4rCOn6M+8QtpULzjhI5E9lypxguwSy8ibDWMAY9UhE2o6J1HMF0P5Zhea7H9kHDG
4W66MmNxEzQWg1Ky5oCQrDj/gRlrNjYHAWFDsZXTkNEJURyqyqM3130CmKjuIddq4IzoIkdq/k0M
jCLmPL+r0Sft5ix+CpUIyIMYr0OwEW5eaMLPa1xA2pD21KjGn4RxTK6S0RzpVbS1SGmUJjnbivHa
ZlF0YzTNKXip5cRYHd/a2Uh6GjDESccYkVytM39SgoOGkk3BJXywqwApUVArj4Y4W8L6nhXUPHIk
2rs4zzh1utwrQyPaqXiaGBQNJyqNZ5hWeFMA/mwsKO4BHOYG5ia0+abHiOdlLOaHacKdyEk5nqqw
oJof6NeJjcEp39xoHKC4k65D0ZEThCPIA3BMDhdzWjdf1tb4AGSSAf8EGml6HclP8VUK88yDvxrx
dWM23ylHhF5IPWexqsIv2yzfNxFQUn61yVmyfd4nt4DTsv2c4rwB/d/QfkgUksexR7aqc0qgw0Wc
KtQvcV40a+5zt8ye5OpzTDMcItl3uCKpF44lEDD7TsAicpdMVRFzC9urMwsnZD/sFFLqLv0YPoiu
VJgNk5rNBNxTTXqOyvWsAtjUkVR5MbO+sNLk2cKm5GJoyA6TyZEB2DkP2usICNtuUaPKt7OGlGQ9
UQ7dPO9QKxoc0JHiaVEZe9kYhfuuzp8Ds1C5mU3g1dt4pwcjnYlBSjz9ifDLmE+ImmwvcqG8TVom
jpQjucXSXtw5XXE7TNULXSJ7BSLfTDQL0cBPX8Crqqep/6J0ResBei79sqAwRRiHR8/Fps2RSjdO
b5swNC5cDLgogxP3YjEeTBplXiu54jlEFk3pISEEcjc0sIcz3Xy2y/C5liCTa5ygdMzy0NdMQrWT
oKz2xM9ITPE35ETphzEjMnqUCtCvMH0jZutTUjagh+1jS1YExgFG/iLdDfp4LMDVIr7h/9NRieGY
YbrXT64x1bfFsGQ70wG80NbUkYnlALcVUoQ9B7Z+bAoe0iqGjDGCy9ec50FGuG1tGm86fHfnoBo6
U7pquKJCzVftQ35ZkgFcwI+Im7nsWgF3VdgdfCq1VO5AA+62ZwrTpS8DJ/CrhQ2rRbHo2tCzCsS5
SOdHQk1vZcd3VLiQgFKLlSN2Ing8XXONgQEOWTDfz7l8pUO9GnHG0xJrzsUMR38ip8Bt6KgEDSdy
SWFfwzBwHSTyKp7z7qo1IS6o5Avip/MhfryRrZAn4lIEFjDdyvjp6KsxeN6jSGk/RXVzrkIcYRnK
5Wl0Sr+P6W/1SnQLdSe71tAohpx85qRfB4t+1OJenmxGTXbJPzTuHeJkgh9O9zlPTJJITMyK2I8w
UeteMGU5Pfkx2ClYQM3bnlxTP9XqV6niYlKw+GhUSl2Li5lPFDXIKELJ0j6NieUo/THoG64txteG
E9HP1P7LoJQtjI3qAGVY+gtWgu51Lo38SoXvWzJ6u2T53O4h1YYXNAOvWlLjlsGHyZmbPiWK4mAz
5q7dh0F9skkhhgdEFZh8VPKTMKXqeftlIUTtEBnVtUUGNls+Mb1a41B/iDrFajSb5DK1p2DM3gw6
B35bcScl0E3lesTFqo3bBADCcrIN514IbKpmxkgwNubPcwzUwGopixRUaij94iMqVPRBnGFIFDpx
ShrKvkGvBR5oXFhMkRZ6Tj2dltEEuthFNnjm4GRbS+yVy8KYCYH4iVEgdj/7NOn86umscIjqiIOG
XPedIe6vqnaJ/c7UcnhoqQAa5Bx7wKU42SqEGXr0lqWALdIS+Mhi33Bfmna4Amc/xIfCEckBCs39
s6BXt/RPA+YgL2hH9TqzoPAm1n4okpIIIPHFtOpqV+CZse12eh9zpUrsw9viX520HLXBuVWSyq9K
VzMzPJe2vMLDnpxGuaJX1FoDwM3Igtw//HYGbV9Tj321Tw0/qHZMYG+dkbwbvZv5SrX6sGTVsQua
hyjWQ89cSKJHMObX/AgNc9he0z+3fTeTfVRV+6QIsp2qS4YSo+UrQ20RZ+wMx6wzDyYcfF/yY3r5
JJ3drIfZSRoqri1s5TFndpLgpJ+a4doiek/L6699ENZ+U4Rf46XfiSFoXS0BkD2tHdQkI5q3DzH0
M+XwcjH81NrQwrlL9cjC0IAUBJS3UUfrsM1guMlQk4bMy1CO+s34c9Srtxl7al3q17lAFRZnlLui
Xv9S0yDq0w5sV0KCHYA2Lm5Yl+rYpnWNOEC4bZNU+3asrJMAtcZkqFfBry0PFsVMP8ubZK9bEHza
6SkdKuKYK5o0ZmfQ9ZlsnVkH1e5GRUYrrfShLbm8m0ryCCLI9JMOD5rTMQTPRfIWq+otZWOGm+Qq
pJbjxZmDREGSelGcrO+2Fe5MtdcoRBecJw3pMyMVWHx+Zf59iRwFuCCSBmnbF2au6tM8nlBNUFQq
mn1ctt8YK70y0ism9C5liVXYkbZvpqq1a+a+3XUTnmwRUusWYYDvs6S1STfNFbLeDXJAFEZ7KKfG
qjJt8dFaXIWzekq0Xl73lL+9cQy+LXIs9yiDMLYX+q7AuuS17Z4EFmX1FpWujkl/sPbE4CDWiyIG
X1l3axjob5aBjHkTX25aKpeUE/DU6OI2woznhUn3GZ80koIheQV5QndJqehLounIazm4xHwPZB2O
F3QQzn0/J9dK5PQnnH8cHjYim36MPb1Zjk2l/8z07HGouZRK7dqOqPwOziDX3Mldlqq3YbtXY6s7
GEF7BXuIaUyjg2UX8jTMzVUQByclJUDOrvXn0FrlGv1YHmQGd4B76MIsDMjERYrbIWQsEaqomotJ
emGj0nGljB+ayjeS5lQQNXh2B4M0i5zaIwfy3ggCHyfjARv/12TUQCaYtEkDILqu+d/sncdy5EyW
pV9lbNaDNsChHG02m9CamsnkBsZk/gmtNZ5+PgerK7Orerps9rOBBRkIhQg43O895zsmcxIWOzTs
3DDcCT04WduWxXw7hXjWFN4StCDZH/zEhEHcdchEbJ2g35JNla2qHGO8lcl4zeX0F3TlW9i4u9gI
vT0O63FNcMT3yBLfDN1vn6hmP+o54VBxiZkSmUUcvJD0zXU0otsZsGTPJ9Ym1aNVspr35h4lKKb8
TVBOWMDLDyNBHeZEibdzGmZZgEFhM+DbS4vk2XP7C7qu+oB39FnzQnI86mk3oefo9GdYS6tmHHMO
KSKK0KDH1EVAsrKZCFZZvU4T3sBpasttENk/tMZ+KeOYr128eXZGpm5cc91jGmUaGzskbHwYYloC
VDN3VeJs+pRorASBRNeQghjaZIYmIP364jtWLn9dRHq/E8P7EIXFuWAoiHIp93Eonog5WxOjWj5j
Wu51QSfdoclT6/d6Q6xGP7dc85LNCOR06wUNnoD4Mw/Cb7Gs7At1nuusgV/kejkav5C1vgedf5Kt
vrPquSL4bIhQRQ1bkZli7RsdIR/OhGWWc5jcEq4hiYEiR6LhQApCCcI/BohxVL9/Si9iaEgmGOKb
qw+YxH+JwfM2Bdz+ld51a594i7U9DCorvlqPDpSN2R/6zdy6u9wZjW0WxMhLipvrDP6Dr9EZd8f6
lAiTzo2hrbROXnERbFm9aWhr6d7aUj6mPkG+GD7WmcI6yEpneTp1w2HqnE2RtuSH2/h/O2pUTZjv
XKk/i6Fyj9Kcv8E5K7TEh6fB4FL4xjVBJXNomfE4MZnf/UAHqA6QodWyvPlqXhL4rJvMNL8aNrrB
VpKUWY/6a9l7LzWkDXSAr04l5x3xL59DQSHdAdY7WdVlkMwcOqr+ZCaMW1sEVyrb+OMZoiLVGu47
zs0sfhpDaul5SFlmHafBU6osG202XduK0lBbTgM/J1085nP0lgi9eQRQnK3ifPiY7f3QxOUR9M2b
Y47rKw7Gp2gOn2esdXyjDGCRVdJihOvWoDEgS1TdXDZx9hMpR3HUojY+VNq8LWusJ8vGcOTe4Zzb
L38tWu/KyNu9tLAvg+OfMlc/+mHunURKTK3f6Xd9pKOWzbpjk1lkTyofjw3cZubXxM0hlfuW2ts+
NCJGsqQ7fIGFaxI80mAkys5p+geFhZiq4VduIi8JDaRggQjvG1e8dk0dIMfq84PJ8s7oaZu3jMif
g3bvhHb3Y0jLY5Uio8R0np8J03GIinRqShwDKZSkZ/HORgamKuV4BvWn445HRyOLMrY7RjTD3nKk
862R4ZsxRHKnTlcUGsm01Z50N7RWuj7cm7571QbSbM0p6QCilEe4NxSBjIglnY74s50efa0YmZyQ
0ZS2j2QCfjIU0ZQ1nasls1MypO/OMNyKQBs2hQZROwluwj3XkfUymDLZzxFSBdQv5GXy0y5ltg09
tKi6/k6bHxFD1+v8QiAATFI8YtcUG4jJ37k8IMhtT1UcNyuQLDPQHPvilyDAiMC09nVpeBs3lbek
db6TBvdW0oCvyrKhGoQ4YPRgzheobjJ9bTlGt48rFcnSA2RAoEgBrETv6WxQ+kT6fefVVzq96F8g
2lGf9VciN8pVWTU3d9LNg53mT7O2ZUr20NtassfORDPD7d8y8qhd0w9WQ5ah0aQTiwU1wLO6q/Nw
nbjoBleymoH8pMmZcsLNMsVlmrTqi1k8eGaLvpgUFX0BIP59s5BdTYV+FOp/wB/AFZhjDkkDB8Qw
Zv1WSO2zzFIB7TW4a/gpkTvHX36VvTSZ/BH1VE2qBhnFnObdajk5vmjQBAwwyDTrxY5NYrV5aqH2
ARTMPaJs0wEz6li9Lf6BYbEtMIcssROhEWgsQqtt9ba0cR720czab8HRLm+1Xdho7hDKfRSY5EIn
74U1P9QxU/7faOAve8Lvvw2+KHwN4fH3STzlI8ft63wWB4ty+rFgZdSa8PTQti7o8S8KOQhmd4f6
9AqCIwb8r1x1rDarYyu/LSej6VLRQvR+WODcy1PiZf+PZ1evbSYRBdJAZshGeJFUy7P98oltaBp/
81Esf+cKdOiK6dE2ux9ejxAtpHwyNHy7dlfv/VDxuBc097iA3liPAaflHbEYC4aT5bXHIUravaag
uss7XUaR5c8CGuSajHDittRQtrz12kzfKq5WXGLwl3lofTuntw70W9pD7hdb6TL8Qi1i2ii6B6TD
1u6Loz5mGQTLUXkrNI/Uqir3Hv9mVLDww8HjZg7GmJB5XnkI45myFNaDKRu1vYnGZ1hHsQ7ExbfO
Rg3npR/DYevVyXDSwU8BPCHMOVugh6ECNi+vMwc1a5mUYL7u7zQD6PmKVSJw+uMmXVNcnMqDmmEs
428Sivbk5c2tRffNV0jkr7XgjZOwOi1o64Vq/RttrUfar1mRlKdcWQsFYl0SK9PD16mi7DvLLaHs
W8zTXbKh0Cd0pTKkLWhrjwcj1W3czcJjKCITyWyTIyzpTCZ60RZ55LGcqpAVhv1XFnT43VL7JqkU
7PQJouCyMQks3NqA1lauAgyaZQVg0DVHeO0egAbwgwH1bkYb5UhtmKqzuFLyen+fjHEEYoWVpNGy
6llOxmVTKujqciuMtPrQQqwgMxiz5sLdDiqsWMtmVj+Nz87puMoaXWGegnI0T53zoudxe1y+B6FI
kl/fCNUcKbRPrbdZCjrRD3Sr04Wl3nwBBAE2I4jrfaDPL6NAsGtH2d2kSTryalNBLes0Me2aJnzV
bZZ0oyR7c7nPqLW9HTvkLo6FfUl90a9mDctlyYIpoyJxcSSVrpTkzWUHJGQNLXY8Ruo+IxsujeP/
GizY9GalIUQZpr2e9O2KWNbeWgXkJwGL8MCOlHl269F9gXZrYG6mO6OvCwYo3w6vFSr0lT3ibhjI
jrqMRbmhevVEbYEKbs0kSag3rdf0uJAmKYiWLq6hClLWev7UrBkpTsfl0ewurWude7AwyZxdOy+l
fIGi9+pPv4rOCMk1a6ghUXAjUWxKjlEdH6BP6Lu4ZfU8DJMFCqgRxpUhU1z7uiMjQNJQgHp8CYm8
OHSVRkhSn8IFgfjjSu17RVR800ET0YrsLP0cDVyH0GZDTueD7uG/N8bsnSwgIlD19K2r5mFrl/wY
jEF+RnV2nykR79T08b6rmGPrl0iWiNed6GJgYjl3tNhXYirtjWM0McsTQsjXZNlFa2ze2fn3xh2F
g6BxNhA8XUTvktQhvQcKtzrpvVOVnjPg8UU3t8xBMFF3EZc6BJobexLiBDJKMBXilhWLrWYI50Bi
bnY2Z5l+bVCSUgRCVI2o9a9xcqNNaGfbyEPRXUwBBAzLJOpL3arUZrn1+46wAZIx+tjNEjqm6+UO
PbSY/ZU2Uqa/P8HyLMvOlhG9NtTXgcxozqm3hHMSRdwgDVc3PdfQDpMVbohJggKDDl399/emHgr3
68+8xkNV2FmCY8Fkija6p7xtdQLE1JWEOvkp8FG1j7pAEAZWpvbRZTEjnBp+nEOFIryv2x8UV5Tl
wUjW2bD3Bj88lxNnjFeaWy4FfC8NiTowa3UunMeSUXWYyAzINCT7FXkiUImS4WxMuCvjYdw0iM7W
hj8cLcG41mpJsbMZBVambXzaoc7p3XyL2hTOBgU2p30zYdGvTXR74Iaeo4Q1biK9b0Mi/TWCohXH
8UC5tbvlfvgzLS1/NQKtWptDSeut3oomc5Ya5slM0neUq/E0UMegktY72EfIrf4cdaK9TQ5ZWjef
ZAkhfm233mg+x96bNVEYj2xMhK01vXDJFuRhtYogRqWrIAqTePWVdFDv1S3r7AxMCszIKoyeUXpj
RW+lTYKZ3I5F9i1tYrCPQEBys+Miy4hnh+hum5KjYFNuy+N7YjZOfor1pErC5z57x88gGdfuzEkD
bqRnd6jqMT1kPlHe6mQvtlCnULXl5dHIR6pDFZMFwMHEe5At4eblTVLWNmpAeL4PRVak7VmVZdWs
3yQ5GFk0zS/34FTxvTlZ9gbCLA2ctP3BlWHYSXGXauOJPv79WIx79LVv1USPzUufWxqn/LA4Y0iK
GfLn2vWxSUXo3OeCXwAj5R48oIOmCC29SdbpzJP1VBfJ4eUYtRF+r4KKMQ4NIJKNdXYZFAOb/HQ7
X83ldMsSVHzpcwPEZ9ObaLsYADmDFWWEExg8AMXbWb9Wvv+9NShTRpUKWT2OcuT4RB8lnQA3C3dF
Xt3Sgm6Odq+J8uTTJ3G89KHyN22H1Qy+/s0xvJURATYcvZ+9m98qP6al0EcfCDe2YwdPy4Q+HD34
khz0pDG3cBoxkSAm0sBNaZjqMgw7A9rPjpqB7PcGJb8CdZdFyIZtiQuFQKwEUr8OPiaDgemnqW/p
Qlwon1soxdNfmugPUcO3atefYzlfZZ5ukiE4NyJ4JergyXAu5JD8rM1bkhGpS/3vaRwortFAPlaj
F58nzRk3toNBdsZlceZsN87LrWXTmQSpT5KxNAtjyDGYPCaXyWVCBMgOEcI3YfsFbrc0p9IfhnTW
Q2gRDAH0HCrO8U7fywbjDvhyhQBYbIe68kE6tYfLcfm7adx5ExXMugfRQmGGGLeOqTB2g1WxhmPk
HYLE/B4y91ilCirEcm5jqnUmtQq+zFYFU9RqI0I0tGE5xZydTb1VqOVOizcLt5tQJZACHuvYyEGd
vBCml43rug9NNtcIKCkdr5DSFadJmiUY/fGHg9d4nWYsYly14uiJuZe+O+3D0ldygmKVLg7q5c7x
DksKYnu1UjHUZlxmaICG2nVGqRnRdIz0BCdJHHOu4CybkK8StO7mnMOJirnRSJDiMsclEpUDGX0z
yTZZ4q0hBEI58+YoWg2jntPRBdsUqE3Gkuekvy/k5HbWnmTOJ8k1dclbdlJq2EMIL+k39JzFGkEq
C9x7jEv/ONZbI0FT28jgm1hc4FmkwAW2+sTj1+yRZpDVocrQUtfszmPAZE90GaV4FTFD9G/FVaPA
bv3779wgrmII2v0XY/33y8eKvk5jj043Y4sikWSJJddO5TurL0SJ+t9ya9loorgUnPrMj6CKMlVx
D6Mbbv10/m5aTcvKNX+1ewOpqtMZlOAoMmFboElXmD6Yxu5Nb6DNm71qFpLs4igSGaXAjjglc8aE
bdMEcgyuRmoTzJywARxIEpJ0UB1swKJtpa/Fh3b5hA1AGRTTA1C3JhYYtTTKWEYc7aLSfEk1hsXt
mGKONNyi3pS1zjjd9dgkFfsMhD7LjcgJtk3DiMpN/pkqGPzQek+LBO3/i/X+hVjPtj0I1P93sd76
IwVLXOfRf6L+fD3qP6g/oH1oskGS9hwLQLXl/p12bQjr3yzdht8Dq95iSQDf6Q/atSEFMYQ61zpT
/JlOKP7NNk1gQBCBpOn+P9KuBZ/nT7GezttCwedgETZ1E62+ggJ9fjxGedD87/9p/C9MvQVe2W68
5YNJsnShM3SN1qXXy3EflHhoCmvMj50VyU0VoRnVEFmgF8HRGfndU+8X2XOmp5+QEy49ozZTi/wW
ObhOQ9r5Ir/LdE87+db0Hmmy3KM96I+0cQ+NV74MUo53eTyNd14rnd0fX8T9FwXrf+T4MYsob3mr
tlIZ/gHHUh/M0mHRu8CWLCkcpVL844NZ+VQmXtj1t4A5+n7w0I201if0RZt2dJBfCtcNNwZyECwN
1NO7rpGXehiNWxlaf7XhXJ69sb8rnHK8CiOlntiBBpSid651Um71oe7u3Si01p5Fgxspe8+1lWBz
X/o/cRFGB31EW6QQa25W1GtDNP3Wj8v+jOmw3Tt6/guD6HCuHSlWE0xXLa+GY0AH9Wx2xCwnbdOt
Rxfh7kSM95byt38mdABnuCY3jd+bL1TjKNO7hMWHWzvXiCqcpPbkzKV5yC24tQHAmH9xTB1+q/90
TB0XyprwbFeFZv7DMY3cUDre1N7I6213hDlGO6+nKxe0bvDcB/raLufppM14NXBTRvu8jN/bYvgp
raDZR14lzk2LxdmnbdX3eDPaou3oE+MsrOJ9TVzxE1f/5BGqE2ZPR7x4tFFWtW+/YbvsKZc5WILJ
TzsTjLENLAnQdKDunUf68EzTmsAnhxkJE1cmfIh39mnIvJIEuuJGena4rxCjbDjpQCMXMr1DpUFH
uW/jTYUZYjWJwXg2XY6lN8M4drLXCa9hD4uKjnkZXhOjuJv67uSWWGqIUGyRh9mPSSTnQxy22avA
+2h31cWkW7dcLX9vIJmSOjfF0ReJ7XP89+Cv4r/4jRv/fPK6xJcCdQeIDtBL/IPS1qXDj0QvbW65
/QOnUHGWQOk5dOiZaligyGhEdAYE7FzH3or2CYwQx8+3FSDMFscOii371rUW6138fmaocX3dMHnX
X//7c1GBw/48FV3DdQ04fZ5gjGGjflZ/nIq2PgZW2QT5TRdac4oT+5o7mb21Q1Q2uBG9f/FyCJb/
+fU8XeiuJZk1uyoQ9s/Xo5w9zVUdFrdNoxnhnWb8VbUJRQUNTK9RG9ZtahPmPTDOnypOqBXeuY3j
dcXZ01s45Jb+6D5iyQteW1PPmHgoKrn7AysLU8ZIeyU9jfog5bV94TN/arzJvRZzxqRPYFpqdN+5
/ovj9w+Kap2jJ3RhC8u0HEddTf7zB3JdMwqDPItutmW+s64Mzy5JBKtRGjXDVVCtAydBXeza/bZB
XXYxGYnO9dyJXexUj1Ekgk2vh5i8eBBZSLSCSuN+2SSW9xcNG/doRpyCZApAWAcHfx7nvF03Yb0T
9DYvvcGnQ8867IYOYbNfDSeoAhkpLr1xQiRjwOasrF1Tu+lNd/0K60/sfvOg3KyZx0+GT8cq7lwW
OqkkAKBdB97cMASUzS4oB4mFMxnpmKRroyUgEnHjyKS3BK3VdL/aBiekVtNM8rmgokeKjIvECgpn
IplReqbN2S8I+yqtNr/998fd/ucfkgSvKAxqEEjqXUudf3/8cHWnY+ps+8j15Lr1R4EC3R4epF2/
DaHGwNszaRtqOSDPmX4mhoz/MgGO4TYZPqrENejaWM5dqMX6MRm0ft8K139EQgt+Xe3bN0S/a9PP
rktu+J6PFI/i97iAhJ2hUL6DeDHdVynSudpOGYmQpX5Yho+fo3y0KonVrm6QqPSzyzp0uo9LCoFz
Al3VtjztGOTG0yCUGFtUVKjJSl/PIIwPmq1Xu9warUOUOwSZ58NhnFm1Wk6e3hB2rnq//t4nY3lH
WaN+tdyHWjTjN9nY7VU3tv/9ASYJ859+2ibtGdMlVN4z8C665n8+xFQ/Ir1GH3bFOIn9zUiNM6s7
46w3FERWQWTs09mRh+WOZTNK39cAD7BPrWlTtfv9GMOnfTOX1Kv+/jR/7GK7sVGtlif//Wx9Q1pC
707l5ut5l7t9NOM4WNVLfO05O5q2BhdAeqHjwWxVT68NdXakcLP744HLHV8vubxBrAP+DqHm69f/
EDjxDn6/+OQlfBmELujHJqRA/V99pt97/+15DQU8x+izvIe/v8U/3qy64+s9Lft8vWhXZnfYCYy6
p+jTSrzPardlB1i02IyXm8s9y2ZaDv9y0+KUTapbyDV+T/lt3lKOv2imf46UL9NmtY1Ls1d+zZ5y
1Rahi79rERytB+axr709/6KSk+ym9mXShl99Qde3S8xLbM2/9LFF6DBFz7DbP1LlGg2T8UdJPsMm
7uBNDNSBsK9SgNXLF79zb3EjsO034GrnOv8mIqarYEOu8A3hBRjBHm39mQs+LlblZ41zbYs3D/WE
8rqWi+u1YpqQYIQVyhE7jQ+DcsgGAAUiupjt4HSU6SLo6a2vrRKX6rnEYSt8shakPj4NOcNop3y4
kXSLtY4zVzl0aYqb2yw6oSglLw8PLyuymxP9rLD29srjG5lLGgMefuy/gPDuUIWRCxwPLtUTEgUy
p502rsr8XPzDykkssBSHylscOP2O0/fdgiuY1apYjIonQntkL75k5VCOsSr3i2dZ4l7OHLkulZ85
UcZm5XBulNfZs4y3eXE/m6fEdG8B4o+z1uowk4sJS7HXHWoFVclrcbGrAHpikbwlvr4Klc/aSMef
MWR0YdXdpnDEYxzUV69qJeL97HFWbu0S23al/Nv0cLTcf8ar4G+wua6JyCQfp/900Z7VygGO2xil
OD3IO9N6h+20Ru5rImsukcOYI9BpTPGak+9pCxjnAu2xMBBr4Dmvy4OGBb1WXnSu2OdEudOxuuNT
x7BuK+d6j4V9jsfPqEofMzfXrgBXt5Nyu5fY3gND04+TWzUbbeQHBoFgWPvtJeuKbpX39nEMscVC
kIvqoD0Ysc3lPYTLYk97YjT9Y0fnnFE9x8eKKJy2QiwQT4SY6rqY2U3GUJy4L4Zy8s94P1aIw7J0
pDwnmm7rzhh5pamPNCQFQacgATIFB5ihBLjQAtLx1bLjn04BagSJIUW7+DGn0nSB23rCk0LrAMTF
roJBEMMiAIV/ofQOhCV6bLnOr3qoBTn0gp7KuoIZRFaOSGGYBGhDYoFx6af260iR5W4osWuGHUrk
pr+vF0gCK70ZakKo8Ald4QBSqMubptAK2It6kmMoWrtwF3oFYPAgMfQQGUzIDDpNCeA9wBo6hW1o
FcBhGvHVtBZDazynP2erx1mggA9ju54VAKJUKIgKJkSXwQqzBv0SUD4pa7AROvwIW4EkQOEiIAoF
9kUZnAYUynns/iCi9I4BK6VbkrxOHboBTE/QNIV5mvwp36INPOF1AWOhgBZURx6QyY6cWnjA/I8M
QPrGZLKxC9BLslqnSz+hCnKC6dY/u3F6R2wFxWywFNOQ++t5prbWyI520RjfusYSUKIAcMSQOCrU
2TtjNi6aS4lydDmVR9ykM/NL3LzFC5OtXRx7L4MTxDvkaBdDb7JjK6rv/IZokSPXOpjUUSnKIcCu
Bvq8c2V/1yTHb4SXsy3LhJyNIkLjgf5+NSYX6RT1FuOPQWyH9QR2WrGS8vygVF5roVUo6D3519BU
eP3tJgf45J5ZDv0AU7oGW061kkTPrSW1Vy2CJzA5wbceOgpLMSR1CphizXsbfsqIXn3dK6TKBFsl
VpAVXeFWbAVeSVkVzTEolpT2bq/gLA12ohhaC5CJiC8AgIujUC6lgrr4Cu8yw3kZFfClg/yS9P0A
KgRTAEiYtP0WIuHBEE8sg4LGYBGoNx4cmQkX+IKV8QHMxKVCzSjoTOg8tLOQW1PhaFq4NLUC1HiQ
aiY9nTCW6ObeohDvKpxNfzcouE1WrumW2E8R4viA8RAvDw0CSyFxcDs9IQdmBqpwOayLDr4C6Bj2
O4rgi1BgnSQ3n20wYK7PNzzD3pELhEfheOBPPQkF6Blb2gtCQXt684MTrN+nXfSSMHCuJwX4SSD9
hMyqZ4X+KQcgQIAd9pliBCk80KRAQbVCBtWKHZTojypT7HtOT5oCMrpLLzaQqjhvNeQhsATbEhJR
p5BELmyiSkGKOoUrihS4aFAIIwuW0aigRr7CGxUKdKRDPBoU+qgzzSdDwZAihUUqFSCJ4IfnTiGT
0NFVm0xhlODynFsFVqIwcQ+a4CmGuESo6VWHwNTlyV9G14QIrMaDPc/Z2oDWpCtsk6EATpGFQCsq
6SvFY3etEFJtLAV8CsCetnb+zVEoKHIjGa2hQzlQoprQro6hovrVOwYY6p/WJ9K3A7m9xpuwtR4b
ozWc+8DTbsinycVUeyyb5c+EOPc7MPPj2UeXC8KMh6nHGxyYT4nnEV/lrD229AMOIP/cfZAE8XPU
6r+W52iG6YpopPtWVVa4szJksAO6Uvr3ab6e1XPk8qFH+fvDiZNoU9hGeBvbormknYnMy6u17z35
sctzuTNBLW7uyQehjQXuiDTbdwByz3GY69iS0g/6XfVPkRln4hPbN81C+4msoLhQdhmumh6OG0/v
sncwa7tlVw498VKgj55goU6s3gZUb/NcP9Tk5qy+nq2npdikn8IlJhUzkn6n5xL+c4jtCEyc+YIY
5M1Wr4uI/kqAVvg2dXqzHfUgvAxda1+DhEtGaYH4moMU/oZT/RxdujxTV3VPTHnOhOFAAiCW5dD3
hvGgd761WnbTrW+mVVo/JhJp12aU13dTMBonu2mr3aDX0asr5Ouyp423Nc5C8a0L5LiN3NE6A0EN
bhhBNOSehtdr75AgNkWFk0sGEdQux4yfvBqBhJhQ8boQHR6sShjo0fksJNggbM2bH7hgsJvMMrzr
3MI7OcSH7npadazg5fNygIy0uudyVX1LbXpnnAfDuUqq+ma7Q7wpdFF/FAVeSPWspQMGi/q8/Vgm
fnpwCqs/5F1UPZK7xjerdvGY7cpQ+h+aHXnIAjXr5plOcta0VNtWsrBffS98WnYNuuARYS9lg0qX
27q0i3PG7+5WmxmVfKezPtrU+9uBJOMWQ0jePxr+3CCKCMuDMbT6o1/0/dcLDwDRyk7CAQp4Druh
rdwZU3mBvWMh+xknBKBZ8TlY37Q5FR+9H+qbqq/1S5EW7U1QHfzaIScNw7TSHzGol42mEeXXawTb
TLzHtT+Z+SfWn7QejB+Zg/XMsobiOlmDee0LQ0H2eIkMXxk/ON1BCpvKdr76jttch87JNlU8uT8k
+tzlrdQd1dXW9a6yraMr7qRmkxX0R10AFBe/Pyx7MeWz1y2vdStGzbwsO+heLD8m7XF5Pw7ZSut8
ivQbMN324jW2uRkQp3z0SAy/3lCIDKUoABZOpRFf9Mr1Nnlry3eXL2vZgzoEwTwyq+4YPO1zOIl4
2xZT+96Mzdentr0hW7PoNO5SltNgjdwSPEzvf8cR+PWxEQVGaw5QeB9IOztnamhSi/vvTlSwKwdm
bvl6hOdDLQtMecIaKLaKbPE9J8t1+Sw+RNyVKJxDFGsRa4NqPvVR7m35MWGkJaJpeZ5WsxX4yUke
iOMhS5Zr7s5xtPitD/BSqO8IsCr5a3E9PjRCI1kG1sfORgL+jenBadmDpJ5uFXFKPMxVaR0FVvZd
jPGhEy58GaRx9jiPH5FMPJQxU3TGhyIeMWKjl03GD04enXqA49/JkNm+HlLScNUDdJFeqEvaL6kw
/YPuIIvwQ8ToRnNeHijsGCsTdY0T1/N0C8uq2Tkyf1nuLAsZUkAtCSyxJS5D1Cdfzxon8+Mw6N1z
XDcOxNLU2uL9nj6cgckN0VQtjbsd7tbi6KV69SIo8C1vX3faATlOZl7zwB/vjDQCOKreZt8TbmW7
yVPXmOYpKmRMGhP/z0MSGpt2+F5OBbMTlF6HYbTF6wx+dXmLeJ4wGwaTcYlJObm3A3rWyyMdvHlK
2SEfotgR535irP66wydGJe3CNzmCpM21et7rnpO86ZG1WZ4Sxd+0kdj2zppe+w/thDfJc1ikabLx
7svcaFdVUxn3ZROZl7kdyI9Un30swyNlnvm1yG3WZ8aIDQIf6/dSZ2rfAfylzdGtHAsz91jW4gRU
JXvqkER9vSuEU8ghiuFORz1yJZOq/zrUTTjfksDNX/rZKY+tl7DGHbvkA1HO8m47bGbbqolsKEgF
vAHhUyMWxePX0Wm6fE3idMNY7rs3O8REsLxcbXQvA4XRJ9cY0hN8SlKk1YcgqkZwoX+XAF12Jsl+
NEcK50XWEctT7tcMFS+kfmJdMPh3y8+Orrn1LuK9LsLPsefSHRgJGhALTKXJtb31pbsqyhQVLsCF
Yx077zROEduYdnUtwoCpSW7i67YK91om0G+ki+G26nuuqt2jhwDvGLsIhQcwB+imjP2gW2hAPIiA
zPzkXdzOj1NbW9cC070uSw/cTQfVc/7hTKCRRGTNW3Mg7Bk+grVBYjJtaL+8u7KkPWMACcwGWbwU
0jtGqI1WmV+Zp7GXWExZAyIVda+uyao6sDpa8RGNt1n0T1pqvVPGOKSxtF87EeJoFX1/6JxW7EKX
c5TULuSpSOKIkkqqs1+55dcmQIuxcqknqS8tPyEUQ5uw3ByVDrVDWVuPVbiXkZ+dfv//H/dbdl42
phLjf/3ZWeE+yOfz8rDlCZb/kzbHayw3f/+TYdxbg2eyCJCMSd9o0H+ekh4phIW+qNeI35llM115
rgKLh5Zu+yR/BXtM/SViBRSSP78vZPsahW8I8QnncjMy6BwEELgSyhNAoJIQbJ25btkz589R0Bp4
EOl5RxxcXdvYEsqX5BDtUufDbfXpuARhFDVkrpng9G3fpR0XgTHeyv7OtXBzLDv0Siy2BGdkKljj
K0fjrFOcOpijeEqAENhN2BCr/lehaXwgePvg/NVmQvE820SY0o0RO5zTKIizaUvK11vUBHCtcIgJ
jCGNi3GGtLe7zDUvblA3xIdxeDjLGkgMmOgKspwQ4rNgiKv+ZflwVEcJxIbPoZeq5FjMp9b6kbQ8
q8ZKBWB09GL0ZHY0Tfusx+G4bhIeQBI9x8rQdShaUNcio9B2y/+We/OGKbpjou/spmSDLnwduliR
SIncMFEIkK6slzcWIjTbFMrTWqRK/Qz5EbqSs2c69tzgzF1Bsb4n8bPfFqK/WZiXso6lpevBiVay
nN9BbkXAhReoSL/2oVSc/CQEDm02yBnUAfh6drtGWrz8naE2X8ej3aGqa4+GHx8aWoaH2ejybcBQ
RYuFrMCZrvXGsSk5xFGKcnV2AS33cbPu2/qhs/Jur4c0UskHGPeicS+ONiH5ihIXwGud0hAhOHk3
18NrZEU7t6jkoQg878Ri0WptGPM6yhIsiaiB+pEiJHmCa1uOxgqD4HAqlfjCiMW0NULTQbnvfw5N
8zN2/WwtO6Lc2sq8WX1e7uvCuUtnFPZiHF4XxfiiDF9498utms4ZJX5tyCGIYj5uE2c+5LX5CqLW
ufop4t/OvdeKKjzPAhxoHpfy2PHQazPAU04bz9rVlcY6Hcv1NnYjNErYsve+Wx+azhlw5AkHuWwy
7W2j97Zmb3Q3DXLyEX3Ka2t38JFjMz3njVU+zlNFLuIUOP+HvTNZbh1Jk+6rtNUeaQAC46I2nEeR
FDVcaQPTnTAGxsD49H3AzOqqv35rs+59b2CklLpJSgQQ4Z/78bPtFGKTCA3qXBvZS4aQ7gZ6uTh0
pGkPwQBjaxxYWwwBW2NuDbCBNbHFTZBfvNbeUP0FSCJlZV1WMYDbl9Dqg2ta+MlaZBlub3yJzxq+
rgX/n/JQt2i2aZTEB2NkwpHY9E1mvWHsHvmLyPLPmNzdzaOQ4s8ESFsV2bYR6TGZPVaPA47Oq9/o
EHYL8+TNF7Ao4XL3z0OqGfmyL7DL6a72I0zjVzqR1JIFWHDQivbNiTTijQPDBgQRl1D2Qdc45d3u
E9a6sRkH8xoJszq4c4Ms6cRdJNjorCtW/pzXHX6qucSuM416S/H86dFU988DJWv4uglaLDRZfA8i
CX6yGDFTOd6fr7+f7VFDR69lW3bRn476h60eyQm/j/vmF90AZ65UB6WSS5xn9iYzQbs+vvToH3w8
ogQbH4Zrv01zyCEbBjyvoSEaUhwczJGSHt0dvoUpM3HUmqs0Yp0zMSxXGbB25OBmBuc8PudwSOes
l+aP3WHOHqhw0mHqp+PRlsMpJYO60M2AxdHs2ydX1f55eDydC60yHAp8B0wpf2c6Yvr5nTwOUmj2
KsjzWeyKgsM0HyiWytYSgtLC0COxzKfiqej0l0dOIgp4CY8DLWx/PQr+6xH/GA2/FbP8NFE9xUnY
rx6PrCH416ePb+jUG8nEKXf/jAEIP+a+QswntMyEKCemscdBVlzHAlZsfz59fM1LgeokUWgttbnw
KhBkWCPcx4vIczECC+e1DSnuBY8AQnn+0XQ2qUViKpZw1wec8mTKJoJprlGWR/q4MqDAMpQrpm5I
ox7XdhOzW4nrqzQhKBVvVjch1Fj6LVCEH2RAiqs3sKyqketFOM9gNYWVNavnQSl3xMeBtgR0Qj2W
f/5K2tn6RwspKuX8qXi8kxRu3zZgu65ru1x4FDTG6RclwcnR7sJVNRr97p9lIPS9InygGTIICa7I
a6AvJ5HRFNwPB9uyBgAmBRxXv88Xxex1SxIZ7lNCUWyRuGhLl1PNzHWA3o/nc6t5GLTZ3qQCeaWj
qi0tKfA1+pTvUD+aiQD39pxoUa1JkDZzw3wTBe3LI2X4CKI8LgePR//2tdDhg+iriokrn4uWatd1
idvgnEwStGZUEyMr0vzErNAnr09aQIvg1Ex6OGxdqSumu2zGzMJ6SQHEbqge8y6DY25atrlfzGAg
aFD8hjCtJv4aeMj7SgPRTEK0HUDqTHXI10W4c9wpPQlcPHM/2iYmvPnpSxN2eVC/SLsejl4ncNje
I9sfnql+9J9yPAaF0LpDQuQA3CazJYuROJwaSljHOBwvfQUQ3lEQcwLPAdyFDapaN2bPmCbryEBi
IyC0UGxl6kRXCdAag7gp1SqSIZJyMm9XAOHieOlvJgrvmmQ91c54EG8g5dhGEanG4jluzEnLr5Ja
gZH08DXwSOGbPqMbsLkLF/HlGwAajLzVfLVOBpPSiy49GfjEYImIYuOYGezhMpyYzhA+7GTov2Rd
8rPWg/L8eIYWzxKw4KICujddNr5tvQ85rZ6aa3y2Fs25wjJwX5gyfodEsX583S07pgjAMPaOSOu3
WtbbokjsZ78vPmoSDDB4BJpSpZydOWKAMSf7pSTB8G4x59+XZCMJjuXNe2FM9moIc4ZC83epHgHB
kJEALcl2NTIE35YZkbbXgWySjx/rdyLjB5bz/ndctvw9xLSG+JFudV1FSDmbWPYQvmgjT5rL4yCa
MsY8MQAUqsBJsE40vpRWYx6Q9guZ6paNAQuPxs7Ga8u4nb3HW6U07w1eaLzL4UoxSGnXWhGZ13B+
NMYTIc94KHa1lXPqkN8+NJD/b1FWw8i2iWGP0wh/Y+wUv+qGCHWWjMB9dWxuc8muO3EFytqx3uuR
be6aPANz3uqLNi/LN79LmW3EDWKbRR0IMLxw7XlWt2HdoBY698rvXXj3024XlkJ/G7z4QFdgtEyc
sHpxzSHb50NXL3FwoSfrT1Tv2bwIcgiJAWIMqNuE7W9QZ2JmJLRxCC/gwXEr9FVzqytygoNRBL9E
Sv0EdlaXFWTT7vu6Kt9qBhz4rbOLNSWYvsh7On5OYtY0X+JIqBcox5lL1jceVQLgtm0uOe/CcUe5
U0Llp8eZHjse0E3y3SNY65Gf4a/GrS5/zvKsPQuzBpjDM8PFtKfpFZMbl2y+CElwBFN02WlDZr27
Q7atp0J+h1AMb6dLwqcuGz6qoRxPjEXRvm1Bs71nmzfgjOYN0sDJTtDRpW7B1mLXtzQrPmR+kqkr
3qdli7WCWETdr+LAGW+C9r19FzFtC0S6CgrMIvnIQNsMWHsGXS6+mYiVwDj1pVsa0XcPtooGUYK5
dvuB78pZDU1j07YYFi++j2xB1vwznKUEpMryxICIahMJB61MbZ3Rxzj+8DJn7U3R9OH7HY6oLJKr
0BPtqtSLZqNZo7qrueWdxFT8YwjjlVe6zi8tAfK/0TqQPSzPPIrqFNwlBC4MkOFGepE84NV/YC3Y
Fw3vhh+K18rWYwaI3AjMSDdf7aD66+nju0w4GZLaLBWLJqjulBefymG0voHenrYViJUNuRLrW1UP
37rawHFn9r8bW5+euggwf+dnlxEzwNFLqOARFgqwDXLqgmopl04dMiuNR3QT5F3d+eFLxvdYPKIX
i+7gLVOScRfqnvs8Gfo8himqhSWm/iXf2nZo/dZV950uHVot85EmC22QlyycHfF+ri1kHTPHASXG
sKHe4E1MXq14+NDTIgENkXpfZuPdKs+sfvVOwWgmIJ4yFTvEHwB0DRR4u7S5LBcZEqmdzs00YXMY
Xcd5CWaOf8KKYKu5E6geVwPpNnT9Jc6MjywOp701NepsTS5I6qR8K7myy8R67Rynv0vO+VxY6gKM
OScb4hl7PkSkMmyvWNd6KoFKtArermMfy07diyp7MSqh1omYPkFPR0CuTPY1xF6eG60xVjW28104
ld07P/MtrS2ImBUnRs2oGLj9RDeMQt8a/ZItGgS+96kYIBQ1S4IqzjfBhF/m+6ECcSiqZkutjb6p
rKBFMI12Ailph8wUL22nt3Z5l+vz/bVYayq115GJLiOCrLkwFWbD2IE2s9JArYvcdO/1CFK6KXLn
kKWQfyyb/JRKoSiiHk10xdnnJNWjjyiEszJl2vfI0JjRJQN713Ckr4or8o9m+GkRYyFvLkC0aBYN
EHVnPDVJ+zZoZrDwCmmfkrb5rGujvmdhSX5n1jcdr7a/vA+CkuG2Aar00htmdvSVNOAvaDmG/CZj
5ZuL12lyv5LSWGlRoRYO+Nb1FJjhnoQf7T5JkmybCWHOKyq172wBu6j22Z0pL9syFuEmpofjCasM
ukJcuFumX8XZan2ImZZ2TjBpr5kXl89lLeoNaUKI13/+BRXkYiI3L45shpUHBfiriZMNbmTSpn2U
7b1i/q3o4l6lsdjraVYey4A5rkEbl+js4TmaBu3JUKRH52e2AxCUewoMUDDJhTPl0YLh1sp2Y/Ez
nYqftW1YGyrsqQhpIPRljfvVY4mdFilLsSXBlOpJKQYZVTW9NgPGC8OLrQ+/e80pdDs5vTdiqGy0
s9AteaSEaLYS6UfiNP841MXW1dpfTDKufRJgLNQESwsqsI5aMZ6yyEheY210jxr2uUVEW8IF/oJ/
4awcMX8bxCTxbP0a7Aw2QmRNO8ZUyR0qWV033qEmM32gHOzeiJBPYdOgkDomrPU8Pec22YqGCM5y
ClS0SYH7b8yoAnswb6Yb2apjkJn7vm/8e2ZoGGDi+NqSmoOEBCaUS5RbeE9Zz7aqnN8h/ieNzBgL
rKpfJ/2rJAZ9RrzwnhrlSvYVnf1WR9FW+vRW0Yta7hkagwavAEfFOT+r7MqHlSFfU71/j9lUvVGV
LigIIzoVVOXHPHn8iqMqhxDVO+uxGVmhSQYIvJvsbJUE3BX6wkHrR7W1y/wHCu9FZbF5g3robVLk
sVXZgOFoPQh6NmB36ErNIbeq5o2S9kMcSnob5tOEmC/4u7gabulof9dL6cxb+P6GxV4eLZb28Mtm
lEfRbFWHwJuK4DUk2ctNO4t+BPOKUqO4HgMsjWVgOr2bEDCr667rvntz6Rvh2zV6UYY9yIBz283z
+0CjWmFqX7UgWZMQi7nVQV+xpwIkGNc/GrDS5GQ34m65TFmcWJsupgYluMeEvQv9IdhkzD4Y4Tdf
smcI1NbyNxoNUzXDlcBYWC2ZTvxceWW8orqx2Nle1y9zwQV7cuzsaM18SOJs7l7Ts2LXeAastr7F
LjZp/bSIzUHsrMhalW6RvQNkRGJBr89Vyj3fUf53nZuFHoXyXroUtbiNvrI6x7/EplBbyiy641jE
IWHh0NkaoLAuZsssy+k+ZFGFDG9ldhxcY9v4intYHH6zQ7fnBQe4vrVVYZTNOU7EOtNJnIDN6PKr
Cb0ECmDK/MlgK8Tb5kWJ11BNCn9DeCuT1Fjz0rM1ApbxTLZMf+YErgHwKSajlsXGz6pPD6s4+bV6
rcVNCpi5A+zhRwEJNr3bcv/AFtWa9VFUqj6WMXf5oh73IQb8LSuOYGH4JuS1PIP0xHeOtTfUR/bK
TyTV9mOg+tehzs4UPos9a5N8lVtUhU1JJI4ss7i7NR+RIiE6tHZ11FPtnEVm+uSlVKNpxJDPKF/w
tjI9OqUZ9TNSNUdKcfaGLrVrEE4GsAROZdL1znudMqPM2zcVbuIslk/KE9mTVk3GnggsDQF8SaYG
dlp67cwyG5+oNHkJAde8dICwsJf6711cO7e4eu+GLVHW8jmhi4jin8rcdkNB3ZaVrr0CncQF5hsV
nDDlRIC0zrehxlJH2luTccWncJj4JoX9Sd6sek7m3HAjpfN9BuCJIgzv6ejOTXnEaML4M2k7YB22
k888g+Fd4UtK8gF8n7SyvaZZzT21+cAy/th5oJ0corEh0p8UFW6X/M5vA1GqVtERJ8wiHL+rdt7u
is8hBAWZDAF9FROxuDhOT2PHOqeoPSqbSFZ8KWzFnQ5R2E5dE0jHMBH84DeRANZ8J3hCVwd+CgZM
7vDOmgUjJTC+1hIrE+r2jT0E3Uo54E+ncOqdjYAxawfh+XGIB3Aedm50Kz9Uy9pS7svjkCLtjma9
6GM5vPcEcTdVEibbOTMfhsD59F7TDwGFYucm4HZsQbTHkKdSQH6RfqDpCESuhOCMUnVVIvim2Rph
v6ZjacWlIGnZvnqtlz3ln+bI5S5pwb1aDtTsZk4Mo4Fp2La6bDvS88Vfdkxf1MSgxmcn0FXagruU
8RSUGsQbzWKvHksAYWkBA8y9JiHWbcWGhsKD8RC3DQ0XZV0eTQ2YfhzqeMh7S+wVpr1cGcZ5bNhm
QhmuWJtoyRaTrc1nkn3b0Ge31rHUOen8U+jQzGG2BSYzycBZw9TiunizVVlRdYrw7TecaGknDhb8
lbPrMaNCxPSfvUYt/Sz8bITrv7WFSysvyxE8ogW1WIOdb97Y5OekW7L8gsFk3blmf4q2hl6El5BW
q1c7imlY0PtzZc7TQNkYsF4tdw+H8JtRR8YFH8sxV3G1F62TQ18zDjmhTAYyVbiOx6FErEji78N4
UMm298zgperH/sWkSsas05/MsdRZs8Pmxg5YMt8DlDoEGvKCLArCPkl1dnsGr3rTC7xZLSMIXbmA
Rtx4lxZjveDike2U8msWGBwcumcWSgxHkkHyZKcAJlgD4YqGFrSQhc14uNftl0ipS5hb8ss3PZox
TQwpdXgvxZQtuzYtPii6Z4Dj2r8EY3Yn96mgEzareNvfVrmXHKRdGGdkKv0sGbWcseORvay1k8qr
dY4s9eF2GGsrFcXHIgzeFZrwjgkech/bdzTna0zhc1gJ+RIos70JUPS2zJnSsw6Veq1/tRDfF5nG
zLg1dMxtTE33tuciGVVSvOmeICg6asj/KcNr08EuABQiu/fSQKr3mp/xlL26JTYdyNYT29em3DDU
BhvcM0k2g1NjdN5duuU5SuUa0co+DGCtIfTS+WVzpVsgerB600OxMVF1LkMHx69RzbvTFNbl8SWg
sd4a+F65s8sCzZC7ZhZTfs5tNV2qskfVxGZ5Gk37h4WktSxa7V1W03AIgN1fYyscroZdhhufCCCT
mxYTEdPkxPbw/Q969saO74moEojNuE13zGPchcJ4uWP6LlA+QudEi97FxQKhPKhpPXGtZ4WeQaJR
e3Vpop8ayHlE0wBeagLebxsfMTiXz47NyZRrxcrUaDI1/YyhyIg4mSOq7ryZNEi20VxpWfFqThkn
3wSNm2TK2rLgj9MD/+rEcbULQwL0vVHgZYDEw1QMMyLN0OsimMIzNMK/DiAE/QOcGCm5TpVfEmj+
8XHQYL7BBio7JBefohGlIyMU1R2zv3Fz2yLd6TFknjLMHAkWM64wQMAYnAbPuo0Js4Na3ZL5MFMT
NQsHkgvgXjFVXRk0ePZ6+mHkWBvH0ejWzjgZB8VqBalbJLg4gbkrpw0XQiY5DUutsaZY1l7WQ2le
YlhJS9J+atdpyIZjr/XbZhwgb6KkEuDJvQPFP97GiKt767geQf/RO/qU06yaZKrgXxdyMaVNcYq1
fLo3yQs9oNkqBJe+7WRfv2ANYSPfgLHQVPNTOthMrDGaVmU/QOcCdcoOq5E7XOoHv5xdMPlXE8jw
PILmwAw6tpc+5sQM9FfRteocpFiv0srU9poRPo+T5j4NReu8jIrzPSYo9ue+uovGaclEGo0aD5yq
P/2qmz4Ghz2oHYhk83iKQeTkFBMecSSChV7k0cEcDOtSCjqILGOylrldfoPjJq59/7PvjfY6NSFR
hgI3UIsEe2YvuUmJbROnGgE5Zn618nCX0HIevCfW0G3SXtf3ZtxeOdGY5Jt6twpa/KJOHbhbY/6o
RkW5YLozHfqugsvUzQPsGSA1PA7DE6pPdVCMVotFhJ1nh9/24KSm/gSjUa2gYbxJUIZLjMbiwwGb
Iyfh3ICPepik9kUhnJ9WGOIrbpPhuXerE6sDfwe5DbttkSavjAP9p3i2k3uiPtg1a2sP0t9zTt9h
WaPppSI6SOSomii/GyR4IUXZbmmTZcZv5j/jKmTLEzdPsN4p1Aqjbm8gqBxcyAvCMv1nfNPJ0kgj
a/d4itmrW7lEc6+TZ5yGMsez1tFYnHqcK0LTz7iZizVKqbOEiaafC72DPNybXNETbomGCJv70H4A
foyfTbdp7mDntlpofuSOrr/GDr+KUMv/evT4mtYBWZmk2LpKwz5J6OouMv+MjNJ9TCMSF03GGJuM
eqaFgAwMCy4ZtGkCh6V4V3fD8RNh9C76erjHFVTjLksJADgYltte1he7MWMYwJOg0KKzXy0Ps+Y4
s2R4SwzG4qT4apX3CjX9FnOqbyN7Ql/U1bWdiJ8wZmHbrgJnWtrR4H2fU7Jm4uLQjoASZzqeJx3e
6x41LnixGrzTJlx/N8qGJ6ETNoviZk4OFNmekC04C90IDukmE1Z/SrIuX3mqDb6UneCNL51vXWJD
u1TOz95F+TXaDOeLiQGrynTtGQkZjveUpx8YF99DhpPHfOKf6NmN7x2FPaHwtfDG9RO7PehCDKix
jUbJqCCrhuj+OGiUXi3CyXcPlPhVq8n1pxV84vj0OMQtA44qEl8PBTfCZ2loISTHtv1lconcV+FV
cfXapdrQ7hL0V+bpnbcOHMbMQtPWBZM27NUGKci4Aqo5GXKLE4u0VSAZ6naUl1UYd9jg0efrKVdt
9URDf7I0e+sw+9rZyL7LtGaMV0U+WyAmkzvvOxk0/6YQuJZN5kGNKNxmzSUNCJuNoAx7xZ7l4crq
zf+rR/rFAhBtfSx//f1vXz9lnK9YFdbxD/WvVUcgDUgI/vfEhdWv7Kv/qn/9/z/zF2/Btf/QLTqO
DMexCRvrjvlfvAW+5XquY3PTMiy+AergH+1I/h8ezFUba4pluwB3+aGmaFX0978J7w/LMgxb599j
GWhCYvhftCMRGiXP+C9ZaAtrmUPbkqUbHoVLuvNvEfo06aLEmPxq16X0InoYmyajq4igeId+noHH
EjdQaI3xAgLyPJXWOmcNtz/fGR3YKslSmVLdKlnYhgyXiQbhM2EWWQCvo1nYrY5IVdliA4uUmECj
wmOXk2jxqGku085c9YWpkNTqJaT3U9vgC9LCT8/B+q1sBfnacVoIBSE6CkuRlVFFX9gYvW3jzm7N
Ue5j4kGxY9lHCMV5pFv4brx5iV/8Sud6ZKuxaRnjLXKL9ddd3nyzBvupKHlbBgziNvu0NHhXgdVu
h2Hupx/JqlF3+jYKPUTmCZ642XA2s1Nf1wS815RPggwOZvXE3gbStu9Fkh31sIZa19pqicF5Ojoj
vZQTEFrO/XNt2MF69PyFJ4e91+oTCH6M6FaTXs0w/HSCzLjDH5xrFk4MfSDGTKOxxKHSEhQC3D/P
1SPsUGDc2DYnwMEGovLwjPWPiXujlwNYn0z73vdmuR6sNL0HoftB1Tvahai5IPeqida1Zfyacrdf
Jm75RM8GXcCjvxxGzM+mHHV4L/Fni5gXaiYqf83uTxrDkkI4FK9+LX0wCVJKBo1qw2fod9oXxVKU
NshYKsJLZnALx+Bvv9FNxW0+hL064K2zyZhEDjdIL/wJUzVa5IHECRmZt7pjKJW2zdL30wjefUSk
i/7QzYUegCc8A/2KW9lvKnhXmXuYOl3QCVEA74upBreYRgSIvW7jVMumxvtRxuz/k+qnMe+lbGBc
q5TID03d8hrxPwIwDF2cPZ0i4gcO2rzBp1iMwsXu3Z6NwJ8b5fJ7FyuqbCG/UZaulkjwbHbSvFsw
A9mT+bqZHgXJIxs4/XtdyiuI+gNk6Lm5FLdrkvBHYVzy6TvBfjYTkx2cinSfCYESmX5Wdocjsijo
SZVrF5LVW9oFy4H7vSLsJKiKh0Ix4xW1HcVh3TKekznBJWyryyCCdeBCFEsD3nnX4lGyWaU2rO1L
aRgb2ZnoF9U0d6WGLK3hZYZauZZMwZmH0KiNPY+6GlyBJfGYou+tjVO5u7bEG+lr/bBHSaERjXC8
gfSxFTmNYW7F/LDErQjq9gU1FDybog4dI/jvxHtG6Ds2lCesC98g/qYdVEg8tYUaSjL93tZNf3Fq
eZI6hMipvGN1U8/4A9FoEBjYoL+JEj5bH/+mNiiQjGKy3t4F3uQtPFtVl8bxd8l4h1ferLPBUFA7
vRdKRNyMPCjdI0viiPFWZSWgbr8slmSmTwiuLmXLqY5RSM95/RUKZQPXPeVSk9ZdvC+/17SiXe0n
RoNgSQW10Vx0NuV8bcN/Rl9nECarwHgf+6HYhHr3LGPqLU1wUJ2LlNeOprfA3JTD6XPrehU4ICkt
rWfx71S3asyGE51H4MhBWS8qNYbrSOT1Oo9LaysLwpfGyNWpy569CuCMjKk0SykECVIBjr9V08aK
9IvfTf6GFW1ftcUyiKN7EVUTFpH8zqqjWiRK/iYMTn3QhPtkjIwfbnzQJNuo/h7Q7tGBZtehJ4Mf
D33j6pKiXvlj/9SNN1MkRzUnooSInCWwvJUX6D/IUmKTNPFmmfk9Dil86EzLXdpt4BwhnrvHZOiM
PV2n686TIXQEPHYZ+5hjaU5y0/MCHuLqQ2bFOEM3mDb9xDhEx/24EePwlhjIYI7BZKezva0IlQJ1
Ht/Y/IPCM6DkF4HHfcOtnaNp2uG+bEOkVfBuXPhNY2iPujHA989yANGYG3ZTER8tZo7LNEj8JZ+W
9GRngBrCMdpnUOaKtLeZEtBq3YE7X45+PK0g07FmDsCYStH8ZjE+jz0m7QjaSzvGWWPDMTavGmiF
Y97F5TLV5jqhrJJHSqv1ZZrwv9McN8EGMT2pxMh3Wl2AAx11WiIkeMBJ4s4fmPFUPi6TXLz77ZRs
heX6x7Gjn1rgnKQChvhZPhL8rC1nFas5oTy/ino+PB5V0+/ITdzD44lU/bDjg/bnq8wJopMungGB
gPUmyJnwO218uI+HVUzrjXqzffy4oSNeCp1BlNZGu9HAJlRb5m0Q2A9xa3azI5BgDLbA+VEOa+Jg
aWOzUIkNnm/qfkuy1ptirCpW99+6jK8GTrbF8TEtazq08E5aV1Qqolf+dH4g60KgvHsjC5dt64JD
1KZzNeji/xag/6MFKMkvgzXZf78Cvc/rwv9YfuGNi/Ovf12H/vWj/1iIen/Y/FPM6h3dsB+rzf5X
o/7+N2i/fwhGL+DA/qzbnFeb/1iI2n8wxeYUNYVw/kKC/WMharKw9ZjZ2CwgbVNY1v9mIWqKfyd/
Wb5rAx+zXP5RKjYBZ/+/5I02NlPyvDF+okJBdgg690S57ou0aDFDxq/7rgFxXVGlPXTdKrIMpuDj
sZvoHWxt1oQXvCQ0fXmBfHKrW+BqwcqffOz7mnFgdjGs0Dq4kY5PY13WZJT9H0mSuQj/abJyqFVb
CgvAYxw3QOWdgd6SJ49ELB4jff2Ymo/kcld4ejVS1i2CsKPW9piCCaBRfGWHVItmtUcLSc00ASUT
rXuuxrTzPNmZReZvysGHWRPaRzp9SMhUmPANYw1AhdJiRjLgt8t8XwQx6MCZS6DPWkkdEvQo43WK
r2ATcJel2MZ5avBBAUjNyLVkFLh0wtlVaFex1hVA0YzyqA9oGlXv7WVMJ5QZDa9+RO9SniX1iQ1m
i13qWIJ34fLYNx9A5wcKeqC5kw/faFlsPQWKG17A5+Xg9PnPmnkJ3mCQEF1BdR2qog0WcAChyh5l
bcXNN9wSjGi06E1BJksSNtrwe8TWr/w9V3X3iMhvcPkR31lnpks6VbhghHs3NuwXv2rIVSHV52Zt
bSjulKdwoCIDRwJBGEqVEG+LYfwitH2S4pVGJJ8ddmGsk6B/FjpC4ZRhyXD0zDu7HeYbMMS+I58D
xZ4/1RrrAsFZ7hufxAALemvJ8lg/2i0NE86YHaJUxU9MM4Y1SwncKpQXi3ZED4gj0NePNoVonbVd
cApYai76oAeZEPWw/636NhXGe063+Umv3behwFBFmL9djRiBn/uUSjlKwZZB1Y57Bk390ochsh57
+pUcVSwRz4hlAtRQIEH2Zh0+sxIRmypLll6FiaKS+RV2E3qCU8XLwYzTFe1LVKKmrPQGZd9qV6TP
/EJXmu/QE9r0L6XmZzgXdfBtWYRjvUtoIpuBRmla9EuN/N8mrH8avN0FCC/3aqUJOHPxwTKSaid6
K4F9d/lN62gKsnTUv9rsnHeKcnc95WK7vCQcXrjZxXUyaCFDGfK5dzraD8azjFztyjDLCfXyGA3y
2csZYLTqTmkwTdqQvghUgUiG2eo32PZjjSVf5Qr3FpTNrjTx5hr0cLZWVZ/iAcakUEykIkagCfee
tfI8fQmvs8bs2TZHVhm3qugIYfjkjqaficadz0Ur5AMksWsRLc3i8caY46dsPRpEXV3n75p7iyZs
se1WPpZpiVXPiCn3qyiR8UDOrrQS/JBm6AYet6NBfGr0X6q4ri5UxcqkYsfHS+pbbzUm3knzic9Q
PKQxtmtQ0+v0VZeYsGE4nkYmV/rMq8e8dhmwI14YtNKW7hwLZ0iOg4Bww9yNYu/EPLRszde+1nRb
Pyr7jV0U5BmQLtMuidbNYNYXUANLPCsbn5znS22+AbBeSjJDq1w3YsAp5CBhMC8HQ3OvoGVeuAS5
KMHt76iBBe3mQbOkJKNYO3J0KBFmBdFBqfZbKkTYMzuQ7DHWemmRL4lZP2Gsc0+F8oNtRgCYTSAg
gFa1Gk0g7bMsgW0lM1HR6wkL9GEr1kh+YjVSj8nvx/w0XIuyoir1Cby0Pxsn3YTYoZE+s3SXCGjd
yqp/ue047wBSY6XINKz7xJPX1dil3pGJ1StLXHMT476kSqSIV7lD2VMxFsRmQ+064c5ZT0PUsb72
flt+8FaLiBQyATu6ZR1rW7yPWhs/jcgG/G2DgNcN0pF9e0QD4XOV/yI3377WLXb0waJbybd3upW0
TEJg7uONHaBNqDDp9gylJOVuIH56Wx9WHWP/BYUwVDVTLuKOvygqYT1WueyCjWjaqKZ6T+ieXMZd
7ax0/hs/z7/VKZt3eseKZWUNr7lLeeA4KJp77eAUGQ3ALj3/MXnVoS0MmEt5/wOfhYTbQk9cnVD+
N6JeFBmpVcNlDZwZzEERmds5CoPNZREYivl2iEN6jDkpI/2tHIkPFyJlSz2x5w6FyRw3G3bgMJmQ
pu7JsrThykxJW/TYYGtHP5BS5/aA1rsW8DTXQ9hLLvODtZwskmON9o6t4xUGEzyN0hdz1zA9Qf13
e5A0SQuPpbwDTERM1YcZTt8pBQtudb13Bqt7bsZ2Mab2zdOt+DpHmVe+gr9hOYlNMIY30VjxrY5g
HKFG5Jsao/qqpYglT62zCAZ70eWuvzHSsFzWYsZOpP4hMxQSvkUUcsrwkjPs9OA6XSjFzpchSv3O
y/+TvfPabtzatu2v7B+AG7CwFsIrCSYlUjm8oEklCTlnfP3pkLfbLcu+Ve28nwfb5ZJIAiCwwpxj
9BG/kRyNaZbkI3x2G42RblfomMDtajoLCNu5QhlWrSkWzwTgxdkms4Q4sxezh8pjtZnCqSV2pWLn
Lae9m8hkPZv1o4knfC9aDJVGHuVopXIi8SgWtCjk5jmBMmOh5BaKpkPIDZZWggHWbtxDUZ4siySw
MdP22VhtiBOciTyQ7xPcz8tFVbIigJTBp/2cMse4y5u9XmRP6OLLm6wPHsG9/8hJodnMLfdMNkWe
KlRzZE+fauYhjnYu5MAzo6ufHSup9lVKFqeLrspDGxivAXfSpIYEcWuIlpxkSjUR4zfiDV+cfE7A
rB3j2gWzA6MqeiIFIR4bf+8IIkyFbZC2lRORSJxa+5j0knoVFu/cCJ/wFtF6QnhWxp26gyR8z7C0
ItmgfSTO8z2UMOWsJCFiJyIv02UFsw7aQt8DgSq8BKvsrVySrp20br1KZ8zTaT8jhmv8p9GaEEK0
7ZUR5Tha2eEHQr7S8YVvbQ/+OdaZK6eK9POQruKqsVr7VYXOk1/6r6E+DwdEe/Iu79BRFkFqX4T1
LO96u37sJW7D1gj6rUM6942yYHOjbcv285QaG3iKoIjsMTnrkBjKrO8vzb7O2eJp5d4K0Jz64Uel
kXqlrDq+hcfQ7XrkVge/M9UxHrgeWACtrVsLlKRVeCiTQX4W6ERIjrsYxPQROvqFHdrEPuG/WCnd
2GKFD3ZYtaZ1Ehn+rp4MQl3gmtlT115Y+U2SUV2swvKMkl19R2OaD3fN/gee5XW58BQdUASVrzeH
cvI3KTUmLhWsnCYqD11rdlu65tmFmdbBuVMRkRjYpPVVTseXoryiNipPjVF4Z8WnZZ3VZ2gJU5/K
TQim282qe+beLarl5GBXUedh9bvpyuYkhgO8FufF8YlsaCgh385sKzdhMeeX0SKDDZFzrVN6kzLy
PzAP46dpSR4uc5NG5nLjJDU91YRIKaqcmc1jZ37GzaC8kK3xPst1qKeskppHOUDfMDv32Rdl9KSH
Pp35qWSCgziezGrYmsSnW0GBCyBuvDygJKyDLthQFiq8kazvZ/+Um9Glbw/jR4BZKZQozCfkeJqt
3ho3L27wZh8m2V0yHjGCoL7apaSgWYg8joiwScPuhnZnDU9qIOAgw420xmBIWWI26g8UmBW1yMg6
Or08n0P6O7r2afpdeI4epfNiHdIQIHqMIg2dYsNeIIiaHFYpQHJMZX50sqSXBSA5HDgJrOMoiDql
fix8LTwYQ/JeOglwn8GY9pSEHyvkXFUJpwsxpvucIGL0EdVhH7f1PSae1RjJB6D8LY5B8TlQXsRR
4bS01cCCm1GSo5Qv3s0cLZ0lOmyW9PFIWs9WQkQPX4ZQth4zTeY+89Tymq8XfnnkQpkNFIb5XVbo
t+WgETxVJO6KPRZtxXPAmA85Lam17Md3ElIWLBg94xT3CxlJPkJNDXxDSWzAV1jS178Ynw+hXl5r
raD8kM4xFmZSZLnjRGxdFUaPji+qL0fRBRu/nMl07EZylpZ/DS4U26gfntEnEIAYoaA0oTDzbFDA
mupNj8PvLEGZtU57ka3ngFy/fMIBpNstGbd1aBNCtHi9kpLydVXGj8Y0J9uura40lDwIe8jiChN8
dRGau9XQdOeBTcVahZKGqkLWYOrddEZ9cDobWFtuzGxYls3WW1uNJP51sY3Kaaai5rd31Qi4v3Ei
9nQzZTQBkC2b7H7Jn7yuFMEsKuicA8uTubJvih44W/hmLRam9j3s3YD9Q3zMVAeTJBpIuQVsUYxp
cPA1JS/G/gwBv75LWss9BCXSQ4NE2i2a0z0C+/jo2Ig44hC3ShYDfHNs9xKAD9hYnAVjIqMbWqQ7
o6JM34FwbsIkvjEye1eq6sPVQ/1WI/16NWCf36S5FVKFjicvmhF8ETi4VjP53mh0n3JEtyRYDHLn
KvrNPJJNjFQiplCP0qi9nfFCrLXAeY6xDE11H+5RXj51qf1MWMauLY0LUsXesJ7l6ySTj1p9GaLq
r1qgUz5otrVYeku9Px+7dnpuScdcuh/6AFXNqTTTC/BDOcvIFqJMckmAZ2NynuTxmUzp+kOdyIrz
KhWehCuyG9gV12EPRmd0BzyFAiWJgw+cOYuKmmK5yx5wVSexRbhPuU5DS4PQph+lRVSMry7Qi8gz
s6te+5jogy5SN1qDEwYqpL5RfpacR+FDMjivFg5gnt1T3iWPPoGLZ6jxz4xRv5IWSTMs7L/eqAAk
tq/KZF/5hAc0JRNHaRobXye31J4fBTAFkLI8x2HtsC3sWx/TcJms1XL70U4Y2AVRPgjd9Nx3XXHw
a6L4smxCKWju0wq5Rz24aPcT7UjLbg3wSh7cKas29pKaEQjOqelh0tAW6j3SxRsP+fctA8911Jms
cTIWkRnkZq+HxjhuzGH2ycI7RjKpz4MYItOxHGPcbA1hN10VBOe1Ckh5bd817N7r2rVJh+g6jU1g
feWMk7PF9I6AJ8Oz/XX+mWZ07HqcO3ZW6kyalTojClCdQUs3d4r3K0syFGQAWlA30DeSa4NpqRtu
5Zw9p1aLHDkizXAYJq/QWEexlsE9UmT73LWHrY4/eeWHwQ9WQzXr+kVVGSo4Hup+GP0liFpDQ7KO
je7GcIxkk7TDAm3MNsQcXelzO2/wmRD8qjcPuoWOX7PCy8BO3zOHoBSCHeVW03eazlpZJOA/hhQG
lC2TBQsx7uSSZ6vr/r1NLupCRvoY8uemGrNbIT6s2X3IxijYCtxYiGoAgXYmThAiEndpeMwmchiE
ZZNOrRWHjpQ/PxyN89hu34zK2OcYMqtZ2HhKHQSeeBQNr8k7dSD/4bmlBog9sF2paUah1nUxfZ/V
7DcBMa/4qUzj1aUiQa+s3bXNpDYYodjFTNiBA/FRapV7edVNrvsiqJQ5zbrqsm47UBkLnODcamiJ
uM2Ec0K08E5pH4ZTIL2ABhF6+uHYjiEiMj0WW+U7uzGiPSNY6q/bugk2eop3vG/Ks0JuVMaXMfnI
UJTxPoAGpIS27AGojHBfWue+Rjx1hBBnU5hGdRz4LQLp7/WyjTeAYlZVpmavGQu1HpKelFng2xtN
BuGREr+gTjMkXt+JjtYa4SIJGiPYlNS6XXbAFbf1vsb8V87pKckJCBqLj4q97mpErhzZyJK0dDyW
9yHajAGcXhbWD64m61UapqfGTRsopi8i1AinVynJF3OyU5l9H7YMaAWlkFlc8VyjSIaXMWYfZcvt
IMzqXPrVtFb1QPZOv4BYiL4Vk4dYbWGS5K86IXtVZd1WepzSg2i9xDcxx0l9xF7TvRKbuEfBCD3V
bK4EcwnZNRq6SIU7ab6EuM28ULBmAV9ZsP+I5LsTh+/UDd0QFH2QdZvENPmC6qfESp4HaykRH2TN
N2cQRy9taLy+uibqnDJrn74WoXHZ4/RZ5eTqpf7gJZhQ7dbHoJa/O3V1IAAJa3SLyy9v1gA/8g12
zZJWjdXTd9QPEmbfBZuqc+Qtp7LwV1R7juBt76K+vHXCMlpG+G3M+obF0Q3PSBuU13nUf1gCLVdj
WI9BP14VFheHEkUdI5QM9LNIaG+Rb1qARCXuwfhMdzCOSob5oA32vr5pjCrbMqghi5bmqcYrsnZH
RtxehqxaH2e3/jEP8iOem3vayZuZaPfYGR4a39q7OaxWP6lgE8Pgi8w3baxuZzBcfRy997pxY880
p93+MCf5c58aWEoL6kcKhWPXpa8jHqGVO4zvRltAukCt6PA9sFG5koKyKduEgxtZBdl8xr1pKVrF
ySEgw8WlKVWX7TOoOYxb/m4o4m3KYA70dt/0cm1ip5kh4mcE04QIzzjZfbjCrswXGnJzgxhba7r5
7oSuR3WUtFg7ImaoTR8gZ3CMfnNjswvRe0gWrQNVMRUNiKDyjTLwKTzI7H3pjUPpRTQwMLEis1/N
w8RDJafLoq3eWiFhGU6HYsCBE4/5w6hoK7cGjvWEdVmrU/cs0o9JHnLN5w5Pl92Nk5HIthsN5732
h2fZK3IaDdaPRe5srDI/0rQ+18wTwq5Wqx5yzr1I2pPLPUWiXVZFnl/RSwX+RJi7L1bK38pAcAIm
dVzRdyvVRObGshfkJUSzVVU3DaoO1tah0m4JIdLXfiwfEvM+SZwzV1H/KHj5TA26zTWDYuj4iTOC
bVRCIjL+Ukjn83PoZCSi++Z8MGOcWQnVFncIP2n8XkHvmng83UPndBvRdjGe+Jy4reJjog5m5SUU
/9Dc5RCv9lZ3U82ZPAA0Dqlx4HcilVcOyzfS3aDpR5bmgPBt3RCtaBOyK0+36UwcghZFx6z3WZhS
zMkrpByRxtBrKIMwv3zY1cghDkaIvXn2xzfSM1/yCqNotFD4I3gvPkUVUhjJO6/PNIqn5ymtiXAv
Szigve4To+YHHoCIaKfVlKVkyVOnwX0SetytZpcZz2nYY5LYUOBi7ihV+djZNB4rkVaOF2UVNVlD
rRsbhJs0TLEaiU8OyqxZaXn8aoXBcECoRi6eGwFGx0SrRgztjk1oogD5SkLlzsSOOQso5qbKKPDb
Zxm8pKqk/9z16j4glrAarlCQv+bpj2qJF3FCOgQ1sXKgv2J6ogZ4WlsNh5jOOknMAHi0tN4agCEB
jAnWGAZ1SVNuwpyVVt7H5hb1480cI0vSIAUcgoriZxX17NQDDRYvsVS1Kvc1pKYrdZy7H3ppyvUw
F1iWGJ8liehbgWbQA3JzNwndXWnaDfhCFCg2JQndxhYWxkhAYDHT2Blw/mBNiMqE2JoW4r0YO82T
bdJ4QOdLbNz5A97dE2LLu9JNFcSO6DFpa6pPgzz2DFqugXcnstyTXsk7I5ywJjhhdGnVIIijIIV9
0qsbPHH1YQol25akf6vD4K61sPTKJmDcCairFvDJdMSnDpl7jAau7dleimaFzeQB5hsaWipAq7hk
higp1G/rmacTrEC+aiQiJ7QC7knmzVbhZEEIU3GngF6rXZimQSv2SZuzRnGcT8yNaNUZq6wZemhf
WfuwwmwQxY/1pJUnSba4UXMbtnmw6VDhbvQM+2hfrCNXf2CBWyPPtBNUzSGyWJH+6Apo1IW4D5CQ
HRKXTZhyM/OoB/NLo/D0aalZYLaut1la3UN9a7am8tO1mhYi0VB6Wua/lt2Mxc4QxNuaLnqzKd2J
lLdNevbbVf9AtR+6evcRNxNwuOx9QJTZCEBKs2Y9AzI+zgFJNwUQ8d4kB66fn/ImiYAp57ejzUHp
1zDXGXmo6tcKIzR8OHsgpIwShmsM+qZUFBQgFazRmy8gxFUFSjkrR+LtuoFLHeBirCc83jq4cJmn
pPY0e8PuePAJAZH4CzGSIHC69SnpRCMDtx2zgUNidZaROK/5Nt5Q/8iygNI/ViDKmAkxy6Zn84y7
MDjYa8JIcRMKCvQhbqZaJh6JCDi99fQ15JcTGXxm07ua6ktb9wVcBtp+ZlTeiAhjUcziG+nKFF+V
Wf1SDy13bPqMMHVnjeMFCSDQGqm7ayW6FsuOGJX7U7LsDYBRsJwhQeHRGukchonFmkuvPmbyat0w
Y5dCucvcJXp3DYXqke4irknTq4UN2acjAbhELCI/nDGtPRycj9YQ7DPuvch8Nf2FTZa9E2sxBu41
/JdxbYgFqDxcCN2i+4oVO+ut61p57dwkaxfMiG0F5N02L7iaNnXRPLDKk9uoc6660b7UrNgLanat
K91I71DuPxGSiDzZ2tYKp20hz1mx7lrzqYLTRMeCzdZ4RjAia6th50eE/2THys6fXDGdBt26cZHU
tf4OM+KTEPYF3yRhgJ6YsO/Hvtcom3UKo4+5mXJjJxgiVyMrk7pQm5RBqm6X/YkOX6eY2eqU06VZ
MlQiV7x1pvmOtOGnkUIHMdneaPcXmVWem0Nxn8o7rprHU3ogvmLT0Q+pR/eohu64fF+dRkE3i498
5JWerPXCAt3TvAwlVa05xgIN9pXC0YAZCd225u/9YdibE2I7kdZMLRkzo6S2Xpo1GI+purbS7rFy
QCPXDTOAuBGWs9Ja9C3WfLLielODXKGd/RwrkyzYuLpu3OvcsK4qVDq1M22tMN3lLIvROakHxENb
xLNYcPLLqu5MlKHa3ZjXIL2G6xhHIfVBQpIKlP27NI1xweOQp92VZvjISgT6Zpfc6A4pS2Xa70e8
njKlb9BokvgG3EZlL4+VCLZxF74XKQ3XsCpxQkcP1J5DRsIalq1AUGfp4mhd+fKFwtZ5OqFORWe/
cft4r7sIOgexL9glZ8jEGR5ldwosoKLcI5oxXUYgG6M4PHRgHETMwlszt3M77ZKm3JMPssX0BWuO
rkuZn/lAEzXfwINGwnSqulufInCLdYRhF/MmejUGxQtRREQ45LfLjd9q8WuRUvVgTiv6q2Eq1r2J
B8m0n5Cwndeae5XCJmhQ79NofxoSIHRqPGeHzXBV6Y/GAHdTnz4RlgdM1s31xCO/MqyAL6eHxzEY
+TlLj4uKpFpY9zvMaWDwfQxxj6Jk/VJk4mqMoitYb1jow+dmdAgjQBQfimxnDz9yYMk5bU+pzV7N
wkVjRHVa7W02mvcuk/co5+6bkLo7xYj3vMUEkyxZLwKxfvVAH/NlZq3Y+S+68q/BSHwmVXif58k2
Uck1PefDkOGRmWi0oq9w8/iIuxcA3Z0VkgQy8ii76ZvAtTJb5m0eRJtIdT8ow+xnBL1ARGtNv6nT
5jnjqdfy8gJy1JMoh+eh1WyIlyagK3ufZBmeGdACBb3vQJDZkjABZeTLZu4ZqiyPOeYAmP9emMap
4DsxHeedY4WUD6+wgfuT3aOMJREV45ORneLxjv7Shz85V1Ugrpo0eUkx7AWoyNIwuAAScOVYaE60
/HIGEVSb5UcEgLNO+nOldU8mD5VFdqI1GZkX0TNN9Ou0iZ7zTBDIK6jnscHtGEx4wB6Vpi5UFHk6
xcbSRqUZlVeh7e7NnmYKxoyjOZfHQdRn7WxeabjxJo35khSDxk8uOmO4o7h0WzOnrDCd35DEghl3
hkTMrc3oqeALTQ6PZyZOHfhXKDBq0FaEJmWUIi1YA1ax7L5qtJln+mwfyYwm/EEhfnHzKSRp1Nn7
IsPzfDL8ehuWiEkj6leMMxqlkqZO1z4A4TpPKdKZQDv8clvUyE+Do+zTvdvmdwYMh96c1nahzBUi
3k2rkwfUTpvOvjXj4aAmQuZKKvyBeFJTbu6ykRKQPd3a1lKNGUiWUPVx7iVmQnFyterNHMM9iRK7
MJsvfLqozTxjsW5esi66IUKQuFd/Zdr24+S8+O50GNX4o9BKOimGuGqb5MZfO/N4PxjV69Bt+7q5
GJrmKZTTMwl7myxxHwB4qRVKzJQYzx/AYC4lVXDaIrtSL+hiYqSiTlUcxlZ4QFH2iQ1nIVg8h+hi
IoQSg0stLqMZnRSXcTjv/IQ1EiPGBocJG7MyAwBs2Ss0N2LTGfm2Ypm1ziUkfVDBvW3c0926dHOx
Qh1wxh5nH8n0QUKOoucb8O4zLNFxVZrNHkEutx+FJyVPrHk/Jn7uG87GdaftaBytKrsrUnLkzWuC
mR6bob61lNq6LCPoDlAuD9dFGbKvK7cQuylQK2zVhvxcPjeZrGtMEedhFV6GBnVhFIT0mfnATBq3
doY7nCSYizEAgRvmZGhwp4TRvcgEiT3Fg72GrXOpDJg6/ijZh4QEGSjnXAvpPy+/NGbVY2cHbPci
bDkhBtHMuitEed2FW3tJu8Z8nt86SEpkN3tJ5r4JcD6satWNPs/M5K43s4Fb+UVMZXhsaCPOD+bc
7WLVbEsNIGpEeCvmAKXVFLlZ7EBYExSYG+z+g5Eh2ofiO4z4V+3+6PpgkXR58IcGUL99OQXmIQjb
XTybB/kEp5L0hbt+jrwxmvbASI8yeg6WUuZQfMSD80a19WB9cUIXwJr9Vrn3tGj2gZ9++NK59EM/
hn5WHTBivc6+deMDj0M5f3ByKjidueYDxEprUm+aGSLLLNlRwlt3kw3DHoaNokMO6vLMSAiOQMMl
NzOzFhwURM42bVXQrHDBemQDdKDytTSpAIyZeF6GzKAZn6wM5hrdH4sYtCOIbXPtxnoFmXbvCoZH
VBOXagr3LeuJM1BEX5rG/0t8/Y3/yEUI+XWl/gxh9F7b1//8qRu9es0wLv3lWfpP8fkfVCBd9vb3
7Nc/X/+XBNT6w8Ue4zrkEJrCMRbH0X81oLb9h2EQ3orZyPzTjvT/NKDOHy5aCtxBpgFizbaIU/xL
A+r84eguUk7XsZQtBD/6X5iRlo//5kVaBKAmalKpTMtczvzneDv63iBAp1HfawTKl1QRg081Q+QI
tjrVMUoaK3Q6Xuxg2DE+oB9DX7qFv07i+bsAcETS4SYC9kCbaz8Mp6HEq3xsqycDrWUbnX66zKc/
HVI/57lCJv+Xo4XeYpgml4eUziWs76cwvkJZVsmChKMd9TMjdBg9svKk2xSYfPkEeuqCnCqaBzAR
7b2WEeJIeE85o0vq95XWvgnqJb0UwBNw3Q8QW1P/Eib8djAtetFkWdBNXCAeHR0092ibHw0brYQ1
c+gfeZsKRTz8rnWQl6fl7SYrYx7l7/iNhJR6WRU/lt9BU7Vqy9hbPq5QOGpdH++kxls72zbAQmJe
OIt9lL9afmV5y6o0dssROKjRlrcaVHnWUPDSyx+Sd//roCpWfcsxLQf4dcDVsC10RT2OcYQDj3i7
oJog0VgeUilCmbSV79bUgDCv8Gc2VAw1PnlXko9Otg2LjcjRj8vvhJmFsXtXhbyUHy/SrKDkJcuv
Ymz2CTqcoAk57VEm40F02boiiYLdw2Z5tSRpRc/8F6up0s3yHhG51ouCgoYClX+BFIuK4rSrOKoh
c4HtUf2Kz7u+2Uuzh+shkGIM1xW/jeo1WS8fO5DNIjDoBkmHUhgz7bkEzcErqPgwNlve13Hx4ZVh
b/861eXzGlb27F/QCa+qvN8vP5Jm+PVfwmr0N8Bea4HE8esEeB+J3sAnrHa5PMu5Lx++nIPU4k3F
onj583IJYRVtl581lHdJx4iTO4A6SxTEw9IsEHXYsHtj1hSBvkNUteokj4aAHMGf++IUizufbAw9
4nZozyIEkbiKNsv/Lr/cGOOqYDqeaELquIMrIptk3G+7OEPmn58vf++zS+1734vnF7SMu+V9m6Sn
u5etE95ueQu26ggX7RVxJevlqCxkH3+91BHtmtD4FaTxTQQMjkrtavlZtbwtwJrFu4MvXUYt8ZTt
LWD8bcbLlyNYXjakW8t9NoAHJ5a/76tp27ust+K+eM3YgLkWqe6WvfBbuf0vsNqtdXJTX+HI4IpK
bkbNv3MDmB64xF+SJtukVFfdyTxBM3oYSooCEWvN3MEb0tjUG222ppQc8Ve1cbK2Q/HFVvXypbqP
CX9oW0iCjgOh9Uk0CCa1yMe/GxOeOenLBinwMghgzOs8MJoRnlLqkw06kgSZhDm016leIuZpNl0x
cwXNI4NY8Gc87//Nob+ZQw3aXVga/v8Wim1a1NH737wT/33NfydOR/9DZ/KzdFN9s07YfzCTWkh6
SWVlJrR/8vAaf+i6ianWolakK2kR1vrfaVPIPzBMMA/jdLAtYbnqfzVtfksWl9zKSpr4HRQ+IlNf
7Bs/T0TBMOqzUxbdXsGe8ioYkEctLiiSlxWdPphYFgm9uyjTEpgKOk+QIJCtAKweU5gt5/BcdMBG
KE0z4EPBs1WdXywGQzSEzDxd3hxao79sFEh6wo0qVMq94/10vf9lNv0WHK10IR0WJNiZ6QIgtPw2
l1YVRvx+HnHB81XhbIy2icYGV4PHvMqFWLJi2e669ruNQus3n73YaX5edvz54a6jdB1lMl/Jtw+v
zbg3sHG1u7oKMQsXuyqlfVpP6P6XQn7nB8fSYvJJWP/6ZtT9LjX73z6fr41AJpt7TJpLXPVPC4nZ
GJOS+bPdZU5zgoeQeMZgDOuGglZmBxo1gUMV0XNkPt04ipyWX19749v983X+Jmcvub2FqZxv5z+C
uUlSxcVXis1cXPc3Qc2UbtKUZ8EVOuyXWkx5TvSj7p10DbROrjK5c0hGxk8Hoxje768P6d+PCH/c
8nCxL/x2RdAP+Mhl2pYqj6RxEI8hIcwI8n79Kca3FRwnDqPTEKjJJHgerPh/v/ANQr+mr3y837OB
Khv+5KYerfih9Id1YrXBmR7k/tXcUAQSvbHvQM6c7BrWCGQsccFemWjR0bLO40g6u18f23LNf7Ll
fx0aq22U3IbglpTLFfrpnlBVL8zQaDvk5e+2T+/X0sIf0nRXJMndRVLX15Yfl7+5E/552aEUC1co
6Syus+8sAB/l1+CYBdtfXSkMk5hJSh1p0a9P7d+uumDB7KI7A0tuLj//6dR0p6FAmiScWrCgWYgG
BSREhyBF4vGb++jfruLPH/XtC7aQ+lbIhrqdM0Xuqkt7L+jid+iCJcUdVHwTK4IonH4Tj/6VH//9
y0OjaMFGJajb+j4gTzQ8HFzW7Q7bCaEhWpvv3Uw/byM72+LXhH/lHjExdJdlOdy1hM1spqrfMzRA
stFsNCupMrFEaDttYP+fpDaxtdTIe1g5ntP1A3mmCRmwI2pKwoE2LBY/awJLd1gVLv1p7AHGBp9o
JyCKJqfaKaZ1kNB+MihDXTgEZrbXRqe9yEpF+19/tV9D1bczhzNn6xi/HFv847Z1gA6JouXBTQUR
y8YYXYO8Ju844Ky0sL9ul/Xd0Gsbu3fvmlRSNpK0TfLe9saRtHgrvyUIq2LJScG/IzCgdIrBMyd0
vQFOHfq4MIh6AmWbGhpCqoorx573JdbbCmw8oUXmBZvL+HJsfkQZJt7AGfS9/zRZDa2MuLvQRPz4
61M2jH/OXcrUmbuWwUrxz7dHNXZTCxVy2u6KCtVYR37JUMUfI34Vdjf3M/AiEhvx+wxKjXsA2qgs
1CcOiiu9jbZIWrWLoHhHrKld6PqzQBvi1aXxHPqzgZgACrGrjK3VKXgLrbUNzNS+czt/7+pvseaE
99T4+9VgM09q1dLDZzRr+2wCsKjrK70lEc5t2lW39PdlnF2PvXPtFuV9210YCWrafMKcAtxJtDo2
b2Jqx/N4Dty1Gdq0mYcKcnZ/HZTDvYOacqQDVlAh9Qp5q+vq3lHpbR0rtXctio+UrjZt7+DOx2mc
wKatpWZvZ7s0vUIMzKMyeojW+AzKldOOREgH92YMlpbKWY2WK40AJDjT8GMq6efRm502RlCh28Vw
vnSGnZPtscfV9n3Z3Ukd1sagwcsbovOkkdl2LO+riPYMyXYmTY30TOpIR2JyqRCX1QIvnHZjFDZu
DPdHWKsfhV2flLyzClJ/skq9CMMCCCaf7Ixqo+aOhwyiy8q3ERm1Dm9S9929FYCEilUdUexHMsx4
RRZq3R7TcPrNXfXPgctRilUrQzHLO9v+tqQbm0B1ij3FrpPttszGndMn2tqIxjt/hFcCr3rtp3n+
m/H/Xz9VMetixKWa4377VBdjrePOCdOu/tCYw3VXpJ9dbV0R0n1P7/gxca2n3zw9/1z7gFJnJjBc
w3VxGC8//2kyaAI47xo9uV0te1RmCepOGMg1BLZN/apsXLSufq637EBLNZ9+/eH/fHAdjM3L8tx1
l7LXtwc36FQfD33B6drFE2F1aPWgtck50bZlK86ADdjauzYQGvDrzzVMTurvoyQfDLqTda5Jrfn7
t5vpvoa7n+ssO/vK5QlDOp4RnRRM4yHJo1esSIQ79cjucHFeNQye6H7SV6t/gJtr/O5o/jnrczRY
VByhbMNmSfT3ryCBRmxYBI9AwGEVpC/DRlAmG4CthIU7E0/m0IAft3XMtbLACul76ULDy0IaR5ag
r53q3q+v0HcvOMsfBwsLvnKHjAIDOtLfj6mq6ENHvd2gmMT9nULSKy1pbPuofyiD6ZOQO4ioFXJC
wxIQ6f30MTOLm8lGm9LAo0/oka/2jWzPQjIGkdWSgW1b8Fz4Xr1WD+6Iyrps4edesRTpdzS+/dbP
LiHIf4bSHwmN5q1/fUpfy5rvX7pr28uO0HTZq31biwRS01Dlm82OWGlM3QgduysDvPEm7zsmZSOh
pxvjD+hNiVwvHREaNBQuU7U8+Bm7tUa3XiGUlisLjhEge28oy9aD5+1ugMZ59pCmWx2OspcE2FQ7
6dzpooCJYsEwHCX6odq9cEe73auCEw7kITCZVsc03QdcoyJCM/DrU5aQsv5xn7MzpkJqw7FiB/33
bxFSnZtNztDs+qRZt2G4DwlgskNt2s+VcdEDYQ8wU+CoRbDW5fT5i/CTZFoPvlxILp7UUD5SP9T8
ERtzJaBXQNFfIZXFNBkXT9jouhW4zYL3trZt+qY5w30dkgCR5gaVlGFZ/1iml0GiX4kl3VkJ8mat
PsEpQJoB6HMcpeQ9zk2mQP1IKFQ+OhShN7dDYb3/+mp8rfr+cQP8dDW+PWcI/wYZFFOzCzo8olM6
1WuBfwh7YDZ4ZeJkG8aFcj2Q8W0Zfbx2BUY/FL33fdwef30s6t9GehbgTNKMQob9fehzpl7igeia
nZvZ/W6QznQuRfLY+fTuKmO6ALdqr8uIxBoEagwIqXHMxiI52m55cGW6nznwC79AIYYftGWrClga
fdaqnjUUEssaJ85RisjkTQneJKqK1xZt3gEhV4mdw3I8LsYdb3tXO4goZxvtFmowGDlOghjIiT5T
wKdr3xZQ4FF9Ivl6ykpVI01DdWCie9wl9ByhdB1CwRDlmJi8le6429HtqFDr/0PZeS3Hjaxd9okQ
AW9uy6E8WSRFSrpBUBQJIOESCY+nn4XqmDl/9684HXNTUaxmk1SZxGf2XvvNsqN3eJff3E5wbZfB
FtPPW9c2a0x5KWAJpoMq/u0bIj/+y3P7v9/0rq4bQNpcB5X9Mnn6n1c0oG3egqZpQt/O3uOoRW84
s6OoZmr6//6b/nD9QpLiQJezSaz29OVF/p/XzjxzS4UBPZRx+SUkEnVP7jk6H/0hYUuA2qAsiGK3
S/vlv//iP5S8zMJMn/xvmxkqTJG//2b0o530IofjuXS2XS/wQ/mjfcja5sO0sEPPfrTxTJQ2bpm5
SJ11pCwEdcBG1YI1wkhA9IgnnC4NZ+Rw6wllDwiIXeQayb8cu394o7u6jUvCAtrJFO4fzxFqqtqM
hN6EZRIvVKVT1QhMpPnjqDnkC6VfDUkI/3b1+kNRw8TPDNiwMZqDgfH3pwdHCU5pKNuh0XdX3YKm
r7FihUsxu9459iNyd1zYx1pg7ZkyPJmRfzCbskdXROSKVdmPIyl3myRp+52KKDTndHpJDeKftX8r
gZYX6h9nEn8pl06P18XW/1l+wWfonaTnTCIdFh+19FzOQW+haSBbdBLx9d/fOH98x9Ii+WzLHJ1J
39+fGDeAyk6MagNj7DK05sW2+a1m6V45nPE/8/5dB/MIdvjf3rD/oBwu9QSLOoppe3lBbN/++y8W
jRFXhi2bsJjbN3ggN8OjO4wIsV0no3qgXYEgRf+ZjQmpnTG0UxQAm6RHXj9E7P39onFxF/Y73c+O
M9aTf7lU/mEUxR/o0TzqfJh955+nxjB1+FSbjE+UZr9zqkCds1uxy2RzoW/8JIQJs5SNDxdpjY+w
RbJQiOxZbj3FvpFT7MuCRfMvHx77T68XFTKvFN2tb//zjdzGfWRaJYKwqYvFTi9Q70HJOuTNjPwQ
ZTjxIJj6BNufXYwze0PheJAmQ8Ru4TlMRViaTvoMXuYTXdzw3BnxLYkaAkjKU6BZRPj6yXXmpDnX
QU14auSUIYBz/VpyXQiEcWl9eGUpzrbLLLlMlD0lXKpP7jZxg/6tqS+lpENIRyY8h6Zt35H9fZ+7
vDpolvBezTr+PdfAc3qCJYcyGS+5wWXNUrM8g25ramqA/+/3t49J3uUw9qiljX+8vxPNh7dTunXY
xw7i25QkDxul9FB2iGQ6h4Cw7uZq6kugCP3vv9n4Q60VcNXxII4bug+e8+/v8FQYjPuVV6PNzb29
0DsbHlAUhbBlAO5UpM0NSh17DHfHnIjAtbXY7BL2Xf/97/jDO4ZeysHlumwj/teVQULDaaVv1yE5
2g/KxkhRZ2BO0qGsWJoZ76OPBBXy7lnYZvMvb9c/DPIhmKK7s2liPGb5//iUmzMAP6LmiVn0Jjyo
cRKafvULcXt8RkUJjkbDXBrP80H08U4iSvqXT/EfTplAZ+RnuwYKJ5IO//4aUCmVuDmcOsy7Ga1Q
cLDwFfoNrAXUehCd/vVfTCv0h16SmlIPAgJvYdX+s5f0SaXoCBPhd/bImyrTE+tBtu7jyNBml7YE
RJV9TnBDHbxoDgydqot+W16CV4RgnhAfd/AotPcSpPKWkGhCp9KUNMrBih87s4XIX9twpju8e3hL
YHFa2jcfmoyclIMQqsnOWjZ6rw0jJtQX8tlM8jeMgSj1GiXeW4hXxAfmtyZHu2FZlcMVUKftLcf0
WwmNf5vKAmk38TRvmW3/gr7kbAdzRExKT3SJjeUH2Ub0nnlaKHqE3rr+xDRHIymNMtIb0A4HmTgw
/oouUYoVuKps7dHRe9BMS8J1N1g3FhsgDL6syl/SgcEZ+dZrNxvis2eurwYTv1D64tFB3HA2oepS
UQ8dsaTn9pMoeBJeMKGhm05JR9oPaNZXwBfwrSYr+B41AlwmkT4rzFH2Qxnkr1Qy3UGJeL6Opg6Y
tANw3wY/aYKyizRGcfbnXF9xhcQ/NYkXXcXdphhgPgZGO/0AQ0H13I7vduXknB1mhohdw92lE/c9
TV31LFLvw0zk/KFnxq300QQXKbkgpp1eJq9LWUq3v+VEvkfSDfm88ouq2xbgUen3yL1FBkEH1uaz
2qQZNCthFKO7TbFOernVHOdKUtV3+Rt6446kH766P+Qls4/XyC5wvHvplSt7em2risA2xiT3hwxf
OkcSD8K8TOF5LzeVbvd/3bs/FsGEbHoVheno4/eznDOjR9ISlnv/uRmKmNX/wEzOd2Sxm4C2AqSs
UHYOU3ohbZFZZzzV2zgi2YTgQdyXgdbi7PbUz9ElVpUIVsQM8dDBbuEeAQf5Ns9NHdNHPD9olcI/
jpOmimA6LY+w+ZuIsBNkLMzZvlIuaRmR8/ifm7rs1im1ypW8n2TjAMVZkPJ48nBiUuNK+9uIAW/f
egUaALLFSJohNAfoB36zvn6deAV2iefF6Auc6NkmzsVAhf9G9Fp1ahJ6GY0yWZdSe2qloT2NVX3r
c1C1FSCWR0MxOw7SNoxGLO5O7EQvcZLVx6RpMF8sXxaU+JcJn0vXjAfVa4WGHyUbHikTFKR/ZLoC
pj/hSB6uKSSS0Y1U5EUbP+aHXtbRGt9/tRO6K24Iz8WNAVO/Hcn23MyTy/jd7ZOTpaf9KVpM0C1E
uNd8EnkoK+lt29KE6iAaDeFpW1BbAWZ2x/l1Iih1JeJ+vmAFnF8RgRw12whuhIio1+JnvjxoE2hz
GLuSD4P0wpr25VuM0vbZbcuV8oz6Wz2RstFkuLvkbJG9UC1AaVriBxfPH/GK3KN0xdTsrzy/SQkR
aamRxGSps1fP3s6rs59WjqHc81uX4F5s8HOFkqiNMA6NsKpZr6kQcemm4N/ybZlRIlfxPayDsGFE
aRnPelGiUu4fgeg222Dmnx30UfCtT0rwTqPvhVbGL+7TLt+MxiAv2mTOp1E2WM1OhhoyBNBddGv7
vvsZj4sCdDgZc1k+uINpXauG90llAvHSVNESnl7BRJLJ78QtsFThdmcGode7KnaKbd+gfxNlWzzP
RXeb/NH9UQi/REAix4M2as13Z3x1HLipVmpvLakxOC5FD6C69n90ybE2J/cn+99xN6q53TfIur87
Lov25XGXIJJtjrJ13Y8cq5ZfNd9cG76Iqcxp32EulWoWr+WU/uQgyX9CIeLbs2fgHuoRx7z7mhBm
EqfFK5QUYmP89JJMr9KujRdfBdUD3Otvcaeibw44qqtoSTpfvsptMoHKJieYcAk2GUqNV4PZ642L
zMoD5/AcLDdTawOjTmb7lLMC3Uhhqr1Vdu1mZrgEN86YvqG7tTdpKi32bdXEDybCMvf0X+OA1qeu
RPPcjfiYA0gXCsHWc7vcGCPzg7HyTcKb4IxVvcPYuQzAisAhXBF4J55F14rntJQbd9AJSlagSPzR
2w9u8B1Ocka/5vJZNDPeI7a3N5ZM2uaTF3ogoWTouPj49mPkevTjzgb/gXNlLVfgpM780K9b1hSD
qrcceO7Z0Xy5dVrsz+AApocYoN7D/R7pILDUM4xtsyYIfLfY541N9jgWMnlw89cA3MKu6PGD9yQr
Ium2DMi8TGw8MgI2ruaaR3fRTQJinPcwH7yTxXwtk8nVmzyijIxMnmyJALFpBKYsEly6jPwlVrTN
zUzBQlvork+16ctTscQ+NR7xAveLXYU9EJbAQKMfkXt6v8Fq9Grgiwv1RsVnO6i3fmyYBzuK3ucU
m0BCmq6oPwkl+UBIzzWHOdvCiwj6Br4BZj466gDA4LhNbUjxhk7iAkFcAvZkQU78vFe0ESvHTrda
H4SWJX+nWfaU4ZBntzvt4jn91CYVKolXXhvsbdnY/BXUff3YbCvP38/mzPI1Eucmad5aoPWRqX6L
/oy3CQQwgMHW/tGn7pOuTTl5992Nch4TEJIUL8NGOPUQxWpqSK2wz37XvsGnepxhbDEOeSAPfLnq
slmKbJQkODO87I1oqb09Ox+mmYQ2htvRPEZ9wLGmfUEavuKL+T230DdLC0RQDPWg84DPKXjDo05I
KatQLLNxBQWumwmknWqgGIE4GtX82k3uI+kp88bI5SFTmJWn/NYvxiRaJtDYhxFPIUZtY2eVM0J2
bYujKYSHs3FyVo7g6+g4b9Jivzp5yoa0ZzOBLCaLp42S1eGfJUtqZT07kVYxnF2JibomEEY4TwKH
2rrDIboySP/bWGQXbaNC3yCX//ANXI5pCud9zttbGURPxPzURNdMkEPhO+FSL5Yho7cGTM/H03/I
Redv53mBIQXFoW3KY2G5PbtJ7QES5Hs6Q8eBtLTRFWZCYRk/4VBeGZUQUeqHpW5uvJneM2jm3wkJ
PCz/zEPb8/7imtSva22G9aOUj+mlvpiZLjYoQoDxSetRVxroKgfgZo97Pje/m3gCpwbhT+/wVs2K
XGI2FOCWiAodPK0ket1QO1ZVRCITGk+KpHl1NPqIUpGuDUkJ3rPLkWB7n1rby03lW19aaeF9dioL
m3xwzfr5pjcBHTIq6FUEcM02YYRmJdwCUmTJjl6s0oScodFMCQSZPJYWLmSHpO+OYDVSKHRxWA/V
2TTSb+1MYKJTOkcmgV8lo2RCLldNV3z6QnxZDVbWYS6BclBZrLweC0PBawyT7dXtrZ+1IREYKKwx
TzbBvCyjYzwn7kCqw6ijPQWywBMMzSDRHG0tRXsK/F2FoW2jD4Tc9WQrz6b7jooDnlrtZDvlQgao
u57LruFuDAF3tJ7asyVs4u308btjaBpuseFByd7apGw+gU4MsGG5LsneOxRmqsIIG5AV6/OhqbuP
kgugkFN6aydYOQKHf5cm3ga7OzBs4ASn+70m1TeAcrsD9KoL4xw7xOJCduxoVafUo81lzugYUuKD
tzWkIMkpKAHf1LqHuy8NQJrqzIx9SFAEwauT38V4Hs0m7tcVkTnr+4OdAN2B1/BsjYMfsrup4YMq
JopSr6FBACE16W+QrA/SDPHFXLzlF9b2JE+AVjk9jdHhU+qDnFwslJXtr+9/e1KM5c7yxAergfQk
4jE9ufTuqzJtSDgkJYHjKtY3uZ41JwfZK/K+RfahRiy2qX+tsmxvxiRUkERFIDppx0RaYzLuu+rU
LU9CJlguoIsF2Btp3SmBX7CvoB8lLNsJCBgOhQ/0njRxvoEm8OgrF0K822gEaXb7SSIbGYZIX1ue
2ZzuN+wFd15jBnulORDNivSgWsdGolaATssT9v+18stT6mhvSouGXbN8dX+IFvyclh7oFlWc0qou
TzOa2JM/zj99h2IJ5pKNLseV284liZDIMhAaYnmW66apMCfP5Yk/rzyQVrzx2gLsoc+FP9HzUxur
/AQuIT8ZQxLOTtIiy+6+w1eodnwVHe83RGy1kAyN1zKPUT4r7HP3x0UecFTe7w6O2DKm8/Y1qDBQ
u7gr7/eCZN5rWF/miPSExiaxLpV96Knarng16rdENuPury9xJ+Un3lIdFhpnRklBl+cjidBScbrf
TMDpTmP1BiCg+Othv7X9VYlxdjPMMi93rW019BoRAsAOcJKqs18GjSnhs8KHO0UIZBb3V0iYI9bE
Bm9z6Je466mmBzaeXNdAhXabvLW0vcErTkxESlgdHdzWHICjzbm2QWjvk1iqcTPixROBDg1SkyYf
8gzBRuOpXZx8zr4RnRjyLbELSq1VeRD4ScH6ODTXlk/icTDD3oH5aLN70Gp61TzTP4YObqzRcrBO
evB7ghI0+sm4zQgZH4YWjksAL3XdEJ5x9DERZvQj3MWOVDWnO4LOvT+KPhvLRD/N5fH+aLd8l1Mb
gkhGRhXaREisTmL3/XF8XDAT79+nux3sH0QvfPv95v7j7/f0AaqDCPBE3L/86/f8dXv/X4GFl+ui
09T6rwfv3yXvf+797l9fKw8J/iAIhvh/fxvUPf74+3/+6y8BRfDmmLP315/0n28ENeFux9F+q0yi
otf335ppzr5xRi7TsWyB8o/ETCz38uXef76837s/9o/vQ8qR75Dlf7s/fr8ZYmUu2tn/+6O8uHF2
ICcf7g+RfDdvVVH9atqSVtkH8FYEnr25f/mfm1nQSFdzzat9v8uZ3h3tYHQgdlrHyqAWT+oGSuRQ
R1jY63Ova/YFDaW7kTMWugyMeDgWRrSRI9m/+rILHMUEV8Nuv0ZhAE6NAYmkhfvBhQgQAodzmKnk
QFrBvPFgCz9CQWh2eVSOF9enE5csuUHgsMxusFTYEtX9gMDKzIbPXB/1EPwi69Ml/9XZaB3b3lT/
5dO6PCSMOuiznwvvBxVbslEc5Ku6mD3SQyyBzpWzx83yzwZ2tHLMG4IVZJ8jCYH47t7wnaJGdmdt
h8H1Z+A9YordVWP9Kxrj/BhN2Dc8c4HuRC3wYlq6DmSn6N2U5I/0AHvUDfXAeS5bxEXAIPa0Vo/z
ZOFc7jETEiADINEMLaM954r8YGhG4B1R+1luRHoJ3nxrYAmcVsFG9WRZgCcjszevf6XPcMNuqQ3D
Q1oW9VP8aFUj+crVV2s7WyIdYxgC6WffgxRKWhoP32o3fWNDWKvpKgRbhBGFBY0dwyJmLEzEFBUS
IGJFdKBRVT7Qdflj7B46vXwCiwR+JsaAxTAyePT66ldfAqnO/Pq3jLsXra3x5OqDXKflCBsuwYqx
0woFtMJfZImdDfSOuOaiJum3KoNTrNAmpNRGRjkQfAMTrYyMfdJ/S5BvPcUG5YxMo7OGPuUEsWTq
K9RIln4mnlNus0CQ19MBiNZhpW+6NDW4PF+F/F2R47ltaIF3Bvy4VUbqHLh1DB693nthECtAyiTF
5BP4GwO0jtmojLGWkV01kDj7Jpo/0ThmV8+W1dFW/qnoCXaZnH64WQjP0kK+ablsTh4gSnYdHdUO
dqtLnhLa2Nv6YcpSbF3Fq8afcHIYfZD00bMGjPxxOy/MqsoT0b4x5TvdLSmDyqzC2DP7hxRaXEfJ
V2qs5WUHLrccPYWf12K3PtVsFAuPhpDU4jUjsCUk1QEbNaUvNDRTmLImgvSENSnq8dFnAZUJtQFS
g5Or3G+9iUctw5AC2GxLrofoCu0wI6hfpyNIwAJ80Zm0Gq5EhaQOzhjZRui7ZyaJqKKSH0QQcYWf
rXRjCaXOLfOhZkkOtAtfrSVxuVt/8MFTyPzo/8qqTj3UUSgiJdazY167BQfbkLOwz/TqqhuoP3oH
zECTJONaTH0BA6Ih5TR3ArANQBhyvYcN7eKuT6n3MZmB06H8NdI3i1TlXQrrbiMqGieCKQmwikuA
SnWOCTlvmH6kcuMRdcQYq5zCSnaPDiiLbcIPCZhzHboOBLVORmKX5j4ojooO0jevuclaONPhpMSu
66yjioM5198XDZjUFMUIzw59HRP9fP4qWSVrVfpDq+RXN4z2sTMw0VHJu2HhItcim2UXg63hY8T/
H2D13uL8+UjSaDcCTYbYllabJA2I1hzAD+VEJuAQQ85JuCXC6CA9o3PyN3B5HC6dNuwrNU6kY1Rz
KFrSACJz+J2m1XTjBEQI03fdStUjdL1M1LtpWGgCc+EeNLo5DPTGqaB3j926Ohk9BZilm682mJxd
ga/lQF6bQwmkBfupj051J4ZNHIjkuR2t35FzqeS1EexxtN4hPTKyxSPRBwGRoNYaXia1mSr4aC+f
osGqB9DGxoMXK5q4oC/YUXqha03IMimUL/VyQw5ZYjOaK1vv2HqBHWp4tJtAZpe/bkzOxtYKvqI6
ocBiCUE6w8Dqj+wwfphXJ+eqRKbipKCtWQd6rAAZDsI1coasOzUI5080lOPG9NlfFHGkKhR0kBkK
TqqlmjRDR8WHQDFZMdMCPYJGNEAbD9vS8/buVGowCEECRoADxvLdNgTp1JZMWZMn5ua16Ut3RyIR
a+ExWneJn+ziSsXIXDmtNUCvjIiGva0vuL45OXhRz88q1loEsJzrirnl0a0vU7mVnQmCqYGTpXtt
fgJ5X63KJN25adx8DEX/YerjOiVWbFWSu7tSY2lQJ06flQmE3bXCCYc9s1BoJkojIrYhq5sK9tEw
QbTRy6w6pJsrsyM5l2vQ99SM7Z1Iy7e5FZckYqkRD4UI2eVovN0wehRdtY+Zeu1QXqnppYk4ZQnL
cnDjxT8YNjprilu0O/AntHE22eYE6lRmIbTrsGzhpKmOT2bAz7Q4Hh9qnr4peaBMHXaSbLIVbiix
Jskeg6T4xsgb81Gw60rrIZj9AGUtUdKemeawoIbrEFdg6BBZbIdi6bEWzG6Qa2tP68bHpDm1eNsr
s/UfMirAONfUTVnyI80gPQV2n13GrPme1YDRJ4Yvu6rrd9CK5JY6OcYOijBOTdKH8mHAmaULqeJ0
PVRDdvJYpm9zDu1NHNvzblA9UUmjuZ2Y1K8d1M8PsNu2jdU/GXOMfk4AH5aLJaaXqbGdfmDpKJ56
Fkg4Mksbe32Ja56R164CS9f77e48ohE/9HH2ezCA2luGaxNjlrHgya1fOcy/0B4UZyyzrr2h5mjb
ekO8cDIOzGWmg9Op7NQoD7yihLJazNgl/fEXsRPWqW4FNIUgiHc5mkrUWCbLtjEglx3d35VRgH7O
8nptdJF4rG162GgyH4yggjBEert4vOnpSMA269V97JAMyWmrz8CdRnOPc0s9WtFTr6ziWebxJhex
+YhGAb6CYWU7n3y4jdH9UF0kX0DOd5cxSX/wcatfWp/EDnQm5SqIvsxeFN/Trq9PutTGtb58iTKu
2LSumR2tvhoPSc6MofbiHWAF40tL85Mv260KSGAAlfy9mJp4EQEyJfHoVadqfCAEEZzNRBCCxijJ
iQSRO2Y9bDxjmB8snuaVI8iAyXFrQoYOiCvQ8t1UJz+dsT/k8EVvEmodwRfy2o6yeEnzbs8ICsi/
n3+1TtuvrU4R7VOQfNg+EOJVnuvhFwOJ5pIJbFotgdwALIKjKDpIZZ1FiGI6HnSj6fh06dg3tK5f
yK1glLM4LBD1sNui7JxqHZRqP7AkoXkp4yiF/etytFOmgFFBhGx+pDivnakn2C2PDbiPEQ1u1P40
AaAByayujsG4MIKJe3Ca+QDQejemmJUgU+w0mbiPvXBCe8JUztJ237fDk2M77XUSimQv0+h3spqg
hBRcXSPHO6DdS0JL14NzXlPDDgRYkB9EhZSy2zOCfSHNX14LgDAQ1mW0GCNYI+TDoVOhPnX9MWff
tLKahCbet8/FGH9irWMg6nnDNhOzC0N6CHMIVAdy6EuiQdoOib/brb2Y3PMomnLmCaO9ByDlEaYJ
NW4QDz2nrkFY0C1NHUBGEbT4Qgp7Z5ZMRDRWYAhNpq2b2tZaH5puP6s8OiDlOcwJyOfcz5FVcVIM
yt1ZjKqITtDlQWXOtHKj6TWpDedk4VhYFSZS5mQsgl3pg6UZm1Q+G3mxbVxGyhXqllC6YElZVKWr
eOHRBQuWxKybaeOxeDP05sCJNCL9cElognH95MM70ZFVN07wadhRf+gtJsONRVDElFL0DUKSLeBz
ebHhPMY+l1G9sLWtCYzeyLRpV3Q1PFHa5dNMO4vcNWJJ4KQ/TUasB9sPfsZD1F+UszUSkTzGI2aR
vPOpk1y9oLjwmKhIujs6WrXXEWtbY12eh+mIcJrGTzQZglxHhVaahogwUZy74yHKFO7Pxpt2QxmQ
GJ49ClF7VwUiHPHJ+E1vwGoq7c0Y2cp46iamOtqRIvUxUSueS4Kal+Ha2RfRvM2Q44S8MNFe2W9R
RRYqzmjtpzv8jrzSfTPEh5wgQAbOOJ1tv/cPqgSxgoSZi3oGNabEAWPY5beiHJtL1GbGUz+8SGLF
Kc467ZIIP7sWwLPWjPLDDMHJrUg6xkN56l76/Or49HKxj2raL6BdlSDDbhEVzNeUK+8KDZgJtoN4
1bVQjfoa719Aqox/I4KGCCg/O8tNY8ftTnmzt6JsDK4L+M/IzsSmghACeajm+UUm7QI5nqcnZc9r
DYLgqr871R37e93M/u1+w9huD0/0U1ZwtYHwgcpXHhk8zYQZKJ5e5kiMF64H/ZPd68fETH4OjImZ
WvdsaBJUaR6hQxfSx2AtjpraoAbiabXKG2kvQIW8bmA03LFjn+FDVjnaZxAO/hLfKJnKRerRnDcd
7B60i6TdWNPWc/VyBy1OnK2k2baZP59KBsXb1NStFSF+nNJEd+uNw7q5dpLQmKLhlqEbGVhS1mL0
z3hHx2MQI95O5fCZ1gNkrJHAFdAK49GhYa3StNn00CDDuoiNTZdAYjN8xorGKctj+Vw6cDhRS2Fa
IjYJ/wcZRzvlyAhOhEP9HiXBGugkyCy/fMwSK90nLBiYgJL5YMnvLN85Rewy3Y1CFBuXyOcHq5rg
gU+uWIIsum3ZCbVOJpZBhvMLLap2cIBQQaVNj+gN1Ol+o8FIX5OJFmxJHCpuxURaEsKbl55P/FH0
gEezTge0n/o/yij+1DBvPpLtilSylAfEVGDQI2ugZIQBOwMT20wDnO1KmWyOazc+FG08rlVRxySi
dvXekTCDI4K9wmmCVaeBCYpoMRPISi2s3rAdqA7r1P8+N/MlBwqwmq1BnUYvlSxFyu8YY1veEkG6
TTTj12Tr1L+wL4/k0KShMPx6I9ziZs6duhZ9Oj5EUXWaJuJWp8JydiWnEEC7TN/0MChRDyVvU6MZ
HJJgrUlaTiBNCUohASlIMpF4cOL3wPyqvZ5oy4psoNLNf1RL2Nhoj+IHc3W5jniLDbZ7oLF2Ob0x
/MF4JGDHsmB+FcNLYQh1IWN2Bvoddm7rrnzOUWjlHtOBMGv7dI/H/qVMErmJAtNaDx4xFE7ru/AQ
2u4gMkIbWjCSVzJBC+/T70zEm3W0pO1ML7YLabdruyWlHrGCiQiZyHRe0bal7/DRCXQI3pDatA5s
PoJcjHj+7QLb31Usx+keCe0zyQMlLbBds59A+I4ZhOBcuYtErjAswE0d6IqyFlZ1iwiPudZMjl+5
8KSAlm/Ibnmvo21jkDWB02NvtzIIcwlwIwqqvbRBxxKx260lOtMwj+Z9X0q5GSWi90xuhoVs58vQ
tSv7a9AP+EcguehgiFPrUTOM/hjV2r7S8y2g9mFljsx/3Ki7qEL7MRbjR2wyCyk68BTlPMH1mm3j
UGkTzDMvuEgtU2ejav0NaqqChSZL1Jrg4NKC88n1fvnokrowFmpnjd9FZVKmeMe6LTjvbTCDbl1z
qfdiAsAFYaaUU+lE9NkAi7y1cMi7kYnkkpEMtQT6Okl8FrDGXVEJkudE8r3uNCa1zPhpUtHzyIlW
bvSvuZqno9SzMIsm7xQ7O8No0I5rTbnxSoZfphO0oIBSE+QbTLdIRQXbkLw9Vk77m3m4HvpWDeSE
OL7twJItz6p31mRuOMUWYy0Naw1V0DY2yQRIXf1UwOhejVYXPdUMl6aRfW2He+Gk9W1Cm9c+1VkC
ZYCUPAL/NPu5Ld89086PyGD7VVtMxoKQcfbd0tdrDNb6NrX2E/ZeqPK4FhxG4XhuBWP0msqx8N4S
LfAZL8oyrPVk3NRyhhMfjR75c9WJF2vE16DoTQg9euhL44j9Ll+xVR2oZRGJK0xSK4xQ9jpJGutM
OuB8KIbiMfDa6kysJJOfhkgFz6PmdNvxzCE8r8YoCx7ylDlIymwtFbWzIjbvhQpK8Wa1EMskzcHy
IXbZePlZfsaAfFUQznqBnGKEVF550HNrde28+cVgU7ZMpLyjYeYF3NpqoqfmiRvkRPvvahEjT+OF
9Mn2yAl3tCc3w3QzvHdLEpIQQP8bi/FesrUjAMlmTfkWV8YvwPY5W47yd0PTHo6SAAat+izBYJ+R
2Pk7zxG/B6JHEcjE+V5guXd8cqKgMAU7Ej5/mWb5EIn73JZB9mSyJ2sSzL8d7+pA092DUYKiGwP2
L0WVN5D1JHG/jqCQxVoIxoXYBmbTn+x5abIKypdoFly3e4ZFviYYLMjxYrU/mWGsBYXImzccplZB
tDNaY204gleH2JG1TIjRwMB/DGbrXXlC36V6Qiy4dMH7kVFppn13qEtBgpDiKKGOvJXRl+Gp6qbb
zoQawichWgoRujGfTC8AFWRzbgR0G5LwlVVsLRfWIjhk+fCjzVV6itvpJkvAlaqW5xxnwVq4FRvC
mX7Yb5BhDXBr4op6IM0ZBk2Z/REZjGjsrOVVJnSx8gaAr85IHGYfWEfH137lGIlJG+PzS/O/9FY+
EYX88+zRd/GP1O2miGy1iVk5PgQw3iwPSRcT2nhj15EVeixbssQ9xoVPUMxkVAdfIzNYMPbb9fYP
fdL8U01EGgbWIT149rViyGJpnDiadosNcj0GEyqVZhKoOOSErHnRcMTYV4Vy1t11xfpptF0W+lYt
UZEQfZLYLVTB5Ybk8N+S2Rqzv7TeMbxID+xkHiNf2mR+Wb+oKfWPXNk3J9KTazLV/s4Ao+31UIfA
fy+wRr/fkUvP57mzeYGbKKfXdGGH5embCKrrPHQj2QfORchlPdbGLy1yVgqmXBzNsjjUWZMfYz1W
h3J0blZJBrJZc2jNWc16b71kJsT9Kkfn8dFSrnXKf4tyRXE+WFk4LsFyRaCN1AHWN+GV+6Jr3s2q
yV4kI6GQdRkKj96qr0WnXiiqYFECZM1mAuRLaqQpaa1DH8DKxQhOVl32f9g7j+XIlbW7vovm+APe
DDQp7x09J4g2JDyQABIJ8/Ra4LnSL90IhaS54kbUpTndTVahkJ/Zey/aNBG33JF6e6nAXixHH4N9
HZLVKs340Oicot0Q0hvWDgbzNqMVmHBhGFF6qAk0OCGZ28xC9nU5RP69jSu11Aahb8Yx+PQQri11
N8I4PuA9wLrVLfNK7mqzso7DGDmLgF5MpozfMmIRGDT0xqax6GmmSj8Hk8E56IltEbGLGbM5/ZNG
9+wG2batAlod/OW8xuHjkoe5u0mDDrpszbu8FSYTmrgMz4U+7GCtgACklt4riCF4x1v0TmZ+iVWu
7YZow89BX66lj7HySNtVY3wJsAzGKf4JMzLybcGekhXU0O4nYdMqa+e0aq0l2XTk+RuT2MtS9hsf
i9fK10HuSvq2enDfyZ7UboUxNpQK8b5EQXUthHYpoBntOxfKXRBFRB+QhnnueV/G1mAcnKJCbDKE
BCGghYuzSyztbtnmTnLKQsHLo6S5JfuUu1Wpp8ufG7+v6CY9DehUJU1zz9lxSUZKRb0WRM+mV8tk
6DvZapVrqTryYhJzxXW5joTQdyLrzkzl4XfUjfsUuiwn4sZ8qkpqlLBHfKQyNkMqMX6T5lveEq9d
q6q2P3wGLXDVWn4k/B3rsi6sV13tpPqSQtrPtaXLm59KwITop+iHiUizIlgGefxVua76qoi7d50R
Ghg4zp2j0Qon03hSmmvtW3PIzr5pb8nOFh8cgyUaRBP4m1vFh85qmI4TU3khrTnahFFF6qnqVpFR
53uNVTp5/s9tEjzIauUi0unOx8oSSwzSI5LFwrrIhvMjTKVzVWJSy5gggopR3rWeH0a9yHHLNsPN
HnrIcL1uv0yoxhdx/4pPLph7XGI1+vw2CmvYtYP4LkRWL/3Uq12afgRF9jjc+sCILo2uF6wb4AXR
+TK68Y4Oc86Vj5mB8T2cTlMv47UWdd6K1trZ122TYALA2zYJ6v4GLW1KUYsOriJDQdLUmb2GjzfK
Pg3HuOJO1rbYNuON2SBy43b/6RmTQ0VeyX1S9dFKJk22nszMxUEVE1aH1+kpK6ZvwfWdACN6toPO
2tX00YuM9/KkK/3aD9x+Ui9Dszr1+B8TEmWLZha22H7HanUKj0Uzw1Gn5IShMbuYxglCy3zxWQUC
kuAu86i69m7VHDLFVYdjqD36bqifFWiAC3Fne72unixHY/yMM2fvNw0FjXSWpkfFZQSR9TKMwYNh
vzwoP17ZMztoBM77hEb41e59gh2zOjvWbpjfzZY3fGUFycqzCCAfmeadg7Ri+Gdi0B1InD6xo6XH
EmpXBMa46VJp3iEXzqZgZ1V3OYAJkq0vna6fDe4Zq7arTLCInCJazujWjUiyHtE29SywnHyqmAt2
8hFplX4P4kPrbjFb5X8yxlNLd9DbW6tulczzU465gMYzM94RJmLgNhoE5qwZ3ugXVX8Ohe1/WKms
2P5wKBIrHlMdemyXyJ5jZtn9KocU6aIr7ENhtJ90BPrRbDgTAiAmOnZwj2Dvo0RPzqvCzSnLVXzr
B+u58qn1bKIxTz8PPgsqIje6e8r5fcMGcTcscr7JCDnYaYuKCMTKUY2Bt5Q1fqPWAYkQRj1XLQ+R
pN/Wpr7f5V23VSoz9nXgpA+oGitXhwnGfZEEQDUdXQYYu9GNekYyxaHXsAWKwIpem4Sxa1S04YlX
vcTBWDOAtrPyE2hkxVLVS+5F2YFUYzv6ym4bmd6dyZ5rZ1ezQHBXyIPwPfFadHP3TLpAo3YatqGz
HekvIQvN78qqOQI95+Z2TPpUq/O3hr51YSt0z8hr3PsyHNcjKVGrqisu1aQS6ida9CoT+lln1j+n
ND5JBMo8r2XyFteMd2ofv1g/ElpvjBYdLaROilAFCvksMkgDBapM9lABN+HUCW9N4f7yI7faxq56
MrXo2sQIbrusHLahC8U4C/lnGju/O6PvH9nTV2yC+5Q5SR7uypzgH2WP6t7jLunxHby7DYPPLEvu
Bm5DFiWmu+A9icsj3OP+27it6f4lRpswQ5iYzKZ+HlLH8C52ZOtn0phW0UpjH/QOmrI5QuDmfM1K
/V02xHeqIvYhASDv69rY2+aaKs4iSdFuO073EnNxM+zNXhFTpVvGh7RUU+SBbItISuwD8XtkRTQm
hn6KU6IPhB84B+hShB1WZERaLat6q7D++EiFXlpGOFQDTr30PPIwddEPj3F0q6Mmw6+BcdAjCdNp
I0qECsHPvKpEY1qK2GJ3w/jKbdri5I/fnqfBubcslJ2EyhhLEu66bS1n10GSWi/ORLB6YiqLlHJl
vdSG/q9PXcF5R1rcuGly1UHJRRaew6faw0vDLFBEn7B4kpdcPAIRVK/KDKNHb/VoLtL0DshHuxJ8
sBVx+MxUZzy1VhAjzwu8e1aG8avxs4voBnGAwAP+tHWf43w6SagtjFOy8Tmb47sxmR2bHBEGbY51
7D0sUVHQ1O9TyAoLc4E44M1U26Zh5hCgZiNYoAs2WUcL7SDCLmd5+eQ0w7Yteh9/SV5enBEfZGmx
yR2Rmq8VwYIbtrsoKp22uphV8c2owd/Wpo6CweytPRU5b4k5ensoWPCHo8Zthkp3qcth2nQBvSy1
9Xh2KfiXouoV9Z1m7ALDllc10fKKLDJfR3YPEprRgx/se2waErGRh6y7LO53JTK0RSOz8ITsW67Z
arJgDRv3mqEo9mEoqS48qoiCt2i7b15OBoRR23IhdRYg9mw+ig3rRqdr32grOyw/zrHQHLAJQ0Xg
7dsIE+m5jrTmmfotWhA0Gm8dQX3Ul/TYPfC9izMwKJOj99ZZeveCxJYW1yvGO6sd4zKF1arLvPSM
hcNhAzl+Nq40zj8PmjJY9uCBZH7B11iT7Zo6UFs/mY68VvkBtZ7xCJ1D0nXZXcCkP4bFwD3NoK1x
Pet5Mp5koJlvxp+87QAXBtFrrJnRlUSRt8ENxCp3vAp/W9xfu6btr6CjTjhgw+BA5A0BpRNzg005
UqJOGF9ZEwPKbOum/Uk0OOrZxKlsQbBwREKwvp3/SgO0l0MqrDd0UjEiuyep6EhS14g2FRTic9yW
V89W2pWGARFQrJjxTGlzNCLt0ApeeUJT3gDwdDtbeUQoeuqDzsLYYxyzjozsot0wGMUmGPDMNPlU
rgN0oAxOMriWtKqxtzajsF5VeOdwmzWvMVPxJcvuX7ltxi9Td3NlXKwx/vfrqe2+lJCPURj+CmZF
P7PnDqqyHMLjopcoqPVjV0h74YwwITgn/G1v2uofw+X/TzT9PyWaYnTE3Pq/TzTdfqE3+F+TwGdz
JH/mPxNNfZvMSbLaTMQftoVf+F9R4L7zHy7BfNxH2HrMkZR8i/2pjP/rf5lDbdqKSH8+1P+D5CJS
TR2S3sjpMf+fIkzJq8Ab+z8lEdj4V13+5+g4Z21y1P4tFTAwuUTCys93zMu+IMYU6I4I9q6/SYc8
DJpJhlmQvcAeO+kI4MdZCe/Pmvh8Ms7jzxYLuFBEAB2NMAr6fNbS+6Ye7XotFUsIUeuwCcyFMWvv
2964+512wZU5j0p4BwiE+jOKaYU7/2tCwq+7WnBMLZVs8pg9eJXaSMNQ/Lez9t+YXQDD7AdoMAZY
s0Mgn70C/ewamGb/gIWRoDDfe2wFcvYXtCk3BLdybkJD7Y/HhmLLas8a8TibZnYo8CcVcjyCp3vC
e/DyamCTzL9MFEC1TRaOkV2sJ1hDMvMCk+gTOGHJX8jZyU51M6b6L/h3tzBHgNLOBgqMFOPsqMhm
b4XAZKEYeyUZgcgefC5i1sh59RyYNTYD3jSOn6iD7nVIarcfgAVuMHIQWcgIFmeHPns85Oz2YP8+
8VNiAJmdII546WZnyJQdq9kpYmMZKWbvyDS7SPLZT8Kc2AbB1PUrBGR3DeWKjfkkxYRCuvI2K2Cf
cpQkmFT62a0Sz74VUMpEii9M7CyZyyR8qtGWG9OK5+qmY3yBcJjOksuDO3tiCHZQ62b2yfSzY6Zm
F941KMogf6CeRh2GnRa0EUYb9iCXBuONSWS11A6VjkoFW46DPSfApkOc2lsZ+VwPLgk9zp/MY8yp
SXFFSbUi6vrmYfgJMf4IDECJBKHnzp4g/N0N/b3Lnqu7T7NvKC38Ry/tD63TWe9VW8s+mbL7K5D1
sccgYyc94RNE4o8hyW0tFi5YlAq2U/bsWcLasAjHZquh2pSYmnwvtrkUsoeJ3Qnv0NamM1Q19hoL
Q1SFMUqWdroYoEGjgDJntMe4Ju4rWMnZUeVjrYIsC7QVs5Uzm2L08Y/lgCtEQz/EerAmpmBhUGEi
MeNZzzN8IJ6B00vYghh63jJhn5+JYWSZ1oXGpigZ6rWOGyz8anxAlS42SRvG505P93Y2duQ3ksqe
1TtuLMWdwBWJBJnoy+F5UIxytXRcWi0jc4Y04d4JwvdJIurxR9wwA0LfGoGen2r20TeHs1IW4mCN
ZJ8UcO3kIcyxIsSwrBRhAcX43TTCeRe8mDVRHtu264K13nH5jmH73PqgMeK4Hldl138SOx5G5TqT
NZwLeC9e7FbnNtM/Sy0K9mzGXtLBAtsEiZs84EPdT9Mp1ZJTVXHtDoz1yXKBDKlQ88WqOZXSHjdt
OCxdrR+XEvN3lSGCxNySIfTrQD7htwq5S206r70rP9F3xl9tJBJAZpGDA2lwsbLUCmcju29Sqo6l
nH9pASGqTHs8wkrBla53EbPpneb6hKzFwbY3DG2ld62/NOM+WtpZDfPFsKZnhpFcRvHvBLEfW8z6
CcxydiWniLFfkB8azxFUTKrmezgLUnZ7LMI0yKVhvXG994y4zQtm9VXOzpTW2zk1TvSnlRkW0sp8
RY7kwg/miY27Gv1chEGFdwUpkTYbRR+R4qZg1TcWFbJ6Vfco6fwKrK34yDvP2diaDYOSXVdTmctp
+AO2OXl2hmxFiBTG3l4VSCdog+3Brdckws2SbO/Ua6R2objm95kNmlp21LyjqnGFFxPaAWhDteFi
FlfBOZXK40+b+PnmXR0TniUbc0aDmfuKlcJbFdxo1Lzna81sM8i4eVSRsY8Qpq11kQOn690crTU5
7zUqUlQz9dVtjF0blS9IWcINvfTWcofqSHzX3o6TTw5QjFRT+Ej6YkHA1nAnbXIVT1bATGtoTr3d
4i2ZkPNqU1m8ypJVkj6cU8yhV8PnQPGD8E+Ravz7TbbCvBEzqvitpWgKVctk1XUaZ+kbxovZpq8F
NrVNWyZH6miUZwlSnADw+brQxdXnMjAJhCPdg+wc4st3TqLGVaxKc9065GGZY4fDJsIeEIaSoS9s
vST+0MgmvI2YSeJRtzcY1TvgY35B1v3wEXtdRTJd9KpGeegDSHeoHEact368dAw/WUlTezhTC7ww
0lGP1Q9sd90ycNv+3Tbb6YKm4aEqpzwMkh/ViEMWy7DdV4Y/uxTbZHqpNP3m42Q64oVFajvUxVYE
06pKJ1CkuDXfY2GcOdBamjYrOYziVlZTvmaXYWAyCdujS4PRzrokeIMkbamyvcbV3gSJwJ00I14P
k3eeOr+APydYnOiyLdl8OGjb55ZEJ1GW168c+1MXtfEVJeTFjATIK4e5Y+tUvzlr3LfJm8llz7lU
w5HNS7kuzeBJlUg04UC8ZVP+R1lU++h5vRXX0m7yp42L2wo9D7npBYh53fvbVpCsbNd9T2MTv5tI
Lz1WmwP7DTmpbWyRLjHaJLNHrQ1HaZyOYuYBaOpB1i3bqjy4QklWKysY0m0A1fjgcxjnRZddmDqe
WT8FlP62SSWChmSeZKL00Z513tCU8PIj9bwMFIheblGqkPDkjxZPLL5aXKm0ptikIZSQeeRlFmpR
gZbWEWWwKtyGwWwKQiKT+zFFgzI0/dattG3IVbVvJs5ApeXJxSU+sFbNvoY/KdD3sgzz3OOQhFQn
Hz/77qwSH3qQdxdzfhj1+pfPdMBAA02GAEO9DOczb1qBsAzUUhNjO9eMpU62BqsLge6mKnhmAnNY
TqLIt7mRfmaa4kbiVvO5RMTB4HcQfAPgjlYWN/RLsOXCibslWZZbfof4LWpeu/i7lZ9jQB6bHsB5
IyrnOfJMAj7wNcYWG6aGCIeqmg23sRGtm2xqiTrP5U64UXa1i+3oekhpyohCbrCIH6EU0XXGjIpk
kmIctANivDMhU9Oy8WRzzCrvVxyxIDHi+TXOcuyA2Mmb/BhGeA9sE6GVGXFperow1q7IvyiHApbN
NeuSzCdDouHJmFKDQ3My3xqzVGtpOXJlaVq3kZK3ik2oTENQvxTOHtXKgXB+9W1CZTG8nWrL+N0u
BmPrFsnMQJyosSoX0UmocH85CuL1hCorsamzzbAXm84UzSor2z+pb0U7SzhiZyIWQumzS9CB1J3T
n/P+4hvueESC59/nS4bJmUOo8KOvWbfXU9asNBedu4vJZY2Y70BYIOdUl7iHwGw4mFX+6CwX9CvV
LQTU6Dx4lPrmAPBauKRAGiS9jFmFEsb3NmIsy1tTpqvMb+9sw9oboNjqKjGF0eQ6O7RZz77VPWfI
pXFBCBa7Rl0v7dgbdkY+C+2CFA56LoM1K1eIufxsW9dFtN52rsclIH6j8MiOdPPsLRP+M2w++tqO
s7WAOnAN3M8ilh7wGjPfeQXx/zEcLDQhpxEuljOLteWMykpnaFaGwtufMVrY0rSV6iYDEnNpr4Xg
KGBndzD84VrNIC4FkYvx7NKYEV0TrK5I5itlsMN2GjBeQbkfKF006F4lW4+sVL9IKd5rM/6rG8Mz
0chfaAR3df1aG8Fvr2H7BTWsY1OUQRELoYnFUMWc5COAMTYmpG0q2o3XJnBwtP5SibPXWFMN0MkS
JzhTm141HWoZ9DIVyuswQDOL9VXkIYmRcM4siogOIILPMKAZ2w0Dj62Ei1Zr7Vabmo3U5FbCTXMG
+M8zSE1HkoWiOSCPe9rZlvOwZuia73m/HShsfiRPQyuIj1jhPFHxRpji7sNt46SF9IJXicIba077
Rhbnpuliias+PM7OI7SVHs84VtGyM85iJZz6df6PTKaS5MnuhrE6yLR/1HZ48me4XGkbTxW0uXbG
ziWABkii5KSFSJeP5P2M/oEr+7uDWBdFCcYPFuDzPA09yFLBthM5ePrJ3viNeJJV9NY39yhgkQMR
D+qow7YfGRjO9ehYw81z7VtrgdGb/8Earp4BX2+AszfwfWcG7+GDfq0h8c3/Lg31IjMId/M44zWQ
fZX9NJOSlwqWXz9D/Qj5QBjVz6A/iH8a5L+ix/aDhnt+g7A0LWaF1Modk6OXJPuqYv0fR+VyFMmO
XJ4Vrcce9QD49Bk4OEEedNBcTWZyLmyQhEShJD+Iwix4VcjbZWl8DG373sMyHLrNANkQAeuLhs0/
e3gz9lDAPxzhIGrwECf/0/a8N6jZDIuLZ/A+D8Qbn609XDSq6wSqYgxd0YayKNrqtzXqN2WajH4p
WDAF+DOW0STGroTTiN3C2mqR+Y51+exCckyNbl+op2LmO1LiUNCvfQx4cIXHpTC8tVPmzw5kyPgq
ZkzkBC9Sm8GR2oyQ1Mo9HVm+jDTWy+mMmcTRxLshlRv0jxocyjbkShEm5aEuaB48p160sHKLg0NN
6VXM4On0jnZkALfEAd5rC+2h4F4CJLnV3RyooS9I4YHUkxF0Mq0FvEykEA9GuTwZkDQJTX72p+Lk
tcnBzboN+6mN0zmXvpTzWPiqk+7RmF7B6lzbSb++1B50d9owF4anqzknRgNvCnMy8R1sKR1Uv7Z1
gNf+0UEBTcuFN0NBPVceUsd+uNBCASUduQktlWq/CBg82lBFA+iiKZRRftOTzSk9OLMSufgcPeui
QSV1oJNmw3MDq7RGUYAn5hBNL1Jvtw2Dd+q7hQ3hVMykU8u4BZBPNa/dJ5BQA4ioVceVhkCe2m2T
FkRtIbvb5kVxa6B9Rmz8ozLzl6E9fihoq/Mts8T21ubtRwuN1fXjXzrZxTBaCRz6g/dircNuLXDQ
jn31W0eiOGpAkVX7jC0yzvJrgD5O98IFq8OlLIq9byf3CgAWDSObgvabcKW7OxNk60UAT9aT9WvE
DW6CM1tJ97mBOytjHCiT6b8oiLRI8/8GEGpR0xxKj21sqK8qCLYpWm23R05XbPWUqNn5YsEK8VFB
vpU+xVtsIzdmm1TE78QvlTMo1yIgsYGcO9TR2a4IHlAgdYeeCIXJ4W0/wtutZvCuMX6bM4jXq/W3
ckbzZjB64XuuhGe8S9i9xczwheU7UEyUwnnvYfxyT1tGQl062L8i/+ggAZe8JmGQPXVVvMa3fRrt
ijwK2MEdpDENlnDhdE/cMMB9acZKgzYcQB3WoA+7GbLBIt62Vr3ToROnNBYWsCzUN08p9OLUNraR
OZ47h0ubmbDT3QZm/nhxBdH6XkpLZBKOnic7T9VrkqiYIWjtUbM/vQuDxitIL1DkbD45fUArjwT+
z6hlkZNxlUFfbtD+1tCYkxnLTMNLFMngLBBWHWvIzYaPlcKGzVVzdy1muLMTgHmD9lxAfRZEq20j
kkWRFKI2Roc8zojoOtOeG45N2LHiPDbmodatTWV4r5Pgqh4FWtVE3wDzweLmXmRwF9CoM4fFRivK
D8RpGy9taNqm22TDlsMY3o/6ow8YOln1JnGbt2Co7vUMvnYgYLeFTWbXDMVGjgfliz1qpO2YyEEe
6LlxMJ3QU0aEg+jJlYexbcDaJu55IvawTPJrIYu9C5HbgMpbzpN8p1jicF4bGa3RUK+c7MXuq5fS
FccRvncH53tkeZDC/Q7G6TmFA27PQPB6PIsZEN4je19Y2JwWBfTwFor4OJAoNxd6dThtK9pA291J
biYu9HGTdSbjHJxNSws2eV3Idzjsw4C0a7AfjtXfGq98j4urBtc8hW9u0v3ppAyMcM8b1Dmd9W4Q
tknMHmq6jNLA3dTQ0tO4ecfJ8ywWMekbMI5XavDOjB4vGM1528Ncl5TnDQx2HxY7BTCVVp8hPyTp
z707M7R9/rtKfTzFTCnKGesuE+1uuqvCq/6SkrdOrZ8LHy/UjsKJV4WVbQ8lXqejjcLuuzW9Q0l6
dzZVazMY3zKjvyt+u46DArz1YKq1D4M+mmH0o0muqDO9NXWJsHVaw76mxFE3d8bYk4KAL4ToqBTC
vQfpfn696q76UK56DUz5WbT5BRfJFi/6tqtw5IiHKdjQoxUyOY+bczn+ze3oO0mzhdTzX6FnJKhi
MJUGVoeHmlbYntJkFaL+mGtE9s3WCjgcpAq6KHCzVPRWeI0076nsw7thygN5Lh5ZPjVw9qp6ks3T
FLK9Ho1FruHv85D2mAMkQrvMd0ayaZlk4ypH2u0Qgr4pyVgmgKrmEmC6OdUbBiqz5r47h0avr4Oy
d1Y06E+p/YlW4ErnSsGUV1Rs4z2f9l5QPqFH43alpvdGWbjJKrFFArF23PKqa+4Hi/ZsMUi1Gq3i
bwb7e+i+IoLzuIG/5opwLivXTC7ZfNtb2PMGg7lp3RFap6WsUUPmCp2PsbGhq8f0H6xsF7swbjkD
CPCtatW54lo+5A4Nejawdk6Uf7BRNWhFop+ZOlPVVeO6r92dNzHdrvBkVCn1EVGh37ksf6RvuzYg
ibXTIARM3D9dg8rIKdsNKMbgJgmzYgDCra6dZn43LTzRu1G4CByc9d1YRtzVxj0dwMJfKRl4dM7S
Z5nQPg2V2axRb8drp412nYtlqY2jZzqC31NsQ2hs02bfKUbmEZ4Mr2Era/kIEM2YRH6Mrc+pG9xC
oza3vW3d3N6+tk2FJ8zSXusgJ6kvip4nDfFSWL6GDgHJjiT63xo6bRXL2t6lgkRCsL6Q5E2DurkM
SBudA0CQ27oGoSBZ36JayPGCs0Ql+JDQgZKoQM6txnbfHc2i/KHVw1YWL8Im0tZ2/XA0vUMFn8qV
2SmQlwjDi0jPl01LP+WbuKXJ1Ecw6Qfbum55hpJxw5hdXhah8IJVENd7YjStlyr/w5LhV9Nf4C8v
kVe+NKKDmZL4u9LjJcT4o5so5dCZ0iFjQnLcU+A5VELzDoclIv8t3liGBjNyESVKVKW/YlHwDi66
vWMQyiA9QfA44YrLtKj3Vl5DR9H0NSl/4wnEEqTjuCMkskVjFKbhp9NTnkYJwjutbYjB8eg5By4l
K0PCVbkK0aQiXcIZIjhDbnF0quwp7/KvVIEZyoN2E7j8eGyUOdTcW9wM34Xvc9y9IfOjA6imZW69
aKn9WsVYlBJHe2rnK7lpWItIf84NNTA05+TO4Y+TiyFyGW6UmCwbVOEZF1uDRHcx2+6LLl7RqeJG
mzWxOLCsZ/gcrzGCdvtGhPHRE+VVlP46M7hkHUVGRxv2H6in/0721vWLHdg/UnS0cKT6x+eff5FL
hE44XXRGwDPoROCrh/JV9MQ2ac6470ybiKP6N0fcWSddaWnodLh204NxbfFuGPgCrD8G6gP7BnDw
d2G2K8BGNfpUbkzkCCHkbx/018j0JVIZbx4dClIxyCxDzWf9nb1VPD9zoiCRgwlFAu56ku/Kwlvp
sba14Zyx8kaynSHtMvcDSwcEztt+8J4Rnn2ELbH2SbWYRLa3XWePZvolBJiEqJt44wCpO1fMpfc7
Y8HCcGcSHxT2w1/aqpmUhSM/w6ZRoSfocwIq9az8MAK196d+1evGo0+Tv3oPhX2sn6LU+m024zkl
8WJF+MgffXB2md+/WglNieetmQ696D2nT9D80ao3S9nxPuTkbaXbLm3eyYykCd9kYLfhaoxJ9+KX
xU5Kd1Fn6cHhVExDy8XPp/32Iv3QpuIBd3HJEGQRq+HCkuvNZVq4mNzhK46be8LUr/cf7FBWtR5u
dK0hkGJqnqIhfzaL7mqQIaKn8b3q8qMjQ3Hqpb5nwqzoEskVYF5dst2XS6G5ByyzrELcZs9w+q8r
w102RGiyyDNNUCYFveSdYJ5rlf+KqO9BSTn3Puu3g0Jgrff8ZcZ+cAlccbMPJ5Tvuu5cpQZ6Ny7y
J2zUmZv+HcuvKGWgUVI32pJxuuccvcI4a4G7Ni1tgewnWhAhfmngAvGLjDsEvb8wLQ8LWKv4/JNu
JfQ0X8I8e2qJJEY3/As9LXdGfaKOIdIYXuR8cZ6jHi8wgsZjoBsoUYT4wvpwGNkpNpN5sav4nkjv
I1DBS4goHVIXJowqIWympxhp2jVGkZuv2c2iaORrVLNSJDmzfkGjfE095S+DJt65Uz7LpquvvKz3
xlDeMAqsE0OylYWq60kDq3qAhFhDcc20l6TYUPfw7MwPpAz0/3z086k2f/pvX/u3T//tj/38iX/+
vqTdZqPF6qmYjSXuU5JWBpE0PIVNTbR5aBTlgXyL8lCyK2DFPD3KFNeMnRNAZc4PPx/958P/xdcG
lif5ImQs4vVJRrJeVB3GeHJXyAJycltKcfDR4fzz8PMpFBy596aXRu+UJNPMrA4YfvkLSM8k0DEG
7ElWdD6hWLXoS+Yf1x5Qz6x/PhSFBwHl58NJGtfQ9odN6CfclINiKA4/D1hI//tHLSGqbojjLA+g
h4p67zsdP+/Pj/nPh9n8r/x8LkY5D+ywUQqCdSnhmsNAcAO5Hf2/Hn6+9vPpzzc8P1K87v/j2+38
kZeTGsF50S9Jcat0ZpZ8UUBdHpRko5mIAxs0cZA2+Xl4eVAYZHF9YJ1aH34++s+Hn68VpGbtg+63
L9Qt1Pq/OSTgvduQDBL62cmPGMchhP09sb654LsYKQDQYiU9ClR7l5HpuSgYvuVoJJXfMqsy+69M
+j1dKg/kKZHWXxFdZ4zjKggIg5m4TVoOsthiINEry4xwH/nlVSViPDT2SOSAzs11VJesGYjucLxh
iXD3Y3AEHgEOQbplQuycN12N+UHRBGDzqC5IslA/t2pcTxVy/ojYkTz71r36YA2+fQi6fkRCNT38
tM8Oph3KY1zB1xzr300a1ztVhkSHsE1v+/LS1qK7SLsOuKO6R7YMFe4Zb105au/VKsSWbfDPmOjq
tYwXsyoIGYrYXFKTehxVvtZeqhEraIHO0Cb7ea/1+t3qjfainOZsVKhGJvznwkT6Sx2+eEF2nJ91
VNJRKa2LMi3rQpYA735rgBjuXidLfHtFlqz5I90FG9mqKO1zkyTu7GS/JXLw955hhafMDKmAMJ9p
w6eB1HDpC/OrNWVxLivqdxKfzl1MycL/p/4QMi0YeVazgPFv3HCnDtpf/dDgjbWq8qq1U3mdkm/A
AQ6y4wnhNdPFVOnZWrq8KuTDUeLqEo91VpSX2POKi649s10azs4UNatY5KxUGLeVIGY3ysDOT3/u
nZGsQ7O2ed2T8mFGtccoqx5P7g5g0LfFiGBixbZw6wDgojlF2AfgTI0cTJSqxbTCh0nJaDLvNwTt
ZlyMF4zgi7EM4AbNPwm7J43tHOWNoSMVDj2/2/4osivSyZeBKBpOoiAnC9N857zTd4zpnilA1vr8
IrJRQmnCQqVgJ8d/FZdcWVntWuufr/3z7Z/voKTEC99VPDHHKdmVwsrJXyzerMD/27nTqcLFtoAI
8ERuDiO05kLy2iHVwpdhIHtu+OXW1pfepc9jEZ0z2Bb00cd+MJ4TGRULaRuvuKrrhRaIT88kgcOY
mMrW06OfVHcscmtlazqcZCpFwyXunAXMTvOWdZ0fhJWc2pI6L60xV5NamVjEbHrYZpL/xt6Z7DaP
dVn2XXLOH+ybQU7YieqszrJsTwS37PteT1+L/gOoRAJZhZoXIiDoc8QnSyJ5ec85e68tDppTGsNN
LeVgIC8HsqNc4aHDJRwhkNXv7FNRyZ7rMJscMrlUpzBJCVel4dniXiVM5mkEEUyzYT7WRD7Q0NpQ
3gJhwCJsdtrLeB/35py+jYLKNpXCU9Tbo5QjnZGaTRYw2mZbMlneXYNbMiYtCj2lOuTGvmOMCpZz
sGDHNGl8gbvlQhJgl28QpAjvuAN5UH2NNZswIxff+wojj5Fb3og20RWkrUl0E5nwyq9GbWfXEqGM
Wjid7zEr/zyVdPrC1sFgsJb04x3VKMGWsS/I5bQd04fpTPnw2uvKWX2cHwvYI2rCYy/I2S6x0Gxk
gHZkObWrAZ1xHONwFZ5EmBcshBioHmSA1YNwu1dMXuWoYLablkGjPT7u4KcoXJszibdEqp417YkV
/9nqyGLHbXWdMWIJs7KrawnptKafTClaVx08TukIJm6mSc7MojS79wLFR1rqsz8blH799FNUpbVG
HSschQkoadUzUhNleSshCiXmPXhA6HI16jw0IMnh8RBV7Md8DdmMAlveiQk7ylZe9wzCpkLq7bYD
J1oWlSMRkmErFDlKTB6SUiKCreDtRvG4L8OtwS7OjVsRFFeeotefcOIoef0DP+PTQJtp98wqRUw1
qyaxLvh5piDSZLyihSZt6/BjiCT51ms0XLR2k0OmX8f9pLjYsW6S8FSzP6tKFChqU39ntcQyPWzK
KvqVCNOyDRG3cpMdLTZngzxQGYdoxYRYwsgFbqakgBai1Mka7sBR+9gsW8lWEbezxshONmI89Q1K
74aQZSzE7UdidnTqUYrbd42yjLwpO/w2W73Ygs1BqkbxY4e6Uh4m2gm2PJuBoUPPo9otzk1bXVFM
fQ5q8pP03wTQaf4gz3dXf4QB6656zPmyYI/YMkRvf6LiZx4wXeEuzW5mzQa9s67zP4jM6/2a9nKn
q1hJa4s4uW46SNHUe7XO8LG+owtMl5wC7SMitcbXqCg53IcKefXbXZN+6uhx0ONcBrTQmF4ytU7B
hN5uIkv0HqPItd3RK9Rlts00PaK5Cplo9gJOiLvqRkpFKGmk9ryfdnIJKDJtPaxPhNumniBjfcVt
JHuNMXuWQL7WAKpayB7PwiMBb4KlD0rek1Z28SoUpUuksWeWgWU4aHsGxwA1gOGM/VtW/ExCOtpt
MlMOs7LR0tX3iYZEp8TJYarYDCqUbxZAdq1tVGZnaL+0yPQMuXnv4Xiu9Ko50Za1AsWUDjFDqUaL
ztkC9VSYVBDUGZ6ZWQd0hsyn0MAg3XaVuE5Iq4A61+eBBSTDMzWIcWWGx6udxo2i9L96/XjJiQDm
tfUN4fC7/j4nL1l/iNT2O5yG5xrtARs1MHijePeau7jqk/uRLgv4prCm+4wPjNVGJWYQyNg9lD4b
YRrtXFqqhVr/KekA22xKR29aSKQQScUFTToskNIUWinOej4C/FK1UE077hbTcEZ7YoGcxgvutC7W
KZ/MaTo8RPOCRBXCn6IFkcqapwAPwxcac9/10wWlmkZAVSNTNPfkL7jSAlwVF/RquUBYCV6dGRUD
ZhWNFo/bAmvtFmyrsQBcIYyxhYH3QcuV/IQnui/ZSlugr+KCf63hwOLaETbqgoZtUee7wx8vNl/Q
scYCkU0Xymy6gGXH8kbGGem4fz9ZHh4LhlaOnpUFS1uIAGpha2Rbvam5VYUVANseku2//4jmZNWo
YG4Bfqg+RTbDxWXzBxR3WqC4f890msgBVgZvXhC78R9F9+/po6HhnC+QXWWh7T7A7v79/O8BrA+J
E9B5+VMXiPB6kwXc2y4I32h5FkP11TvwvjP9VC7BYi0u6N9qgQDHCw64+CMDdzqQYNkAFywv4GBj
QQgbsITnBSocLXhhFvdttACHOUC7auEQwwEHRrxgiSP4xH8/ShdkMcqSwqm7hWM8tiCNa9jGOHKs
wIR2LC/s47+HYUEhTxVQZAM6MjY4Yt0aRPv3BZ08LhDljDaImy1g5XAA4whpOeSIowcEvmwuGGYg
JSOhLqCZMa+UW7Ql8LkXcDN0g08pBNdYwHTuYTv3C+S5WnDP6gJ+ThcENHJH0e0XLHS+AKI1ESVe
vECjlQUfTfjPF2Vr4eeoSLcj5QmYGAYXSbMEjAKgpr/NeGqBUtNbqLYdnOpsrOSV9MeuxhVZb4c/
oPXyLeNYg2q94K5LuNfdAsDuF1xKoeEdlBY8tvFHyv77oQE9m1OKJngMUBvrcuOZC2TbgLadLtht
9e8XxnTcAHKXC5p7WL6EcGJg0MPtrheAdwPJ+++9Jwvc++8ZoQiG2y/o7xYGOD7t+NQMXGlS8yUv
mHCLmW+2gMNLCOLdghIXYYpHKnDxesGMC4/+0OW8gRjnlMwI3sVyv6uK1rRxR8KphVdeL+Dy9g9h
HrKdm6Ga80X7GL+zPWPtyjUBn6MTCgVA6IZJN0mfQle6hwsmH8pgyBw+bsTYV0/q+T6y15utGhqn
/q7AWk8W6Logtj4BlvgHFyC7vKDZDRjtfxr//2+H+L/ZIVSqq/+THWL9/RGVeB+KDvzP+vs//0P6
99/4xwwhSdK/RFXhH0llzKQvQbb/mCHY1vyLek/SVNki1g1Xwj9WCNX6F/IxEs5MnAvcCpeMzH+s
Ear0L8vSLF2UFU3DFyYq/y/eCEOSl7zI/+KN4J5ASCTvyyLgS5UU87+lIVOi171m3PUnaU4GwOal
M0ZxSL/2AWmrijPqnixiSvT3UMXERuphhDDAaDeZFLfIsZanfw9JiyyKGAZg4Uv74+/hIUQtFgse
/v5YTskIOTqL/GyU40BpBIr45aFn57yJFfmfP/77Z9DXVvA1oUCGjC2gfdUYqnj4eya3Ez8EoAse
yLgDHpyaalMlBs20v6f3GljOOBhwsMrbo9YbsgYadGTLrcDQkMeXeBrgTbOBqp8ma0T4GuUoz03u
qa3B/A0iDa0W3QpHvzPzfdQuYKyJwYpFT0DpehbLQhfxrRrrdk4/rUKn4kIlt4kYszHVjIYNPjHJ
r+X2KGj8qOngYZNbz60/rKszJJnBFwzeU5iY13621ga+zRhJzVqRH4yiW1RGmmZWm+lh5dg4lqct
BscM6SYyT0WaAAMJTfD3PoVKBye8vGOMfcYaPW6dhY/N34P0qKOVOMaHiVyyIG7mIKRzt0nJolm6
s/WCBlxmmBmRTL6kY4H9SOJ0G6E8E7vWWMtQdypkfOswHLHjGtMa2+glz+MaZBEmgT8WehsXG2mE
gM7+yGSMzX7gfz+EpF7/lz/OC9rcLcbkNJlS7+MVLDd/D+LS8vt7Zix9v79nsinrQUagkbV0IP/e
+d+D8deQXB6Eh47ML1dpeQ9Zz/AfNnuXJIMfpitZCLILyG7JRsNiMJYIE6c+KTupRTNs11dZuxDU
OX1DLGS+jnKu7BgV+5ByB8GXGMjZmQ/e2hGcvMJK8NFBpBAuNZTSvj/zzOpXFqDalwGxkOy2+GXE
A8YVe2yJnN22xjaV9jWn/Gv6K7mMYm7lPoq9BOM9SsF0DS28pMhqQUlOTN+/S803GYcjKWvSHuyW
XaFt7jYR2WROvZ1GBx4Fd0JuksB0149P8RpVNvMvgoziM4NGA0KpjRvQxgmKwYVZLKNvCzlc4z7S
naEC8kE/uFELT/9JjvR2Uc+R5wXJduEUdXZxKS5K4usves/Yd/naGL9oVMEqsyxyNTbZuEpyPisy
Sytg3pXR7ETXMNm14TThU2V9Vt+ESvH1HYbn+KS/CJZthV636y7YDvgm0DMv3OeVWjsA0VJ5Py9a
HjvelifgK+2Zn8MEtw3vI12TT7KFgTEx9bCrN+bhDIgz2hYD7V4XyX2CIZVxiUNJqGKut6dhNcdH
tJrwFuefXrfH5ivJHYPSj6ZTui5rh3Q75pYdo3Kbb7eD7YOVx3LEjwqZOpKPzGuf8JpieJzwuMob
pDT9WSEN5ChflRuuXEljDbHRmME3b08Keq3QqS6kQKxh24mFp7BRDn2da/NcmQE6xyVXFA1TziDI
yy46dCW7uxWfxrV4sbzskMC4Gsng2VrNG+hHI0CUI3AUQVfeVzRe4D2YrEjDlyE7uNTMVbzPZkc8
zrWbdy56avNZ2QmvsKz5MJy26of6Mz0zEMKXswE3wgzKGUADyOih3ey7bMkyAuS9Sr5ypi3QqxI3
38sKK0WgvuDdoCsV2v0pLS/Drn6B9/7OuK95ZSQExI6TbdiZFW04m+IqQ3LmULqDHuaE0jJfZhAL
n9HYdjARdSd8b7ZevBbRST0jGok5Es6EihxTEA0+rzupkfv4hbeCMcGWSYbyDCfd6L/WF4XEtv1R
v0EIfcTf1ol1Z249/UKwemVj58kf1zuys8GWR1cst9WxRWrSOdKNvlLtWBsafkzbMBKRnBjc18Nh
LtjuOqPOOMiGgfORl16ZBSbnQ+5XgO6+69YfkRy738MepcCwR9mk39QdVkDGbMPecpkt5S6GKuLu
KHlfY2J8PVgslYOUEieSC0Fn3z2o1VgzEBcF5m/x8OcXEdwJ/ZDutVXeWDtg5ZiYqvVvAg8z46wB
r8rdhobNWv6YH065of3ErSfj5Sawfw+veUMSiG7xuwtXOpAjG/3BmWA5vvP2A9GOL32WP9i/GbOa
EBXg2vL7AyZNyet81XYQ6lkWx1XoqeuRRgUqaUe7xm+P2hn9kjBRe3wfEv+xro5Jh6zUJkWRYxm1
7v3+JIrr6vm+Ae9fdEF2FL4QQHN8R8Hj0HPtFc9T5C4k7JigM3va9S/3xxrBj7j0EF1L8E0+R2mL
jd0inpy2Wk+YQlBwo2PdkTbZMzrdAX2Q4IUfNHEiPAxg1MFpM21JiCzy9BOX9ynfJ5/wT6yv8Nzd
Nxo2ZRYQ5cfEbyNrdoRyb3oth2tS71MGyBeGxpPg8zJQA5HIz8LOEN6JVGRb4JftrvnCe/1631s0
luZjOttD6IYvo0iawoum0wVsAoC/KRz9fNVJL9AtRfHUTgdD/IWwRxxfCMGQ1Tb37irONy/PfvIk
ELFRoHU7Ta8V3lD0n5Qnl8flPrzL7c8iUebqxS4mG77CJVTZWWsRulfZen7kNdTQskUyTJAFU/7h
nkdMA88X0DalEiGqnZvd3yM6u5gg8SfiUvvN1vyD3sW/Tx4fjPVfXLE320RfIR0L+xmtxSnMXlN1
j6mTt9s5j/24du6vzQZ/X8ytb0sAEg4HMBtT+EVQHM2dNF8XNAB7H/WjnAcP0ZdL4K/HsqEx6uHc
G8YVb49Zcju7MGKlcp/iRUJkbqOr7dyl3LSvtDQmqnCWMVdtT0Y6YU3Zpm/WRtkkZ307B+qTcngc
7ldzwxmd29JWeDU6r2aJSZno45gF4swYEgQdYjE3WmCCT1WbgYX2pHuA1bKQLzJSHm1DoMr9nHnj
c+mjM/KR2mfg2Xz4lgX6wO4pnbBL7Wnyz1um0v4LU3uOoPYNKl+N/LscTMu4mNADJM2O2bD9QmdL
xN2DqKTzQoUn7kB0aqT86PHIZkOEBgYKNTe91mRVSx49bLlejcnzo/R7bS8NwaASYLLXQY4Vjlx5
YXbCOBSC+BTwjNnVmYXourwUTaRDhFyZ3a1trfElA0O8CkcShiWQDtx6dWaYKA/t5CdOT3IChtnG
lARErsNCIBO46YxY2no31VeoHWnX1jVCtq2VvhgAKWSkHzAa7PhLvVV76y0neuHET7F/3rfRdsKh
zE7DMW915fKWzjI1sz3vppX5SXyMK+6y89y6dDPBbP4Khts84WXEwLjqyI5ayS4ZeV7x3p2E1XB6
eCEcyU2/bg/jVnmrg5OOjP6neZ+emCCZh4rXeHjRVg0KfD5u1LvJuM/d9FVEGvTclI6In2HLd0Qj
dkYiLdjxBeRJi6iQ7apFrbBGizKkL8qRcUED7wDMPQxQ+sUr8dN6E289oubRa664qOn1+Rlm6su8
Za/Eu4CDBilgBbsR5l22oeyGu3eCLnyab+OtufL988viflthIrabJ24cdNudct0+j880YDhjKxdk
RIdLKHsqNsaLdH38EDkELjYv9syiN5QBY+V2XIOyF371x+pD9ckB+WvMcg65IoL8O0iWIDr36/Ai
PBvfnDjNSrqK3Q0RkvYiAfVB3tk5FBG6eDMfF5B2AKGGj2UQ/oKPEFVB3QUNdhh8xeUKqm29NRQf
JXma+lizd8R2kDUD/AjBbvGenDoVmabf9l4W9ATK9J6YnmPd64eVjpE7x3xDW9pXPpZoY0JSPry2
PpTf3KctZiq5r7yAIotW5Tez81X31Heg4Bz5fqWqqg/dVfzM4fq/mkAJ/bTwkXwxNmzbPbJ3AHD5
yO72OJybcyPvpdgZzkq5stJ1+hZDS8UIvq2PMGbgltSX9IsPXyveeOAXYBILM8eKN/VRHhxmMC2G
K/6+8SSLrhBvetNuD+jH+V9LpglSUJzVbg3suMiQYKIEspP3GYT0U3q433hHPcrZR+wU4WEoV0Ph
ItWnbLJ+CRC6L64qp1LB/qya+GJUn1Me9N914Zfja8b4WnF7jO4+uwnpMK75znOUubvxQWuUWe4y
hsBcaTfKg2yjpsV38ZegNeIer0DKlpK5+XswFnj74hgwzeb9rhCVPEQWY+Ieovnfs7+f/T38BSlb
osoOw0QDl3WI1isMaEp3T9wGSSeI0bRmt0+5jDdwCZBZno3S9M+zHHYos9Tlv2QqiQ1gnraTJcYY
j5b/cdKUrgj+x7+tVth0NX1kH6kFRoINJxVe64bYZLlgpwgrpnKFkjqzX36hbC7FpsJXbSEdAV23
IQ28I5Jydtt70WzAe3Lb/3uqVJT4AJhHRz7qLLed25W38Kf8iWUayo64p0RrWR6dOHSW4NwGjJ/D
7BWRF1kqE7+VK7lYqpTxB5/ctgkUdT0YG7Oyi0+gPuaOiifpbOZ2VBJEHrzBLGeoZ+xKDOUJBDab
YnI/iKgLHMJOLX3Fi6r6U78fbMORL/pF2c8SjbitYPr0l2mMyoaX/xS3+Sh4HXtRi3RV9vpedWMM
eN9FTrjv3+Q3CqTHlk//lNANtIkyD3TbOs2R2/vqW7+v36k6if6g6xxBTEUdZKKZtqvCHm41xqk3
dApH6V2/dJ/C7IY/HXnNiq2+lStj9Eno5tjPtZ1pREXa8s/wnRwpUqvsrH2arnZCvod0MI3O2hM9
zOmz8Is1Gw8pc6pdB9OVXZLT/gpIfl8hp/5EvvSesO97M040wfnqEEY+wUJdimd71J37W/tTvtch
8kUHCCmud2nLl4eVg3qHvxbS+6Axa9nyS3MBdMAADZ4y3UZth6KN+98JuywDZ/bDe4SFM7vYyOdw
V509Ywi2i0A7dZtwPyKJfJoJ+MGEZtjIEVHRit8j2sHEJq9NPXRJQMITWVsJS55rlWTo+PwlXupx
Jrf59e5Xd+hRmIWxbFXAyJ1ktkc/3HFWkiRdfJLkSk013CK+zpGvWvC+JmdiHYt392fDQUa21tcP
gFj7O/J9r/XjjQI9k0m03a+6T8JG1G9etSaPZnaKABdn61ifyIiFSxd5OX8/4Adn4VwzktmrBBsb
3N/P1M/Klj6KtJVYWC6Y70juAAXGkHf0EnLs8ATYxlmE/YDjAenUdxVkt+ZOhc+eCtyDzbw240Z+
xUElueom3KpeCNXVxR4Pfv2MjJYsUE4jU7X5kT46ygqjJIuttRfXeNSnoL8mB4isxq3eMDZHvnso
36MLgwCFiOtvw1FO98EzEie8dnfOTIfjYnnDJ3NFhaN8m0dKSz325G/ADxUVlQD62OFzwFHM2VJf
5HUTTDeORr2y/OpwpyH0Jqt2esVomu+pXvplExjE72rlWxQCKWtwCcB/LZ3ZnJ8qAg9Cl8NelS7s
XODsKARRa2p2kQYwMXnStf6ESF4997SfuHHmDg0zQTotM6XLYkv5INSIqBfzd1IdRdhraA2p3b/Y
/FGe6qtqvTTLwO8tU1JPo0JB9E/HgB4Bct8X8Rcv+rCjjhRDZ3x/7O7DB0of1BAATQu4h7haawed
KcUQjsT+Q/vMMWjisrAfdCcT35C9e3hZfGI3X3yZ1kDTaTMRNyIFU2TjbsQ2X0C45xqnD3Yr3kDR
hY9Vz1RUdLGuTp8SwpwtY6Wl39I67ftyFr2bP3QRIHdcODGIfeYypAHEAe9PdAWEV4pv7ZOTJAJq
YU+CU78rD1f7bOdTjo4l8TMaEq9wk4hUfavQoKdumbFX2w7H9gmBvIFt9FbJ4I5ZJHlfNCfW+mnU
XbpcyXF8x9JNK0MPHfpYs3bDrSgYdlF74g/JVu37jIWXL23c4xB7cPsOHRxg5m9L/yvz8TXk74wR
EVLmK4G2Txhvxj25ZK7htp9308cso+6V3s5fiAhYJQeDLPXeftzyd+s8a0956o29K0lOlp2y9Jmc
8OJGeBrD/qFZheO+nZY2yzK4S56mO/demkPh7i748kXUHIac55JFj8KBpgN9AhKC693jBlhxMwSE
fLsdhxNh74m2ljN1Hke3+U5PXCShcgEsRRrGQ2Hu7OfzKo82FqMW3YaKc4VycEIumgc1iuZrfkIw
Ue+r8YWuF3eiu3aMLLYKHrec5tPwjCc6aAzLbly7nWjjoTnox/lYWraOY59VadeyWShtfYMvyuVs
Wl7uhL+D40is1XxdVgoQAheOPJeccGN+Zp4WvT0rLJkG1Sd3DYLYkoTlBgM+AQCwca7kXR2Nd9Xt
LQdKi/hDvMmSGwfR4pMMM3CPJBjN0Qb+skknlCQDwy7ZRuALYBdj2Kxd9BFL4efv++bAkIYFcNIR
zTdXFB2iA3K71LbU2fdVdQBpr8F+Rj2EFc7Aq7GJyiAvnUb2CHsBee/WM8K7FS0s84dbrTk68bwS
sledeFK+hXaxwSI1MSRKTbt7Hs/yT8dhvnC5AbLLR4+WOL27RHBl2V/w+6PHL1RVXOe2xf2VC0W2
WeyjJ+R11P5Mqnsua7v4iEhRYxLw2nIyvs7v454rjQUb9XsC9AAbh7TPkquobXFKEAOzZrRO8pXB
6VSuqVD5rgQ8BbI/Gt4j4KoVgL6uVNyZy0KvUN/y3vm+1UsLu6729HJHoEm1VYj58YwCaoJXPdZ1
7xDAXk++mR96zsbv2KM89skvxvVPpJ4uPeuzZzTBjE6y9ZreESHArAmq4DOzshDZzrHbo3Ca7Ig/
BNonbBOanxzw+7CPqiA0jinQio5TgaqS23a6bIyEuxOXDqrRjEByeAX8V8A+lt9lJ9BMQJsIjN9z
2yATPqZOvjt64VtPLL/26OkvA6sWeyh5m1lkjTnjj9ReiGNuB6rLJ/HKTZGmYE+V9F2e2nBdrhI/
1o4cFOWmXsNTeFW/we8bTwNh3rQ2UVlj7LXDwALgQe/Xlb6SY7htJ2coSXBYcY2q3GArG79YTU6F
LV5LLkyS/DglbuMPey9AMB3DIaej63NWQ6c5kEMxAL+1H58TXwXbuVP3rGEjekEqTZAHUZOnloVk
aUenVIvlOqlcfzy3V32Tf6Rn0dPfa9yXhKmhJfpr6PfjWrqBIPi1miCEru9HDmOdYi1MX1UZtCuE
Ph8svyqn5ZWbJFZt8cIXe++Xa7f9YS8+AOCiioMAVu2FD27p6QZ9/sbcV68S7tVfgFgQQR/mtetG
cHw4+Fd0bFKOoXPfMIgv+JG6NFZFWpYARn/zJ2r+d8Ng4sZuT8bjRFZV747X0Qtfcq4ANngjNz5A
SQGmlHxbEBLxG7ECWzZ2chFHj0cfmD4mYil5M+3kX1ZdUqDIgoVMueUs6y7FN+H1d7toXACZmIp3
86kDYPaDc4IVXK+cij5Qsnkw/Bh/0G5tkmN9JrfSa754kzB92m5Hs7TCPN3a9ea+Vtm6rdDqypTt
7+ZL/aR60xZUuF+gO3vY+Ggg+SNl/uW2TKoHloIrWy9tm1KUbLKddNAexxmVPT1yR3HZnJ9Zoxol
kEkbYkAG7Edbthl3aRuau6ii7vE7IB7ljtJu+LQ+uTgxKw43Thb5W+5cvj8b8/vLfYPymLP/Ot2I
zeOCcvn6vt+z58euubRXFsWE/gn9m+eYbYInr9W3x6d1e7Sr+ZqGTv7OfUlTD4BFovmLGw3b//tO
eQdiGOlb84vdiRA5BfCTZB2d4YjEz9qpoqFzSXGuotbgdNvJz2jLs9sQ9D8Zdc8mOxAedxJfNfLU
19nDznfFVjU8BIiUe5ApiJztCE1ns7+uPGsfgra0o2DyYEAV7MA1L3mRfcy6drmLPSUgS+pobadg
Oo+v0src4VmtKJZQGC87B3gL7OKBUfscjca+y2ykPHYXEe6yT5zfw4U1sl3WDTv7lBo812jb8PVS
PtFzNhHiUo2x8rGbrLymBshgq+DJdtoKvRbjgGcxdimmxc6jqa/AuX74ZKDJvYPsEoCq4AHLyc11
mfnmpe/tYmsCXSpwz8OPdgwI45YrHx6OGfTGBkB9xcKa0oui27Dp2SLLQSZ5bBBh331Jm2bTvY9Q
VX1ye+RX4FgESSw75h7/O8XhgaqPjekZV5P0jr5mXV6p+LYMBEgts41rzUq0z56w2mciWHcsk0up
0b6JdFpZ9MMA0hvnjvBxD8bX6Vfk45W2sK9fhc7vv7oX3FPELmanmvAf+LyEnLyYW/GTxpU2ABsl
R1taRefpZWw8rfNpXZTfhKaYvCu6+cBHgKd3ykZ/+Jjc5JgBAM1NDrhXweqKgKvjGF7AdNXkyLsO
tltPO+VdixxxR99nvsyPneIZK/NSv4ayHTOCYjOOai+nGUOb5Kym7wOfKF6Pr/F40cAuzQ5aPIJB
5B2d9K+gJcrh1J3/rLu2A+CA+QWByabkzrTIWUYCvFvCd+cYv8oLQ4976OUhMXFMAIP4qDz2Uua2
nBYOKTC1eSV7rmp9VIIRZXCGqwUDG++HG7SLHCfAfivCeytQfjp0FL8qW3LCV8wx0LMedKYJMGjs
GCIM6vuzBFLqzk6DeBHKTkq8+YAHFjw6F8zR/BoJyOGS4IKabYOImj2rNop6phnh9+yjJfSZLR7r
JwSZ5BF7sl9tci4etsrcSMI9+ZJ++dG/aJ/dLhlswpPCDwKNoAKx/Ka/5Wznv92bOS03KmZ9+qrd
tFuQc4hDf5VnuEjP7WZ0Bgr++V39JUaJYccjXmajEdjVQDN9rrRhnZ7vwhFsTl8vM87HfdOIx8fj
iVeM+s30el9MwjYDSYnDRue/Xwn3jZmSf+1oKkYCmyEdnO1scKQHWC07Xu5ZV+kTaW5hBpK1YmgJ
mhIYFGmGgrl6tK/IyeoHQzeHMRFJov2qCFfyso9gJorimTxJ7MZnlU053jBmdK/KsGFqCq0M3nkr
IIgHTeGaH2yO7086MUU4Ddfjhg0B80IKP3fgAvgq3nJ6a4LLallYJ01bxWD5g+ZCVspssoGxky+A
LMsty8VX90GMWNjYBN2lTIOzAwOO0aIpzfQzoHAB28O1+JT4DcXXPnxHnQ4oDzwscuSAo8cOOD0R
PgvehnfwIDP0hMWc/ieoitzndub1++iQaPsWtwaqVfagQF6ccMWS/cTHZWecvLJbziFCAIx5lAF7
NOvDuObEV7+k36Hucarnu9SxPPONToBBXjGlF22m/ETGzRPj0+4Z5JKJCddaDc/U8AwUrbcGXx8N
k+RWp09c0mPJJ/CEn/GLwC4IR5q73JAGuOmb/B27N7dv7nC57rK4DhcMqj/5iXy7aW18lbpde2nk
zzJQnB2qbH2lveJMRnjIHZYrKfWZ9U8zRlqva9xi9jlpl7Wag8+299mtG59pMvMyJMyS3X1xA1Uc
PHHX0vRgW7FNg8CfuuILitSDwHIkM5l6sLepR4y/XkL4gwKF14Wa8OC8Fuzoiqn7kpo47zxUgGYR
RO8ZsMtjdS3LwBAChgtMHKSEnh00t7WUHOfxxUo8+MiohSBBwOsyJL//TOnzrHTaOy5jQc511Wv3
875YE0EW0DriXGBnB5brSl92jt1FunsxjqBDtIO84faovsDk8dsb3ISKPCpwdVeCfiAzDMUupmmc
0paCU8Ve7BK+PC6SYvfKe2z6HW+QMQSjrMCkTw5FuHOSBe5YLpMqQ1+Hkf/ASI0gJXrXn3Sv3ZBg
0ydO8xojNkiuZDGoXvwxZQ5RD/yrBDOC3/nIwJyB0QhA3XBpWbLdUBn6qjuGpyCJnLvHGOu1Z0x5
lY7COj/Uz9mZmzpwDqxFLgjQbwZGCfUoGIU1AwegKUF6EdVDshkPegcuy8l+7jfxNlP7svFe12/F
iuAX9+HR1VE+aHZ37/T/qw1ZR2jb5W3zXnikHK67a3zh46juXSLrj1eP1pg4abnxuaN9eJj2xQpd
PvOUZJnQ4XHkpGFvlz03z1ya0zMnGQueXPvaRXk1WbgPU29La6sD3rAbyjeRFsaLTjOGmJjJQ/aZ
TcxkHaMDX21XP4WyJSzCpCfErIxbNN892508aOcAp0kGASr157unsbyQlJr6ZbpJ8DFVewnLj7Hu
K7SaXk9mx8QsAz+PR1a0nnL22yi+mT9M8sok/gWKdHoj84Se4nYQnqQ9N5Zm3jD64tsz/uZxxDKA
XklBWVMlvTU/8SX/nAqn+GEgfOLlOWOWg7BpIzyGLHVOfGu3zU8jcopwS7eNHWnBqm2eTXH5dMrw
N1mitVXbjADR2QKiEZ45OnzGJRuWbdhN3vausdcPyIQccWuel+wI8D7fqJWhuTLvdgwGhbhfkq2+
HT7mr1TiGrSTX+Yc6+6pmeyuBsa9GscXkhkkxSOVAuhPcQpfB1zVdHaNvbFCG34R2duqDDpXj95V
epftRs7MrqOatedPIoQUpoKrBqcSEx2GJ16/gf7Li8uf5rYKnehUXYk9xAqzZnUQ4bGA6ttZJfLT
AIuO5HEZ1G6tsAdWj6SpnmfmzV9kd3UOsohr9kOkArFrvKZ84/cNPp+dntW+vYmBcmWkKLjlRXjT
z9NbmATSWtZWnSN/4dqPv7GDE+Bia1chXOPMWjFbvBrziiWjvTSbCH/tLbywKOjiIkTTgJn1S5Hy
ZO7HgDlDpTsWHCfJAZRylFbjV3rsGL4Jx160OeOrq/KmMuSJL5nqVlfzE/ulRvNn2z8zPHlAEwUJ
Ao/dnp95je7UnMRPdZse8J3JjYPYmx0eepTp5fHerJRwGbW2NBroi14YMmug6D3Ub/Kr7OYXkjJp
gV5Ems2OeWDkU81uvvv4oKxO6TAE0woaffdjjHZ3rWkKOciSD7zH+KKy4F2S6+OCNgBAU88KTgZ3
v8Y5jbey/l90ncdy68yWZl+lo8eVEfBm0BMSIOgkUd5MEDJH8N4kgKevBf5V99yoqJ4w6ETRAJnb
fHt9Xy5/455/c75QPHGDCNthb0C7QG/0sQg92so0btFN+fmf+dHaxffdaY2QJzZehAAbJCTPFCxP
/W1xZ90KLOToftWcWKdk1z7U9+7BvGRec5kC4wvaLU5ayEJO2t68OK7fvyWvnLrxEZTZfX4rPbqL
CKOVxEf3QlmesPPeUw8ljiVbbSeQdNh7dHiUWSjMP+gsHvX6IYbX/mO8tfi0tG9/1pItBO0zXcrF
i08CAA/fM+l6vCmfjX3+YEX+2fxtEPlTvt4zG5A0uP1ufqjFxJEP9W0wN8g7ELpx+CK8oepAE9E+
Lve6drDuCDGz5sk9YrjH8snW05w5Lutj/lzh6fJpfXHfABL0D0sEB4r6niKnIbJ/bW9w+SViS4iI
vEa7yN5P6dTMzC+ip2MOe8MnNKJAJ7NttpSdAalwiChP7T26T0HLjYwanE76SfRe608jQdLiq1oA
m9bFNvi7OfNKiGUdTKzgW7zIR9gBvA4+xET6zsk4Ya4LNPSpeGJagsJLuamGjaCyjRDzsb8Rx+xp
OKCisq5dfrLGB+0cz548EKnXLH28RXZMEsR477zSwgZbUd6o79R1/0xEVefopTyvErHIg1EVzgf3
rvmMD5xaC/XUNzQh9G1AwA2b/CzY7pHP+bV7F6KIRQ/30r4Bv2J6AA076/b01tDdpTp1jF5QdIiz
dU9VoKcA/8FO95RlR+ceYdk9Mtf7/r15VbyWODrf1Z+s2EBjGIDROXz0O3YQdhrriGrIaJChUQjf
EmiqzU0E0/eeKNu+qDPOO9itb4b2fn7qHs2LPLVBnh0SHM6JbF/agAXmbjB24uQ+5dHBulUQkLAz
U/5YvgVzLR6imFMK1gfx2g7NI2UWot45htISzIHrsRK8tbY3vdDrbl/SFxd6CKJeKv4b9xkUi0P4
5UfecHzLw5sy9mziWirG3OsyprShpTr/Ju7WfUufSBh6fsgoyEma/ObS3qbEHKQ1zZZBywoTVBpE
P/0nmWoyBumt+xE+toTazKW3hx5nNmUPeYR4MpSnsr5Nlb31bX1n0OP5qvgSz7YNqGlPGz15I6ca
3hgNnGbfonGl3NkEu8U2u0imjPbVY7ovb3VOTAyuP8WFnQ7X6CJ6b9Cw6BxcBvmU3IM96uXeLR+S
/F7qe8wfGlqtBKZ/Gvp/r8QQkEMIMyrKWF5DbeU5+p4yXwspc2w5fVipc8cvqr3ENFbdTlkwAKgF
3EWqZ8CL2LQqatk9R1lbUV2m70rxil4To6sIom4wHQq2+QevBX0Pn9KZpWX0LetovxeqXwfyKykx
n6cKYJ1MCyTJmlDrJa2EdUFe4EibfGa/YLNmTAPs2OO87/9gg3eCJ1GNa2/BfOpeMySq0T6uzgzc
wDGNDfgmeyCuTGcho2LlA6iPYTAluSHeqt/zMWZOY5ssawhLdkPdMtp2YMfYqxqEMilFc/ky9Xf2
AccsVD2MbWPgwT5NW3qHBQt+F3J+iBZPn47Y/sEg1YYdEQlvuMjf1BDJaL0RsMhT7NsqD99nXiQk
ttbWr7/R/OwOHH0hTuN031cPyepfdFNggFohZIcA4C3iRciDHC/lDKFpW9CDrGhM4ON5o+dfs3XE
cK5OX2aHck25JywhLiMWIkgw+HkphhCyE3ZrvpPsWCv5OZYUrd7ZBbOLqG7eakwOjZ6FgxvFwzfj
wb0gTxqg+vfbnoZ1tRdiQ2BU1ju1+oyMQzedTcztsxcW5sQ6jM/W13i5NvaHtdv/t89/vQkHk6nE
Alrp3wdiJ1qrIy16OP6AqW04PEUbyoBB1sP1vhknp53d2xdcAXBichQfZ0JUcB1nQi0oylm40x+T
SA6UUrhm1yjqMYXEDa09w9kgV7zedX1Qg47tdT2l7et96lLyMLS64Z8/c1uABk3jBoy2UTJItc5X
puRHlavW/npfuz7QZEjtrxdzx+jB9drfB67P++dPHGNYEZH4e3mMjdJ7vL5s7uiseOvV61NBwpKY
pFp2hKnT3kXjYarJxo0ZocoQ7nXerGolTtDKrsKtrg9wmNtqad/D/LNmzyr95Dkb5ps2mu+nsOsZ
8uNXq/BdvrPK5C7P409XLx50Q3xqytjvjNzAI4H2RpLNh0Skfsv5OoR3UznpQVyBzKnztxDnJCaG
8mmXo6fLonEKlr6LdkVakeRRQXCB9Jk5sthZTxXPFiopjWOTJg/oRHM9xes8eyvGSh7GhPiUiRO2
Pot90xoSGlfdMO0Li852Ij8rpdJORmihu472s2P4/CqHtOQ7MpVx16kOM8Y9pVF5KXpNPbkm3Qcm
Jn4chV68o+9qprdnIFVOO38wFdLhfUnAMYBTglIY6NjjeUWe0LJM0HeaqC06HAr8eUDW2Ek2wqyj
2CyV6ZBX8duYalg1sMUwSBLSHhjcumaKEkRNkoLWzMkjTMaBkXw3CC9dQOZmgshrMVLEdON4E1kQ
GBTkzBZj6OAad8tCv7yOpbLVFvsnLcxPEFOZlydmCO2TiW0bZcLkoH2B2HZIUVMYNq29UVdVTxU+
C55QakZ0hSzJWO8ABHM6N8Fc/jhTmfo47CVT8oCLQ9+hFmsxWqQZFuGRs0jPbNY/X4cuk/glacfy
IaxgEoEGvweVAHVTN+ezHVdlUBZ4BStdXhw782ua92YpjrhLsEhUkOP4yv0O3ORGTbC/TYrhDXPT
+lAXv0qK8oGZd5KmKZd4kJpHl17AyNBDolJzaJlEvk2xKRn6da3Jy8+kYdpCvU1rYAmychAtLD0Z
eWZ/QJToAy20vtx4uZm1nKKUo6I8VqBzJshrMz5RZFDb1GBFgsUAYppX4Z6ZYYJeTrWDrWPEOE64
RM8Lam4oUKKgp6hb1UvDkehj4UQdEqCOpiGOzFjMUif/BT/anmoH7+qFmoiT4OWelpwfoYwVdBoG
TZ6c2NX+YAmsf40i+kmZKg/KnL0tg1u/0Thk+9VapBHjeXHmo73onCUp0QD+eLDv2QtqKmhNT4Oo
NSzBAKnFYqDlnyZQeh+jsDc7wWgKa2NSxvpRyUgJRlFSV8YqkyBBuUQpW1uqu4+DAfJZrzPTa1nK
0rowQTGh5JcY86VggEaKEWC+vaYGcqqCHd6Vv1Jkw1nNWLkNTccfrCEiT3BFt2CfHQdCmjSMcJlb
qmzbILqtNAOdIQj3qc+VYNmGJhtqNeYVQ7XWyeILGBuqhwXT+MwDUwWPoJTuHQ2J/9Km5yEhUCk6
or6yzu5l9Jl001E10H0piAxYYiN8JJ3tbNCGSDIJbBM/uSyJ3uKKlnJl5+qm0rJg1rthm4BFD7TB
KHcdaBlqYDT/x5Lif7sYCQlw9touODpml6mmNdXTQ5yyGfHzwBEcr1OogiJWReMzcYVXZLNybxtF
f1dppDDZ9K3Yyvs08VtXJi4mYs58ZNlfXUVufwxjwBQ4AN45BiVHYbyUlspefZUAzTRcUgWxbVGi
wTXbh6kQxntGuVHT6VXa1IKjeNzhlnyUBBEaMICN3Tk9fpbJB5CL1GeI7gSA2kYVudC1HmmQThFj
CSEqEbxX712132B3ixsp9uc+DiJoqFQdlndTtbsSo3UNWrFmwTcC3U7a0+orNq5E/E7N0J4qm5Ah
wZVtaRm/seO7Uo20W0Ub3lpteK5gZ1UD3Mp+woVRs6lPxPgS3BY1CahJ034xGQJWMortZHO2rGte
l/VNE+GDCCP6FI3IjmgRmWA+xSbxRYqtqe2eQ5bIynlTMsqUYQGi0mJCQU3nfs/wPU6U+bM7reMK
1vDRO3F4UGzCYWl95VbxZ+4tN8B9bYTZQQ0e3xPL1rwsRFqiaUXsMf6mwmZGau6qFR4WBvnSIClp
aZEVLNFwn9RdDNXEfTGwrafSTJ2C0wylXIfLuOEsXsRRjtJv20XM99BxlmVqHXJnN0boDUulg3CR
yBdleJhBGHbVw/oWj6Edc1DFlgj0OdxAzjQ5TvKXxNXjXQzi4qgl9GhavB1o46DxAPqNtrDnVMyr
ud+5A8F0SeNjhJuMBFrZAhMS2yWOwt04mnfQDBA3m0blu5hVDGqMF0eXgyYo5n1Jm0c6XWAb2gKv
bkHYsEiQMwXQiaTIqTHas7krso4BEV5kIsMZUk8tGFvG3YHdu4OQuZapcfhAEMFv6ip9wVgC2hVR
qxurpbhcLyDHxEztSwsVmhC9+ZorFA0K3Fx7sUBnRD1Rya5HucRAfj2mTFPXx9CMcr9iPB9KFqN9
KZ7Fm9oMMaEMQVuEZGFwABI6aKQwCE8kkoXIoWqoz222s9t7Xa2FH5sKTUIA8NvUoOrRWeR+Izvs
xqbxFNvuzARiTg9ToMVGOdLM47hprK4OIggGG9syb+eJmnF1dGcwN+VAfz+xDXAUFb9Ny6BMJqqO
aWkz3Sc02tUp3yUhAnmgmK+qQ3VZcHz7PQW1Kp3xr0vEs5t3jhc6BU1OKKVNbxSPWpm+iAYK7MSC
HA2dpA5PMqKUmjdEDL2UXcrcEptJ0dqvXWZqL4VxO+sYqsCQ24uBAuasZExs9YBlW5qutQNrzzHl
2zw432FePIKJWPDbHruTjKDy0g/QrESeTC1Cae6S1I8FVajWdc5uWXyaYbji4uniV+llwrfgiHHm
88wRyMFKWEN0V8suYLKV0iudxhSU27Yg9kLHtTB7Q/+psIw3KFaBKxCxpXZI4ptQw9KVPEeNpv7o
mflSYVfoTbXiTxLOEvYY3kj+4pkj5gG1agRlhnQh7h4W2z5ArfDUBFGDpjaB04D9Kxi09/SIifRO
QjLuez9PJopYorytQa9Y7cLAGM2DutB2rlDF3cD793ozamFpQU4S8fs8OfHewkt28WZm2u/xL95H
M9WkQnOXoLHxrGzR/ygdnW1DycEKd+khTBZoFfLS5FUSlHocxAnVKzVGxY/JG2NIycCw4poCiTb3
4YaqHXADI3FvI6nOB3ug+tKmlYflh7tTapr0eZzCJrmx8EfYWhHtVdNikFFRf03ZfztKz9OiCzLo
+UR8xxdWP4fF4hyaMybxxuOiWczdYjFaMJK2EJwEy0ucJsaOCfAFb8wj3qMUJkKOWpyXzzI2aaaA
TFJttEKQULBMoEo/dVpDnnOpo4KB25lR0s4EDABR26kLTDsWG92VvJlcdglJ76drLHXrzqgh5fCi
63p6yPPighBh0sB+NQjqG5WfGpCY7iui9UumfVfukn2Y7eZkTEb0UKcY5QCt71qkio5uWDuj6T9s
t5bnwnVPs0u64pp1ME4fpXmj1RCoGBX2hY0TUzljZZzYr7FqPvY5ZOOB98rXlKImLMKMADJ7miPn
C1cQc6/Purvryv4B+m50LgyWshKelJkJuHJ8oSZ1UpwkDrFZvwMdDInpurdCS+hrKNVtEjYmIuAJ
4yCMwLCRge7d8y1AQiUpyRlp0h8VjOXqZLyLamp7atBEjrJzsJl3eyKnplzO0ox/bFngehB9hRmV
nTCbTZ9gbFf29QwFT70tYvhWAqq4voMsgeS4pqg2kPWy+LvNveLSUemTqgvqVdmbNsPBtRuxBQkP
yZlp2WWkiBERe3ZMiDTmDL2vYFjRSaBcpZ3qu2ZzapTCrzrnvdLYh2UugkyldgR1HqVQR/FtnsWl
ZbTgSaFpJpPuvZjSbhvrEt2kzOzARJifnaxRI4XWxpOls3/0MYg4uyy4NqOdUyIdcEuCPs3EgiZJ
kGq0CUCr8VvBGAT7uZJPet83zEBLRspidY58y2Q4VI4JMsU5Snch8GBE5NkjdLMEYhe9Wn4NTAbN
zB9z4EMq3vBbsmjq+ZgtJaQdB3g9F9VuqHd1u0yZjwLdxATBlrLkSHheUj7FwsFn04IzIA+cye5D
V5/bfBfPw1pxQyvIyYPGqS6g/eLZV4HpD1vaynPc31NTeBYY8eEAKPZ6yA8o1JYayDR8ZEOZYfPj
+ETzYtv1yjmc6dYqZoEKknLjjFjatO4tsqGjat5LhYZYOr+k0bDHs53SQazmuyLCOMvkZNegLclX
UxXGFpcpZLXuOi/bvTDcPZ201b7jzijxLjarZd/kxoAi1oxXJ6/7cVTJvFuCmVBPKYU2zq1uUXuN
RHSDpRTBssrBSVyKIKe74TgvPCdy6e+6X047tFSj0pMqxgt0yxs+OOy1joRNyI4Z9rEBho9LkZ5l
AWjlwhvgjYJiRyVo4+M3oR4f9R5pycz3q6y/e4ieVAcrpIVu/qpYQLxiATmzX+cUC4iH+QyVqWhE
kPcmvT6FvssENAoQzMHApG1rZm1+M611vg4uWht/wTQ+tnOfnVyn4+hwDNo6bcSUD5JWh7QimnWa
1gvTtlK3D3H6UOXIGKK4/8Yk4VdvKQ40PUmPS199MvCNspntLyXfbk1xZhcNCHYw6ooCUZFcwEhi
lnue2j27AAPQrY5OFz2i1VjyJq4w8nFNuZYymPHWEMUlWjj4mCghWF208jC06OsGYynJto2t1FGT
wwd1ggGNCybqG7MCYd+O7e/M0mu62KAXA/TQdG4tRIyoj6Rrhp4RhvK2y+L9OC43i6Jlp9JB9zct
9ckd+s6r2xDtYJj4ZhreZy3ia2yVTvra3jEBom6MonuxcpsWnOJZ8nWJoPICBHkZDR0x19gBwg9R
AvF7xntDLKhiJlrupVmc9HJgUKpHOz3PHNeF2Okmcw3zi57DqQVSA4yrRlnVsR1EHPVyqRSQb7iX
kwW/Is2olVb7XprHWEtUf131YRkRlhAZJ7calEmGB3C7QNhRaygM67nZdxkcG1WEj0rLhMhCX5gP
lqv5a27pu3F1WWO2QujJibDwnorJgthCBqWi/bJQ/sRLA0W9JLvDGlHlDChg0eNt3/Y67TUt35ql
U/lW4pLQOu4TFCNOQosD1aZZKMnh7zQWG4az7O8lSdCEIHwfINLtNEu+M0HV8yO27Rm+k8AxCYJF
XU470aT0OUQf38/WlxM9MOJQU5OC+ja4vi21D6WnmSLX7tH8Zksyl9zqPjC1xQAQq0XjLayYLWUE
66j06DzyIf7sFYpCKcyAtEq9RJOEVTii+F3TvHHKUWAKwerpivHe6oPcqDrCU8UqNWTuypduycel
pafRW5BOK6QAHSRqF+JVLrOfGBLyZUGqr1W0yqo1jzVJ4VRiuFpGZ8HghCMpgUy5eg6XxHk0Wxoi
kubVTPEr0hP11q7wNYfL5nUjUs2snsrHRVe+nFqNv8htfkws0grVeipdk6qm3v2wv70XFrUXs4+I
su6qZmj3lDPNKZp2UZO8G4qBLuswSDbUxGCYtxsoq7E0nAsULnPJ3D6+PwkwwMCMCGJsWA2tLnds
XbQmjOpoyxwilDp+hRqeuBpK8SokOpnDNmTqeoRlnKs73NRWTYv6mYfuc7mkzK/k18WK5lM43SZT
/u6onQwW+KrnZoI5hoGn6lmJUiHIaT5HacBi4iyv4C/6M1C9k+tiZpkSt1RLW+5GNbxhoUux+HSN
TYTdHGIo9al2G3LDYhJIPRmKM4c3Nq/kPpt6kLeO++jgDOCHS4jqv+menbL0rBmrtKlqGEut9Eej
Z/0rVaP18giPJqGIAI0q/ug1+UNesM9R45lY+8pJaaGOjNauaI1jW5XW3kZ5oOf2EISCINRhklMP
S1ahQmEegShJSSrm5En1xpgVxemNA5aWIOSjepuVqbvXiS2OUWV8J4Vw75K0viwKQ51S06cdyFQo
nQ4TL0VJIG9YvpWauxCsHP6K9CzdEq7vl0R4UrDwY95eNGh7QczaHV2H8FUv8etddET6I/2MOP1s
68q+OJSjyRrmjTXaLy7iu4JRP2ZejNk3a/FbGkMgLccicxN39tD+RBTe/KpFKyFrfQlclBhQ1KNt
ExJ2r1X7SimqXWRDmJVxZO9luPJ6J3B6Nj1SE0dahjYIDmyBojgUaBBmjRVDpX4VLa2GlHUCjTUM
71EkXtLKNrESJUuO6/JNm5dir5nZKQw7ZTtLxg/1YRVZ9j2evszxC8lCWkEU2+vdpRUOKIaooM4R
xeau+xggp7XdTDdpkQx1WC28gm7o2KwE+DuVWR6lXDrPTEp6+wvliIkdbpuqbr5PNcX2G41vVUzK
tzWsTmSFiSc6GisnrT9Sa8KGSNxqrXVmr71IftmXGkv4SdHzbQzh75h2nIPFSmsv3yay4n3YwpER
qBnKM0Ye31GK9L2QLP49Y1lsJFhNWSP7s9V85xG+EYnqIC+uVvLO/341ntt72a8DVaZZHCfXrNK7
69OjxnZmGtVrEjHK2SPxx1Lz+qT14u/NorFgIlxv/3P1+uf/6+N//3wZW97X39u2Q4dRBqqQv/zL
mBkJqNlXQPf12vXiCuVuVwD435vXa9f7ro/+ffL/uO9/3Lw+L4Q2U4/fKmhDLM0s/8r2DrOaTzOv
H/Gfq9d7r7cXfeIhUUD70FxsUNZ3cr3g6GLi9u9tsYT/fRt3FmqHnZe82cUCcXURWxcYm7Y1KGUe
sTte+JSiPxhhsclrCKPhhFHglWVbjKDqYiU2jwssbs91CGmuN/tm+a8HsvUptgXZlYNq//cPrk+7
3hQUhQJLxqfrXYlpGEfMqJlkG5QMm1odbs/1eddHrhdV0dK6Jel8SBOdwW0YpNxc38b14V4zzUOl
fc+GZiIYdkemWy20AgkUsROBA5StlVZkNzTzw5y9uKnp/hpp/9inNGjGdm63VoV52PVCm3oEEXHV
LugbFxQiUGfsqv+ZBFqL0jGpfqYqEEk2cKOlYxZ3He1CLDsyYGP7ZKU4pSsoqrwe4OvN631FIZFu
DzY40BZcbaWOjDdcHxmjUl38EA/DXFKV//t3OUa7/O6DdQyBo+ENvr7C9bXrSKzkETHiwgrm9O//
++e/XF/2n+dcH5p6OimqLJkK/debyv71zq7Pvj7wb6/9/3347yvUTtoF7tAd/j733/5nhaNJkrWn
XCUAhpnF8ucUgBQwoPTiyH2UBsJFTWXOzp77c0bpGZwU9IzRwSWnEAmly0/MbXHNbkK6AlV8gPRe
HrDJa89ikHSVMvr4uEiM8einfY6DI7qVpgLlBWIFNzDxObbKr2XExXFsaMS3OaF+S+RCxmmSZUMq
EJZFTYyepRaSebqlPkGAgUE0ul0Q0vsQFqWArm8pvLlPBGDVbSZZ0txGQTqr4BPbZ6FXR2PDsBLN
+rFsEX465CLGBNSgg+FRFn/GCOPrtkYDRSzgDdl8GSjReYzLoy6yqqfeooHQYIWL0gesC1Uyj6Cb
fnfPvCJeUdGhmdRHzS7vCG+77ZQrCBGSdJ+zBe9HDG2gpcLgUcnLFDy2gTkyz1UNl1yt2MyScLid
VBpLAx1MVadNN6xq8Bxf1bGaZg83j4nBNbTE5lJj8cOAJGZV5g3cjxmhpFOL9lLRWwzTuzhc8m2x
uEho1P7HjDKMHtPG9jRXPVWxHJCfYiOP9fkxchgAUWz3NUNW2dMHwV4L0ms0oOjBYAgL688BA55d
W3Zfir3L8ryn0WjS0c+yC4bTaKLNGg11zLxueMUcJ+HJMD9sU//UsoHh2Y5imjGre9NCOx5XCAOq
uzFDbmjnzStTBgWed3BO2j6KNo1DnVTNcLNM1W4ByMH6IIxqOjQ2uUNEDxaH9/ZkS3FLn6Ad+6dG
IS5WyUz7EoYJwOgtzeBbmalnqTsm+rEh9XunuhE9hmjSDO+EZnyVzVq35e0IDmGKIxouiekAMrBk
MCYLy187T055KBkcjxpxE5fU0NjOYAphUb6zcu02gjKiKyNU3Y5yQIMEBi6yti0z9U3p9T9Whq1a
xHAFf3pDOYATJl4uhbAeR6udLtQeNTDIfmaiALNM293b8GgaiiFHYSgzU1NZdlAdsqDSFSc7fMyM
0bzvc+3X1JjiT/JnHANQkFklul3jfewUcCn98hrvRYRdm7Jo6d7IVl2v1X/TDFwTPyl8B1erS18x
xKcPuV+nrGp6oS40V4hZ9ZKWNhLYrrQVjzaW5leZ/R2NbfxSUd4KQ7f2sMreNRJwW0hddxcW4VHJ
EhzhimdtJfI3fEMC7ydKnZX5rFb9OS9cNHCYpnpGIRmrM8z9qMfOvq/Dmy7G6MQwStaRCj+MiQFz
hrCmbnxv8vZDqXkHRY0Itgjv60q9dPFE6sf3PQp/NAkF9WH+UTNLYGXAnIDWUcITsYqaBh1WhnOf
l5rhW5wgql5KBaYOqP8tVOVtH4c31WJR6+X8gB4hvknXUFQohxIK8iYaTgYKO8lgT9eCVGI53+kS
Gl8tighNbdF8FRZlgw5CoqdbwPcM9G0qpT3EL1m3sxdDPhZ9i8owRSjDd4uAuY/FLTE9AD8V0e1c
nno7iS72wJ4c0RYyjCTaTbr64eCIiBqmRH+pZc+zkQxBl612MbFt3o5x+N1TQhuwi7zFrEGepoH3
1QzpJelr8IE4PezomnB2T+OILGbeuCOVKTj2tg/8d2cuoLhru5dPQyVpW8qnpusUtKXxH03Hu7eh
WLDrTTS/k6qpxPC8KF1iNC7YRKPZcd1tuwLSu6KHd5JqvhjveIuap3VY4LUDpQ9j6pqghFFJGx8l
LP6PpzKSPeg81KQIOYJFACeWKUMV0ICKDKWx1ZnFQdMBC5kivoMsKtForSQEune7EMj6ocepvVnQ
hdGsesZ5jaGm8V523bLVHGofc42taqhExhHzpO8UUiqFtvJnSkESyhaH43pUXoTSdHzr8PSFCSmz
6eeTYjoMtg32bkwHSviVToFHt1cMaMmwRTM9Tr2GHtxIqBYLb9Hq5dQjrsnNqLhZRWYcuXY1Jues
Xgq/LYozdVLMiK8C9ARidgrheW7sNhh69P9yWrLj3PJDu0sHrjwBTlOPIWWE6d3O0IDk03SXUbc/
yprGCo4yQDOw1hM6oH5lwhMBwSu8/PfcopmuWOnNsAj00TOjFpbGCJPS6tvIRAo/j/N5aNP82Oxm
WdzjW8WaWrqfYIMp5veM+FrtS+YoCZqZ+tGiqVUuCRRRi525EPaPtZ6qlkYLJyvOreQEomZHtLdM
X6HS3EplroHm8OlTJt5VhZFsp2AEuYmfcOYyVaS6+E+iyykahAhQQHk5gN4WcDvazIxBrfddH1jw
md01tvFUdX2Ej7n5luSQDVOsd47DSrCR64UqM4YpovI5FnF8jIvWPc7G9BYLQBVdqc9HlWgPeQkX
rTAj3yyQE6TooHBdLtVD4+K4tFYPMSwMptWuR7FJDhrySKer1ABXWe5aL7R/Xbve/Octrn/QJQmN
Of96x9hrhHPT+s4dqT6JLAfyY0vFc5gtRxf5Wkz9yhcvA8LHhYLTnPVHR3O4SiMd8xmr1D3VFQBI
WjcoYSIW7bseof1XXXSe15D+emE4HAraenG9CZadCjoJm2f07XDMwo/IGEBsX9+U3nUSe8G5u4/X
Izwz2A/6NFs21upTaK5JRKOBLqnWi+u1/3EfXnjsmxYDRq2WUpy8WhuJmpA20gfUlxnGE8NAQleu
v+Xfi26NUYfEjLYKHeet0dDs3KsrmfWKSI2yiJylVIKp62ElrBepbSJlut5OVijr0lCNcXN9b4kx
Q1dvjzWKF8isRfsw9o56sGx4Rs56seQIeUXf5FuJjxekKmCxx6Fm6qytzJvYrlggLE07zkOlH6/X
WkVox1paFcUMSrHRyohtoIUTi5mkHNy6vofrNYtU17MMJFxxcsabWz32naMe0bGPsRUezAaaiZYh
+o0w2dYoVxrzIdYfaItUx1J1miBOHaBs3fsiifPI9YotbYOGn7BSvDASjOzYnX6sNVU/djrE+4E9
dNNbqA9sjaVyRSfDunRtcP0rTywPoSnUCEprunVzZ+CTMZLL0Me81GGYBCrWopS4SXl9vEZ/5ZrH
XC+G9ZoqQ8T0i05h6L8xuTbGhRhpUhC5cuTLUWV8SbChQfWqXYS4aYLCmQvqq4eqX9Rgoj96XNaL
6/d/valTUswLijl83REAvfU3IHL7rwt3gqHioBXYLi5WbXZOQqTFOqJSGVQDipeGgNddQcJ/D8Dr
zTllpryal9AbOudR1+V7XTNTNy6rVjJd0m4XK9OXzng86759kFN9+o/CGLvY6MV0qwEjXNwDxR3g
mxE7LzVr4JNZgAlF5ttMhykfy09MApFSJvSRV8Nz9N2n5ks8VSdaUwoiVZTaaywIczklIN4y0WSf
4+flHbzYz3RHxyJ8jp8KtB6BPUM43Ra/QBTXk3IKKHvSQayZS6IVgMOugUENgTvNcmqsu/6tXIFj
IEh2LOrLIzzpVgJ63Q1KANUxHvfKw3LXf1fcnJENYnjmY7jU0AN81zh9VWxFvf6Nf2XRi0P+1W6U
B4bRaBIWTIMjvLHOyZdKFsN4qssfLcgZmDcWJ2an+tQncm6ngIkQzcA44BsxDLCaGtDok/p+D8DK
Ty6YTFobxowRWjwJKqVix9h5uoKmnPP8HV20M+o0wAU+87EQCXJarz812xkOd4/Wj3mrPYoP/Rg+
Uo8n1usYx9Jh7+K7diZmYFnR3tPX+S78mZgNf5UwsPsgOqvJwWCAf9hKFm2LRHJnNBg+b8H1yzPw
2aUm6d5UbxwHTMAvdCfoGp3zU/rFxGWNsYivGjuMNQw4Sjl6CwZ7ATwMYoONoo0ChYoaNikXIjHW
DSTx7v0ZtUUwfUXNxnz44/a7fkYqf56Z83YaNsO90exd+1Hkwb/h2i//sM7/TzkUlyop++7//V/N
gedOXDhHVbny2hGeKKZCOGHaDtJU1TQtHv/+fEiQzoBz/4+6mWSa6yqDmsqxFkhW/OxXnKp99jUc
owcopzm6hZ0SXhLbm4uAsqJ9dm6Wb44Q4lo0evnKdpktD1vAkLAJf7KVk5pGQewcwv9k7zyWW9ey
NP0qHTVHBrwZ9IRwtCIlkaLECUKGB94RHk9fH3QzI00NKnreEffqyJLAxjbL/KY4odk5VGioOorg
CxYGtSZxgy8D+XtH0QRk4Nv8B3U/L/fyD1Q4DnBA19Vb/5y85OfqraXiYMvO457gsWS+Z58qBBe/
f8q2nP3gMEUmLMT6teJPdCR845nNDKwB7hecs2wBK3j7CsSmyccSWHVYHTYybyBLZxV2VPtmHJBh
Hqlm7/XetTrv/uh/9HO+R443+gMxAUKD8QcGFMYe+o4szUEw7SP5AgwpYigHtHg1vNJYONc8dKg2
aBXzE1Y1eg0CsH6gZBsIs8Fee2bKtrQfXwCb1VcgFuZT6T1BlICrS204Y/y2QKI+jJgge519gdX3
hGflDRVMz3LD+/yFsZqr+PE5W3Qa5XcTo899txHXka8+wQvFY7iyoU+5UO/bZ2QAATzn1xJlEVgv
IJtc4M6QI1mnBmyAr8S1402hIde6YoVNx0UC4KyI9h1hsthwiQ6c1o6dNWKWiH3SwY4gEO66hXix
g6eAnLor4eyJkA+Rzp4SOerii3oD0xYY39PkEGU4Qr1GkWHDLYaecpJ+8Jev1+MnKTiXygHua9v6
Y9pZH+SVPpGbR2y+FmAMOYvQwtOHdgNJCELU3Sa+6f4vM38R9/8fE1+XRUnVDd2yZPXfJz5C9g2I
Lnl4ks3+Cc4S5tHsMUyvi2G9ywvCFAcQp7hBmwHZBNHoAiOpWRS/F6zy/3IxGCH8j4uRVBXEs6ji
ffCfq1BL2lF/WP3wFMvUCvkfk9GocCeGCIk2GDacHw48O7ysyavCY9UeQxq40Cwv8Efi4+/l/H+/
i//V7wL3oH95cs5n+/l3c4unz/z+f/8L+FBclHHz75YXv3/0d8sL0/ibaumKgn2FqMvYWvzd78KS
/qaJuqbzbVO38Ftln/2H44W8/Ijvq5JuqEwA47/+z98dLxT9b5ZuGCZ/osu/r/j/4nihmdJ/7PZE
5rKhWOz4lkqZi5Dt3yd9rMdqkklNhPDXpSktCyugRfSsARPzPqkPoHO5itd6TBJJeqhCmdAbijOi
6alp/KOP1Z+5boUFc1wDpoRrECIRPMTWaWr6fEuDzyKlBEIpkAmBUtmbcoPWb9yhpBfilZlob/j8
mNJ3qAzG61hreyy4EWzQjPllaGYgzDkbPJWI4KR1E2AMRFjzOms9vUYL7PGY6CLP2HAoDeDp7H0o
q5qAi/iml/djlopu8ch8aUiu1oTuf2qGaPhmFWGsptYuRtufAmB09qwYgEWlafsmyd7MKZx3orLB
GQ3DOFqBrYw2IxCg90HfCh2n81QUjxPeX/akKRYctXmTBxw/dH2RFlDYvfES3Q5Zt6iXNMqpLcwA
sRUEGwPwnNq0GItBA02t5HEVR+hJuHxCmVAi0VcqOo2dppDHo2sy46hkAsx++v3Q6vIGdNHkpiIw
DkSCrEwevKnjeEipXSFfkGDdmHCsosQKfTcWXlQwuU8a79c8qtnXpGFXPdACiSfyP2kOXDy2S3D3
+AHQHa3QzejACqACM2Fkicn9dH8M00a0lMHNGkIBMyt9vRyP6tIqztC3B2Yznh5Zb6ySQbDHvqQJ
0gtk7gls9hQcMlUBaztT34lDykSI+1RVc86HRSByROynoNEYk/57kQ65UBlKnAOsI6mM/CgUhJFo
7eYlNRRV0/GuzAHBtrPJEyQ61pL8Gkfh0cyi3ikxOBoF411EFwkbdvVZGJCJIOBeCnaBctJlNu/C
MG+BFg0IaAsI82QV8vRG7NYloWcOx2WrWANSOnqVQQcVmkNaAr0Bq+QUkH3aMUY3sGvRKBr17K8P
3Jo2RdlrH2cUVkiIG8xkq7A6hnLxQQ8WMwuMQzUZ0wjBpK87BNU6r814bcY0RhUs5SBtduWp7AkE
jAZIsIbqTgNLCOcvSKGi9GLoD0gfc3s0UUHEhT0+4I/nNaEiQaWgr9AKFMaMKXyiVbcR0hRhGKU0
v1LCK7pZ+7zSG5SrqfcB2Ao5xx2lljeQGJK7bkaHIpC+1KgE8RcQkguweI71A05rDX6Iwt7kzCJK
Ey31TbvTcakUR8CiurUt8Iaii5y4Y0fdqG+lbzPHgkyg6yymGiXLMVsLlgXgTug4yS245TNCETia
NXaplpI9BFkPiQZV9LifU3duqeipycNLJ13bm1LawhuMUNxFDmEKMQGOwE9Z/XbAumGe5W/tkZ7L
rhXQ1EROfH6IFK8q85rgy8vjDFI7Us2NmURINNUzIY9UoNVE9D1V5UkcENUqFGTxyxjZ5JRiRrlk
ypNh+IBM6Rm6NYBcKc4Rk49B0OU891Q4Rjq972oaLn1ZUBx9QAEWGm5Rj9FKx3hBlxUkHqXhS1bK
N5lCFjCydk1uDqhShX+qC+NC6KybJ/LrJwWJFfxLI1DGqoaO1JCC96XLlNuR+fWIPgxVH727nqNR
Psg/BUggOnQr9dS2xTEbK+z0mvp9MmdcF8weiu+clh5IlWoVlNG46puC9IluglZQyheL7E8dDq8U
9mpQEU5ek4zXpK9mMCJZ3I0Un0haOiX6yoCgMXjp1yOrN2EFDEFuhz90H2IHh/rvNkMEFXgX8LfH
SNmLcAiLO7KxerEGjQu/swxgHzkKdyWZahJJwE6CV2yt/+B4yl+pE7UMCQnIuXycinn2haE+ZdY5
MsnUIm2+WqoAZDgLgO/L65r5NjXdk141lzirb8UYn5osAIuuCyFFGNqW1Yx1QGB2txx047ZCxcLU
5InyAzC+niKGa8qIXBh0vEZsLtVoFp2i37YI2eZkVt2j+inu0RCesigbt/IkPumtxkIelV2SmwcZ
c58oBwusgpZMIk1GzL6HgljBsjNEiuW6qVzlILtlWRDjpzP9VLG4qYbpY6qob9e98h6mFQLSdXwd
RekpijrNl94rcUgR+A9xyFGhZecxOPw6NpCB05trjOxy0AUDmSZcgFoEmag08+tc9H9A3OIXnNhK
EDxrkggsVwb2Jf8p5wgrzcHCYKVNyqPVhAaeFDOFlQh9S/Ndxu13Xxr0rFjrljdGiEmBJT2K1pPZ
QvzWZTDCAqYgffX4AcKIEWaSPFy8ctkAOzeWAT72sfkZx/GhlyiOSwEYd/aWi/BoXuWBkzVI2ruq
PXbmI6HdZQjeaIXHUNsG9WKtV7BzJ9D+dpEwr4figVyCbAYI2ok7cGr8jPVRpTnCURMXGf+JG+1T
7ZZ6RaxeaqyUsRho3Nzq5U2T08iy3hNRfZnCWsXlGZnOfsIpXYhf2XrMhldv9BpBfM4NMNi7wpov
k1EiBgBzvJn0ozWYn5rQv+kiXDVFvZucQJ6cobtKbZDeD6jJCdq4IjhVOj0cQZY2Gbb0+KtKN8KI
ctMlVyMmm8SjIXSL2kjhccsfedBXT1weak4KDuAGBwcggb2hwK8EkAK2ZNnDh266qCwMB3IA7sc/
LNV5I0QDZ7GKtA6PeMplQpna8K3HgBsF6hxESzv622T+fXEflGxj1SS3XdwD69TF9ybQMDsCwRlW
6nc9Pge1ojuzDv+2y0kIYqKosNGiXWdQ7Jt1Y191c7jSMO+JjtOsklqEIjJNCltXIt27nKO0graF
hqoiRW4V0z5WO8OO6vxLtrJjqykHwJBfcqvdwuZt7EHTxpJfoAQMsh/davMcpGua4ZceEp7bLWqv
ukHCj6C52Hop8cec5gfjAaBheHzOE+zXejxZmfoi1eGBGuSPXOubBvFUuaWoiV9Fp1VXaSLB1Zli
Yg1gohbWzEavEufIhxHS+3RaCkjw5lfR/WkjFNnKhrwoHx5Il2Xl9xhsp/QbNJQfpeD0pdB4bwr6
eqH2A9kKicLAuMco4g29gG9Nj/xgQv0n06wP6ssB7VNGjHZS9ai09aAJIV3s4jRlrWELgXGLi2pX
KPQaCRAOYaXRoUkt02aUSqqk8jGC9twQ+jFhbbn/mpEJpqn3bDzCr7BvL3oibM0lrhRrZYsipQKt
QmJax/gS1BGZNcot3BNYOkgrcyKrmEIKm5IdvBSQkxIiL87fhSpFY60DoQgp0lyX/eRIiL4GkJjG
Yd7R2n6lAY80cCheWmnpbeRsLWMunrvpsalNfZMOi2jEeJ1zlMwIToO1CTsXOTOZhiT1uFnXkLtt
LZ/qP7ps1oCRZ2rxVMkEEMbRiW9NEcAAqpxBJF2zhwCMu0e10FLRUOj9VpVvVtoeklD4MiLzRcOJ
DRwhUuvDUpydgXIsQvYVRKGmNNdz+iqnGIMounaWHrg1Dzi/BD2mrU0i+W3G46dBvS5UZN5TNjo1
Rh8sBlGoQ7FC9SwZEIOi0JE0oc+UifGBWA4ZMcGMT9AB6dcDUhS/n2pmh4EKvATQP/zYDIX67z/5
/Tqu68gxO2hTv7/9++H3BzJjj5bn8mr//PD7k39+achYq0hTvP6P7//L2//+8u+F/cfvpGmyU+Su
8GnztZL7+3ucsLAmfj9l34db+s+3qjVpbSpDRLCOM1DZvZYGCsO/L/z7QbJEtIaWO/znB1pq//pl
B+llW8P+DYKJ8pf5mf++x+9vqf/+q399T92KxKmkyZTuG5UuRbd8mPMOll28iLwEIoWd32/+/s7v
B+1Bd4X6BtbE+rmMZjSe//3v//lln1IQ7VqARnVGHIGA5D/eSCr11K8ZoV8Q3i++LqrpRkhL7+D3
e0Y/pvaQgbVOxzjwGnpOfzlG/JpFRPlId+f3004ITwVyJHnn10O0Fw6N+sRpNWsH8okkuUB+0JGC
WAUuJ/UWAYrxY3hWXilEHbFDRzhuR+RCm/2S+wUWt9f5SkSKAH35DZ4MjpFNJL2NzxLq3NDqzD2c
yoSOA1mQjSDQPTlaT2gBzohcj5XxnJ3NkzLOq2/qlBgJPKY9lNjcprMurnq0oAavu7N+yVXQt5NR
KrmBPcMxTkcbYB1/Dmw8uSvmvo4NxRZhGD5tvwtsehBUmSAcOmV/Q12SQmjE0eIoX80hQIfKbnzl
ylYC+8DDCQtI0Cp4q87pDu4hFltILcKfo8aP3x9sSY60Q+ZDbpLOAO0iGjAwalRXp3SGW8UpO5on
hAvjepX6beeJMGdCktnomG/Ll7D1ypdFjw7xHSCv+wL+Awz0jSy/oyY8gjMxJ1TdD3yUjJWJ1Ngd
/vSs05PgZfpxQ96jb2M/9ynuN8Kasj0pK1xK1Lge6ZZ9FBM+UC0K1gUlYV2HtwGnuq2eMepWz+NL
Il6EzxMArTZw5rWG2v8ue81vbNDZKV5J69LOcP6rnzE6XIEghr9tOnSRVjJB7opOxqflvRvWEake
5D8CVBPRr4Qs0zloHrYivh3I88kgzZDIs0kxHZgpySfqIWtMrd/VY+V+k5iGe+vQDs70XkBDvdHK
3yNmqj1fET09IlK8p3g6UgEG9KMqDunhKgvsE7qFj7XpnCAu8e2VCr2Ve8Ruw1ZPwY+5QdnfAfaL
nKO5Qc3X10/xQd/oP8UX/+LgdH9cYf5+xRfoisGP0HntVYUInayCU+jS8FkRfjEAyhp18vwWQY3d
4kmlO3fxVFyRsDhxKpaYT2wEF+44yagT34KPb+tinswTCLIFZOmO6iYItxZcQhk5yBNFJFzJDA98
eLbyaaNQLA/d8oKVxq0VbE9MHcW5lU/H8OVdA1RM48/eGWh/HHHTy3CC0tY6IuuUrIMVFVkT7Sp7
tOm/+ki0waS/UE1/uisvL3G/Eex7i9zpV4UiXukkxxgVLRuB9e5yThxkzaXdjInkaolFnsfIzyAs
ODlrqbCp5jQDUpgpSp+1cMdo4jhh1FjBDlhhK3IZAOLt8DaofWztRkaqPGTOiBOYh7puSzHpBjrp
H9+loOGFWwQ3enQkihc8H0RAC0rioI60CrczIvcXXjc51n59h+vDXMYsBShZMTijXb01ezIUGUK3
T52FWg9GjUy270OyHz3c2T0IJTF2LY8jWFOFLWQ6mocRxXNsvtYA0OzIu6tYU6Blh6xwjAq0+9dM
uae2b9kZOerKmJzH9Tv1H2v6EmdqPpzfmAlgk5PbOap6zoRSxEF4gu8jrGjnUbVbljMPk1m2g0we
YqmBfeB9I/Hj4UL3kp5XcayKQxBuDGoc2zDfiVvtm5bViMfI/Ay5L1h3yA3r67HexE/RKUT/1bDL
w7gKbxRJ6E1caRys6JDdYjfdgiGMt+Q55TMBEyNX+gAN+/zZA4tkfAGSTV3xMG+iaOeVuHEhT/d0
K6uT/Nz9KZBQmI4PwcM5sl6jA66De7EYtdKy68/mKX6h/QqNEV25x03+SekcSW9EupSy6t6NfeqT
syNVaLCioYtBzrxHT9RSP/sfbTE8OtSQ2rBOWt0gqKPa/CcWj4my+qKnqNO7RHVaq730gi3MFc1y
lI8dYeFXFRsIq1Si2lV0RHgam4HKye+l/xBsYivICfdC28wou9IoN1exi2jtgclS+oyKG24BTE6X
6L17HvzeODI68w7BWjtdPBdMx5hX5EZygc6XB/KR12emw+FS+4/yIPGIUAx9T3unQEARss4q37IK
4SMgaTXvWSOxKxYvyhrVuYvkgJVQzX0LbuoloV6DIDx4f+jiYPB99BNGHv1whwu0Qv4emw7li8OS
I7C2xx1MLDYHCN3lDSEK9DpClzGo/fAZQ6PMG78mIlVwe7jlcPxBb1+ePaWa8jPfzpi2IFUj/ijI
lDBRDpHXr9Vl7lU0sLo3zEqC5bHHhHiJ/ELhMjvfsMtElOn519n2+MIlinc0eVfDctMHtp4x2MTR
mvW2SeiebfC2DB3UiNfo2/7+Hw54x9LU2YWu11xGcXFagnrtpk/gPu3guTihn33B2TRS18D+GAlc
BobSRjVj1P3sW0TP27zP6lEj2MUPgCsAewtgjwAc0Vton3CMUzsRfLR9h0t+52RgG7ki0bAo5MAb
ogl5ZJ5zvAXbeiW6YIDXTKvkx/yjI/INAPnBGeUxhRrWSu1zQHmcpNzguMKKA68jGKRoXH3Jd/BK
bOeZ9W0g6CjbAfU52qLJK3TtWTvG243KQeQBjsXBasvHrV77eKeukPMAg4MeMfa0IrZlz/Mmvmsd
qmdNRYv/qQJtBjYtOlsgCJgDT+mZxPurvYoXFuo9cvAjCLfKrr5hkmSzebJngOKH1fll7AbUbcOV
F+66z8WGlWXwHn4GN2EHS3gXeghnMoJ273HEbsvmhKI+VfnsJH+GOxqqIxUQbK3d343JYXNyRsOD
UZa9ndAKgZCzgmBLs+yJh9NcUM5hCJH/XB4imv7cb+JgDcpa8nuqRvhUmAvY3mV3XLggK4zMs0/g
0TN7HU59Hr5NCUR/G/DKDqSiTdIgLOr7hENzeQNxQcCz4C7y9ZSf1D7b4f3gCFgtZI4e7NFqljGi
wyWnezVMvxpe4Z2gOQsQQtyEPFo92WjqLqGt+4I6lH33Td0W1jtH9OkGo0ZoWUhY47fpooeMiBKP
XAE5sOpuj2PkJdapWhuuH3hUs5zAA5JoM8tfFCcGk+IOzyPuAMew/sIELv+uhfMjC+3xRyGblBXr
IAD3ErfADAV8+IzwJHUVqKbchUk0l/gtMJdznB4gZgMGAYexbo3PDNwj8R6OfhKEpPmsVpkrbkBi
c1xRphqNV0qcWrCnd6yiO+ELxbd8fkw2ouVA7WTgleaC/w0Owdrq8WahkgC8acu2I62xRTgmtN7X
yhd7G+cJgbSEKD9bG8u/48nlz9AuH5ZHuFJfoPnWI4WxDYEqC+/IzhPBotp2d4TGL5DNYUJXbBzo
emNYQhOIzeOlUR3tpYaXx76tIa1PBOl+z7s+oB2zWEc1qSNpfr84mrgztsYsbY4rPE2IuFtcIpHC
sx+vc7WuPPWu3oVqjeDuffAVkzDiozqyzo1r6rYbESO+DRUTGYkfrmdeUV1Z5S8S4jjARFuXIvED
vTbJTx9UoFcjJegQah17hY0PccwuxopHmw+cCsgk4h0ZJQx6EVSCaNYXG5nVKo/bUT1SUpkzsMSe
8BIkTyFWg4f0ZrwHmG2qT2PvMXz9D1TBv8aDvQ8QWJe6KtfscyZU5YbRzo4CiQeeZjiuELpQfhSH
Ta1CN2DgbHBBqeCy/Lv0DbnixGM9TyhEcC/16qwOay3ca6AZbP0wbUW373B82ZfpadxBCcMUFbuV
eptnkHHugrpPYjcvnFss2oLkioRFuEYhULHCr4Xz+R1cV/f0OE0XpKoG2RPLlx7fL7QVU4eiinhp
4jUKBB1XoBOkbRT9oDSvk/AWjB9mbJcoHhMzoAB7a8UVEeG1pcJMCA4NsrFl8EpQEyzPwDqzdgkw
Jj/sjgSo8w70CnNeO1JoNHBZWEzQ8HNx8PCpD8Eyekyl8pK9CumZps52qhHP2WAzxUkwnDIPY58S
2wSSMDDZlSOt+2r9yJ/1aDuiXRicswQZBVI4u3BGmm5o+LOb4S+++NWUXwvmWMzgB3iZcuqkI+HM
YviHlT3ySnfzjpUw7HgcgZPJswy/Vr0UlZisPEeIo0SCV+H2FNhi5aoMzZEmbYikkMHeZmPWoKDg
kCIlvDbyXR0ij+uM3R/yBBQTzFdqIZDMKTUCK6BHhxjuoFH8dorEESu0Rr3AcjEKRk9phONrOGjp
H5fph4cN0i+F5dOOSXNH+66il2RTGGvJ0wGrJPsJ4XyCMM4RzaHTMz2HmOpGe8rROHOjn5FCK4ea
iHbBS56iIkFCIiDvIfY2MSL/JRlETGJtHsD8RTSI1ZeONwzncp2eMMvB5gk1+R5id7rD/sdQP03j
9AClLm45siUZHYSv4aZS2/qqYJ+Ry9w5lWTNvsvICeKc163FE34YNL/2iHGxe4U8qi2Vb/zR0UaA
ppF4g+JxTNM6RllFjdcT8bJw0bw29/B411HNuz4kN49+AsBbd44k8HvlJh7PXDR7DhhvpdqG1EI4
igiY2Ovm7HlEmPbM8cD5tGqPrBsT3yu99o7YXhG/1tTDPeKO9hXRcHZ0LOifws/0s93fqk25ulU/
CjZz3yDGdDiVdvtTqezgmOJhLfcZszFNBx7C1SCmYYq+URZoVo8Tuew6PuTPCdqb1NipzJLefQqv
WLWPrzqD9Kk4/XHU3eSbsAszPI4xY3+u0Jt3IKrUF3Pz+Oqv7KWFgzcXc09iEo8Pv8FB3KWbRBeZ
KJWPxTE/pFtuaNW+auuleIBmo7ccvFTdvxLBY7sh00vxoCmq9fAy/nQPm5Amlnv8hdfw7jWKEczq
2s2b28isrNBa9CyZuofpjrA+mJnNMqBUJfgKtJy6ic19Sj/3hILxcFgOkvGVtcU7kbn79YVtrHzu
fBYc2gFHZB9M9qx98criZUVmHr1y6gXs6SN70EomfBrWOFXTBN9IewTamGXTHfT+D0wKsD9YmgUO
XFCsnTxqUX/Ei/TMcuddcpKGUwsD6wdkUn6Pn/NnY1f6hkt4px9+ryfsj8m36M57LNKWtJkgv8Ls
8Bh0xyL5mI1tg7/XQO4N/xBPDjN5KikhEBYvDdPuohBQWdfknZzc8DDi09bynQKT8JW6Qf5tVE73
LLtEOmyQBTbGDs+hGE9MrfZIpipdCS91u/1ARA3Gm+IdxQ1P3PAfR2olv25qc+wt7nZEtAwO9OjY
lr4pHMVNQyxKsZqOfhaQuMDdNr2F6QYk6aZ/NPjg0eBj/wPgeSBo0qzz3UAR1pUv4+CRtPcKUlkO
wi6+5IBFLTekGWKKbfzxoR/j/A8CN1fevB08ixnNcVwvsJCkdResaeiKZ8ErwadxVGvYmoQYoL4M
uHt6+EU8ohXRrKqcEEIUP3RqH/oJabPmzgTaBD73IKPqYLNl4cIzb3on/XzsH/KqOiNMInwvduiK
nQNc6F1oDie8kifVDqi81E64xxHsWn+jALIfztEuuD4uAwcmSSfaaRCizVX0bKP19PowriCmUQv+
HLeILlBOXOWeU04Oojdok2Nd53DY17ATPoM/GLtZe/hhUoVC7SqNXwe4xLrDSiz1c2w5BirG/b7q
34dPzjPe5pb7GrFQ+3Gt/uRY9WnUm8jZVOFP1dBUtdNb9nousULZN89EI90N17iutGV5t4gyY9Fa
rkFcUGZsiWOpDjT3qVlF4NVWMNdmpBDvys63XojNd7lLhklf1OmoYcqLlavHgxTTp/BpGjbYCk3y
DlhkMu+BisgeyQTHc/FKLJDf5Mk/G3TDmKlYQSwJHUHYsk/j0kwdZCl23BM0rD1Mcw5T6vNdUd4J
zKFxI9DQaA7iTK3ZTfZN2jC5c+NSBe6gnpAPqq7UfCuEU9h4iEPNZpe/me1xfLzw1A8iDeBul/bc
6tF6EAlkXyUHQU0NLgkrcMO73NiL0zsVukKHS7EPCohFX/xHRcYCgrP886QEOyRjoetfLON5bHb6
Eofq8QmBnjXmZ2eIvmb0k+VOL+x4j46Kvx/8KY7M+m9qI5bqj2s8WExMWAKHDW1Pjr/UR1AMWAeI
IbOxQufERe3FCHbw/BSyK+j+H9TpCOFRSb4S8ZItUbCstpjXgamn3bOqL0FL+dxur+2Vf5aK21q7
Wi918YJe9Q6uvf7RCWsSryfmPZ4rqd/DPXHba8/2M1cuYRi7xpFMwyw+xQH5MDwIC27AGbMDOypv
Q/marI3FHLGrE/6ilL9OvEVNDt4qfgxu+0VyCcQRCE93xA5vKejKO5wZsQMj+bwKTxxDpcOmqoM4
ofFDEIXtULjOqdr4MgYxKKH23rheBuTGFTUDGymNMJifSxbNiQg6DBElWJ+/O2B+YLt9JVevXlHu
/TW5/GK0+iuxFtsaaGEE8pbZx6ZHXBp8dJfom9SFuJhaLhskRJvKM9ZysiOx2N2R3ws+YvWVEDOh
6EdPqKH/+MXuNr7nkt/zOzoqUjsg/dh1w8t7pajB0locdLJNEx5QmumGtcQpfZXg1H1JNLGRIaU0
E0he6m9I7VdjDFbEF1VcRUVQxWRhu9SwVskZLl+cYtl9bHCceGKQ4xrvGTdUIUO43WG4qO60RY2D
uNpjkSlf7StYsj0Fj5pqDQGo+UF0j5wqn1L9JxUipJCoWREjYMWXvoXkiqA6XIIRSVlLybFb7ORQ
C/+DfSERVarblNxhmw0uyj21T1gCMgLhtZ6q0n3QrpBiQVqF22TzLrxSE2XL8NNoS0mJy+IBYf0y
3EPKOX8W1dIa2HTp4dNEWIXPHSMKMCUlRUq3JEnBxzQclGtxTF3Otg+GTUyuAXEW+bdJhSZFpQLz
6q8Rl9wYweINW8Mit3QZv3glthUUxKhLccIP3TEDPXXWSWptE0mQcq98qfJOZoPDwBdU7LjMwPQN
W0oSm+CQpEdD83mxrEFE9klmZMgtXpV1/5q/0UlG7Rev5zcU42/8fhXuUWxpv1DjsF7Rr2IR02V3
wdkdmOBUmkwOn7KiougyIOxdGIZS7CFRX9IRsBuDa5krpD9xIBXTN+1xxS2VVhvNUPLX9MzvUtip
CS6QjtdQZPR5Gr1Gc8kdKQmRVmM9aZxQ1OAT/m5AR9QZ1zBAyCQGhunh81JWscEcsdSudGfw+bY+
SuFPCzoGNU4qTPGWWvuo3wrL08N1pW6InBtll2tXga2faxZw83z4U7jOHv4oTsvkiZfMgy2b1Hrx
sHQGZmVB79flOWCU1R7nnrTNjQQUmxyO9uyVwATZDeUXg87Vc628Mp8oEvOZejpPt6ZAWi9jw/22
yoU3ZCdjPCq2lPHMT3MsRjSnkF2qiXxOylVexNFWpXOCYZeKGk6KJa1dRj/V+MOgdsMHf877LOkK
YhArpLiIs5Qdw8odcV+QuLFGnRCWUtZckkS/nhYYP56B1yz9HKM/cRYy4oyXCr3Z8hJYb0D2ya9Q
EHQMVKg6ij3kxRVPkRLljdnJayJYxrkHnakU37nrjGJjnb5R9ucLLp/KOqZwAcrXXiZTt2an5OQj
pZbQh6SbqWEgR1VzYR3Tl4NxnT9D9Sdy5KFyzjOqaAgIFDRAlbPi6XgDbUFjFgYCAh2yy9yCx2sF
KNGjcrg8InYFplKgscM9C80rlB+/vll4dHh4jXngE/pyLQp/VMr2BxOpTmpovUedhFJlZ7rLpDVd
XXpnrvAlJVfsuZYo4fedeQdY91wCtp7UNNQVd8acJD2plMUdlb2aC+VeJxBBaOGn+MRvGH7enoO/
wIdvy7Dy93TGlweKNSlesMzleJHF5XaY9IrLVbGI+Am/wuMY/DGiNbzcNneLUzSXhoAhQ8cQcI3o
JHD/MxJu4eK3zR9xvUyC5SEhpdRhcRfRQuIBkoNiOrm0b8Sp2Qdbkg2kWdmMuE2mg9k502G48cb9
K10CgYzJ4325Hf6bm1deUKfMoz3xeKgLp2TNqooF8pFVoakblnyu7Fpt09EV0FAFpgksOuDfeIi8
2LIwYpuFWmvY3NGsOxs7lfzH9HiwLBDeg1/ksXOH3OYiAuT0ul8/hzJeAlSH3BkbNGCSS/8AGCjR
r4PwJp7TkrXOK3sOvJGuruVIZz3bUTwRUooJr8x53jwA9SwA5XQn45S0Ng5zCBVxPwNTiXhwbcx7
HgO/C590mYsAUyg/I1VCcgr0lYo74Q5zFVjnZbhrD0SgFsdhroLf4zFIJgooEMBRkF09Fn9xz1Iu
/EEk7gdrT7+O+cGjHGFn5H4t+bwTPfcoI+De4lbM6+SutRuW1WeQ9nFVXPa8p7HBskgru+12TLL2
1L3QIA0fGDw6SKO3Z4iTVD2qFnlSwhZQOj4tNrSsceItHCX6hEzM1bGOtcglchw7D3KKaNlVLkFi
2bzMlsN2YnXPffuRABNr4LDCE1YPQNpE2UOlqZEPKLJGswfptRQ3tMaxgQMxlkpuqHmiduUZc5l9
cGbtGc0rX3K7C4ILf594TVweSGujXz0ER+qZt7S5loGFEQxER3ZJnkA4zriJL8O/wt69cNG1Zk6a
9UUdN3+NMIBtoV2DqWR8EKUnF04f9oD41Nu4AevGnU3YhVINRvVaRRXRZ8EVS9fJfpywhTNRAXZQ
nCjTtSQ7zEIwBQhGy4LLgOHZjjsgj46BWjSGof/MXgbgk4FlB+Lrh+YuiVThVlx3AkwcZa0tY4oi
IEv5rwXZoD648qjJ/XB/PFemZUDfTl3qk0O2s77q54B7InFiMsZbBpY0j0vi/hdAkAG4yI50N6CY
vwrLJTcFHxmjAZZf5nnH2y+ToKeUaSNMZKJNDaEq8FWqnGRlKzoXMr5OFrRkSmqrrp9Wg1XbPrun
jYJzjnrk8BLr7yxGaxd9g1LNX5b5iuooSaq5Qfo9KW6L+ChHXkqasVLJ2srhnFqQ/vfiiPipcBXB
eP4uO1P19H4ZaTRe2Mmo8kFEf/iEFkoDFM6pmGMFcrQ+cgG4tCwDrqMRYVeY0L9F5A7s5cC76DCC
nnImFsW065VnIP31mTobSA7LRMIS54SCCtGzkQU+y2BZPyruoeALnQr43QmmdNnt+QaPuq53D7QH
e8eicQ6G5Sl4Y0RF+QCyK6FyLzusgJI9BCPWZq1r8B/WD/NrmdfKM8+SQqtIQ5S2Zw35i0I9Ik0C
jkSt2zUegEsquexABWVS4Fy5tYzbNJlb9mFZttj9SfGR1gTfj1aHhQWgk/drTfXz1klDl+25VLdM
Q+4CYUoSaIFAnQX6cLGnwVqaiDTZWNFTGwIA90KRxeO2iQ+VgpUGItNMNuXw+d/sndly3Mq2Xb8I
1+gyE3A47gOrr2Kxk0hJfEGQIoW+SwCJ5us9wH3sc+6+DjscfvXDVojaElmFAjJXrjXnmNZvFCss
Y/5nCxYVIuxTWe86rinlTfgTUnbTbdEgrncSAD7SkFd708a+wrPvuDzLxYvvmOzF7cUkl7mCz/wT
xso69aKVkOwSIoF5QvWZtcql5dSvGw3PIjEr/htthJAxzaFpj9yYfBTcsij+aUlVKemZPIGCXh9F
lgJSCz/imc0I1hl3O0O8Mbjwv1ja15qDrJZH652vgwQEM6y075K30EAV2rCTVza7/dnKnwpmZvP6
LvibNcmDfCm3DVEICCMhViG2VsTQQ1rZrM+9hfbzFx0Rfrzqtjx5fGcmTuzbBdvppna5Gxn6z+sC
su7ZBZ20EysJAuWFADPizGkGiUceS8TpUffSstAT5WXOLt8K830Kfeg3NzwzkMh75NHtyQvDrrDs
AJROvCHEDjwVYN+Wdivhh/dnvCU3i+EDQwMzXDxxjMejNe9tWufxtsGYyCAGTou5AHemkcPltqrH
iIqLheVrMeJhbR6KX9wzPFK8MlaiBZ4qr+BrOWcxYuXgI4pxFhcnPjRWnhLRigQRw3gJoda2e0MQ
wgLFfmeJE38d9B7nZuplAEJo1spN7dyzjA3pVQfojKnNgYJuKBv4YfxU9j6aZXzJNaQ442mxJ86o
D0xwREjbfh0y8LHyr8oYYw6a8WvosNlhyckmQJH+C2Qe5plrvce3ogTJDywhxQJVfoUmZDndYcPd
H4/Q5E48M/TTCu/tCU0AIxkqMd69+s0i/0BvlMM659V1+0Z5QvsTZRE80FVm0Heo/k4oLWgmszlr
OkzAnxcS4C0n2AcToMNNB40Gqj2LhwiJfItbfOpe209czPVrS1dMi4yQGd+eBbZtl+486NZFJZxR
IcnxbgkKTJRVr84C9kvsZaS65Cg5CYRJD430iRWYvDOAJ+8crqkXdoaIqvLLE4a116zHRlH2s3vO
AYyD2shP9pgw6LYwtaRSE1ytc7Ds5Byc4yGKwTq7BKFVo2dvDHgTbnYaZ1o6I5wR0p9Sae2dhU8E
utXzKMdiE0edwlgxrXg53wNs8L31Aw5SK4ghWKELahEfuozfxohNpvHYnZOlPAxql1HXxHEAmwDR
9M3Yh8CLlPNtCohSJQvpH/88knLeR3lw//VHOvdKihz729e3LgnMOE50bqrVFlS5U38uO0BuY5ty
yQZzm7qIKPP/+YsbLwgxv77uE4UY1G3A7LQ8uNpv2nOcJ//jF687CFGzlYxzS7lhP/3zL2Qy+x3M
ciDvq2IItP6izYyn+J9ff/3OgNCE/lGe5pVRkX4xKr5+W9g1gkY4wRlUm+VitSg7rVzPJOJMGveT
4hlJ0ftv+4jsp69XG1goQnWb90T1rb/9+sO//uH6r1F28n/++YdNHp2M5gzWQ73daNJ6oD3wIr5+
AdAMrvDr5Xz99usPRdP+CG0miZOHWykubVBlPjsd8Pd//DKuX/7tz77+79efuaRKe5lMD54Cv05C
yr4ycYvUpSUIHfibSmKLFaB90bbbgfJLFDAR7AVxN25tI8TGlajMw9shCyTx0Ko+dCAliZK0F8Ri
Iljb2xmdgWr6AyRJc/KL3kFvFFQE7bmOwn43toLByIKmLaOFlilgBo2p4vtqjWf0/IWj32qkSzp6
nqDrKMk7nE1rMBO4Lwi7w8q9GR+ang3Z2ILA9KJB0zxzJCoIP13dhIGfw64lZCKcgvey+6YFDUGh
neq7zSgEZjxY1JKE76DNSAdrGITQJPG1fJxd5wGeV33wfISv7Rjd9BPlyYzm8CA09AwYF5IjAf25
et57CVjf1GdLq83w1KGrbOhaBTkpf005nCDN26njMYTT7TaaBqaGAWctCPTHrhjpQzX+LsTctysn
rnQ8Y/OGK6oBEG21us1joPFz3n5Mg8UGDaofBPhIljvD9MzKmdazCeE9VBumCgkRcJwKyZZgjk10
OlAeLqoJtqOhPxraJFuNKEJKhxMGRO+X2u5P6OlTCf69zjg/10qlJ2dBg1TTZQ5oEMoRZh4pLK+m
5qLpdvTpvL54IWeHaqLatIF7YVbcmhJH2/SKPxC4hzIo/r2bxEt+tjMgiWRIYtiqtX8oasgNdICE
k4vj5BFd1xQUj0nFAGagWSUj5lELvR07JT12kFmMpWmormXrfiOkYSuxQpwCWohIvXDQKpRHIVwO
MH/aWOpgJ+OveuAVW1aOKNAKbod+Enc2e5caCBefyNLzU8SeTZL/Uj3VqC3ewywUt/HABlcKjKZN
Gv9wJCdDdMyEqLqkvSZmIoOwqi6hZzBKEOZllKi3hbOW904d7eKxKq7YwcZ6NFAajHet3OZxGQcU
Ugx6saAsF0eJn63rISUw1qEZUjg4I6lKARmPcfw4VvedJ8Mf6dpCFLsQct2lnACKp3VPkrEASdfU
F2Hpq1JiPOZEJ8hYOPtxbNGq8PBuWks9Dk7KvpeSe13EQbreRJxzUmXo5qiPqllGuP542zLf/2hB
zlsxaLBeUo9YpqpIqlKIGQhagtxkXxJF4h3kp222kGlSKxK3nWz4RaYJU6Clz/eZw/47+x8qVuNx
1Bj7sH3ceSZ3zx5k0rguqP7n6E14BCJa+UigegyL+nvZqr3xnfBWN+0tfpr+gm8F1J7zx5s7DDQN
jTO2AGYNCJLIAxLCyQ5WZoD94zwqnfZsL0+9xDzbQWc7V4gjsPmdAqNQsbkzh6QmW+N6ZHfGIUW+
aCQ+YAOXh7KWh8gp2Al09zzq6nWUBZa2wTksXnG33uk4dUN7J6zCJcRsfg/yhuClNNkFCZa3EYtK
63SHifrbD4+W5xzHFCCYLbHaVCFaD72M8HPYR8LepNslwuxNBCzcN9EiA1EtDthWqJM1UG8JF4a6
G6tzSQIOLp9o3uZDQlJ43J0c21pOo1fNj36SHLNGXLhFyvcicq8B+VBuX0/PhCIc1IDNTY5M1saO
tmGif/nddPSD3rosKTINsIkYwKYFKETQPc92MZ0827tt+WhoOaL+jhPynAfvU4ycb3BcgfoIqYoc
Z76bmO+OAN5gdYnlXvjeDx06HZ2PJT1pEN20FmlEgejnTIgJSzZQuyxtplPtkDZTJ0yRIchA597W
HjYdu5XfZvyv5zn2x0MaAeid3ao6LxQysqjXjC/vcWiz75ETtnsW4/zkZs8yru27Pmpuw3jxLi7z
LJmn7vd+Ngx1kGJ1GgAIQWrTHH6AJoJmNqZ/5oSENtdLnuttjOX0VAevVrqY27Cpr1E7FwcYECnu
AfsNjBqn+Yh5VtDoW7shcyR3EnK5DOc8Jhlz4Vwda2HZDMy4t3KV7JyyeeEu3TSt1cAl7DmeG8hf
ViiKXdpZTAFj8c0nAaVYhNxhKf3Mpug261wPOW1ZbJaGsrMeU7iInHaLnLFL6zMGCnJHXobIfO/J
iDzFOHQYPKwtErzDsc7Sa5q3e1+Vfzrl4A9wiPkBbhNH47gGgOTAc9wffRmPu8QX02E0DXBwZU6t
mNlqfVfuxcjxSBFHWdrFi2M8NBrd/GipmKGYR8pwSeZdWNcVxkfy9twJFGDL0jL4xt2PtjvckiHy
AH/u11T397rs6BHkkwdyztxCKI4PfZoYetAjcdRzd5+pDRevPlhuSThQH6utkoLYx3xG4mIReRW5
0cmdTMHRwtLnXmBI6iRNhbZ3i+/Yf+7HeboFB3ZnZRK6/lLigqCgbxvAVAKzJMFZdFAyq/qoCJAs
MrGjfvffIhvvMzf7U+U7tMpVcEqp0I/kbaz5icMt3O8nBxtyXGmy/OygQsC9JdMpOzamew5XPKuB
Dko+JoetJQ5+pwvVZh0MSGUkfSrtxidp09LMKyVO5PfN4T6fOBw6BqlJn6A0rXt6c0HLM2M7w8FX
NSrzzFxxPU559QfjPlRhKd6a5WerTbCJUzD6leH9SxwvyxKm1zm5D0SJtmH4BeUOMevMacC9zEt2
6Vs93Wpg4OiGP2IhKcxj3b8k1tNIauQ2D7sWXqL5SIG7fguZLNl1OoATCIJrHJvfcaeig3XyRHMk
0gAuVz/RBljqU1tS0udOeUk0wUgi7347vTlol3KjDWiC62D5SWLiGqrBuW+eeYxfVdft/Hjpd8Ix
jJudiC1oye+c6Tp7aXI7NIxQg8zbj07IgFBxyOEYDj2RA+8KmoWEB3MoUb90Gp5Gd/jFhvMkgQET
WgJRgtBentMdnDNx25A3OTlLj9t87THZ9bcpTOtThg5uLibepIvBV9Cg90Kf8WDn4X+W0F3bW0EK
4j1g1fYKmIC2PjjykA5BkBhiZabm3nMAZ+Uho9cJI06egH0ZsyVibcrfgzrKbnU0oA7K8oOUgpbr
JCA8jDY5xWqbuFvOSOLiTABh1ez8gAR6vwyjvDqFfsG2zj4ZoN7MMKS7LkvONNPcm6vwIZd8lIAi
UDW5HiifhDmnPTZb6TzSMeuLEtJMTz7PYlfXyu8yOuA9vTrZiF0Rd+fMmPalQ7a4b5ivQ3d4klLT
vvAbPrKCgs7YTOlbhyCiRZN0mBagxrOB4zCARvKPxAlgp3vywxB6LwjIAUDPWnzTOVOd+c7RtDl0
2LCRA/NlGRRkbeXidYbkQ+axvoyYjGlaOq/ab+/LlZk5LEu/WR8emc9gMGMurpD+qsmlJLXKfSWn
eQ+0UODHpoywWJkKQhrGmj5IlPmvNbXvzivtz1LDlJzsEawm2M5LCk865CFt3JhlzOMGX0NyinFw
TpEpia2sAc5LlslqxGnhBXhlo+47qWPBlcRQYpfd+linqw0BwWflCOcyRcudbRvn6AKHOHKe9sZl
rQqQrucxoSb+gpwRQRgH6rOT6/xxSMPskAwM1wlc0Me6VkDG5Ozd2lEOgM9IumZpRDz7dJIj9qNA
DRz6oCGci8Ik7Fc5PSkgir6zeJQnh8ArZqzfc/wSQLDdLDmY76x2fsY/C4UFP6Oo30q15LcdzFxM
cBV7nmtHd7PKV78A45NIFM+2TV9E+o7z0ASYYX1KG4LlSTyaugCnvAcLwlfxHhlgdmiihZjJvr7g
Y/xsZ5Wew6VO6ZwQTSCb02LBeC77YtwvtXOONMrtUHXVWdNGq2LerB3E973Hh7sGBLX2wsFQgP0a
AxsZ2Yw2w8oIVK2r7qdlgcDzXBNSs2T6pGfk6JwiaDmlqP77pT8v+F+6/s5yTXwN7Oze9UfrO8dd
j73z96K7duN3FyNTOjYBs8bBeqorBd2Mg4IamGraEdt30TNFr9Qdh6FtlXu/xzyR6JrJPcz8smLs
AJ697H+aaHqh7SA4PgWscqI71kq3GCjC5jYavJGBRHHKOdyfVaNZW9rk3DHpt7QdHfI2N3gi+Tix
NB+spaxuiO9bT6G24VjuIZyMmRkOlM5VgTLU8XCfOGN5UmXvPfijORnaI4YUtGsyW0jbyQa54/5k
Oc28BSwxsVbUaZTb0vpwcRZcAif9OaVsq3bC08jdwgNNCbtGkVV77dT7Dtlr57CMzpLAzCb2A/6C
/lV7owf2U7/aowALlqY8ok3DJGf56aT2c5IxKlwMY/kgBP/rFoz6o5kkQ6tqX5MU6LY3xQwp0Zp3
DfL/pGX6kSSGY1eZ302p981SoznY4ayYe5AS9T7GyK/npEGqYQHj7j3yN3TyWCzzy7LMWMhCGsBD
Xd5VXfe8JNXRKuL4WyF+dMb8nrIQEW3CUbKhzQGWlEQxl96t29nnbipxh6AgAf+PXiE4myC/JvrW
c+xXvYBkKL3woqANkN4mA7S35qkLS/OY2+OnN2IjCQjNA6gQiptO5fk3cu5+yvGlqWvxsfjfqjR/
LCcNlrZaGANl0zp0ZhLUhbRbc/86sSHBtO3/mDY0xz5klge3xrDTL+EBghJoMgdFI/yWN2thsuCA
5jZkVW8tNHw7J//BgmX2Q0Z4Km2i7NKY9HdaFx+Nilu6uu2DdqLhtkJLadhV1RJ8hJ3tkCLlM4/s
l5e3IXCmO3uwSJHgIsGtqA+tF6ED2MHCdx8cbY4qLznTjP2+YgXfDM50awyJcG7sUfAn16WELhca
xeiiWY4TdI3NNM/YDgbAEak8le7ac1mNiaOmiTH3DQ3xoQU5t1BMuc09Hl9GF+QcoZ31f1Zh+OmV
Vr3Phu69knzibho1h3mR917h0JHO1L6zqIoUZ7smwErjW7gBh6rFoo9gfPIhgYT4tvjUeXz8ZNtN
Cq1HLmgVmMRlwcYqYOVzdGfC5iNlTNn35R8RAYMcJB5UogUtVpootN+sEjmRE0OAnAvmyCnDOMsH
Ttnp98rBBUUwwdy19Un7Ncurz1EuMsmPoet+TmZZ7gvxEJY4jaHRFweYHxXaRaBKlkXF3NFLD/ke
VtE99rkm6XPshpv/D3qr+rSf/0+gtzDw4QH+l3//b7+n/xp/1v8J9HZ9S6vP/0B5++tf/IPyJuGy
ASLwpefyTHsiBB74D9Cbcv4NpmbgBA7IDxmS2vhP0BtsOMFmH6iQBD3PtaGz/QP05nv/ZgtaJAQx
Y8v33VD934DenBXa+S9sQz9Qiu413ygMPE4H8m9sw15lttVP0FdAvop1uJtBVSNtDuXzb+esX4fv
1glTXHZDKyX+657660I9/GekqPM3liE/PHCkEIEThrwb4fzth9eVqFtA28uRxFt6I5ulvxTjHSlI
sj9g9maBC+SnM/6//ljYe/8KMh38SBhq9uWofw6soeX9YB12Q0HNjAnhIpo9u8K/3BL/i3cKGvBv
V/k/vtG/oVNzGeooMPxExkTD8oh5Pe0A4t3Q5+qzl//9z/KV959+XOA4gQ9/wyUV0HH+DqzsCqvJ
YtPqY9yP0TkBsqJ8737qQ3TaVdBeU0L6duDA2JxDULezl2dXQotJeFFIxIgav6qSsi2zWJS4c8NN
NcOvHYkR2Cy6xCwdeDBUO3vYL8r+ESkCLmBp2fu57Mhb9j/YgG4mPnhKe1WRIZF7W+2V/SEnBJkA
kIhp4ngfWS2WkGy8+hLGWLoQpyumjkyxNiAH2sD+B2zZo8Xwa/dpINprszBUnKYZYNwiUCzI8i7i
0H6OatLSfP2DsyPRROn07AUN6+6svk2M1L9dh9Rdua3pkcO/vYuUHW9jrEFO0jlHqd8ItuLO896S
mYqU/OZnQaDKWA39xi8EzH9D6pzXXRW+TnJ/zhU91dHtf3t1eOdGFJQwwz5FOVzTpn2ldHwe52bb
dd3VEuOPeU3EUz1Xdskcuj0yQlCiN8NIdKok3nyzCLMr5PuQgmSlJse4axALBcOIoyFr0EtTFsV4
CxLkO1Vq7Qk8hQtVKxwEU0CRUR/b/DdRLJ+exb8boWtja0hX5hhvGcTUJqBy5Bz1WNPLaEYqdz2A
FOKyHa0WwoBFBlGOo7Bf5HZoNk6JlaMiAxUrGHA9v35VaHsz2jN06j6B5z8n0tuSxbBJ9fRMdg1e
SzZUw/EIkvPy6Xnlcww6q+zehq4ttnNAPwEkvAULBRleVhIz2LxGmJ4sxfyhYpbsSfNMouMnPYkd
Q6hiu36f0pue7Vncz/WDbMluyDvfoXrfpI0ItqRG3wQyeYoFy1Wjp+0CBm2bU/z4Lv542hEbVRbj
drAaFBuSAUjhecwwO65a0HDmlfafzuU9nqDYoMWp8e6pwGWYvSpmkI7n1kPkjkzQs/RPl/MOSsIP
Gb4TG0QpRxXHQd4t9E9SGlC+191HWAfM1xI1YabLz2XO36bp9glkhpRErJ2Ru6x5ZPCxHGb8bcAL
aX0ZbZZqQbxhwODamXstQnVsAVRtkpVWwgmGyHv95C/cJoXj3NZZGINypCr3bEIXCys59QUcSxeA
9Nhy/zCtw4OM1LWecSpHtgRM1DJ7mfkHpoXPyAcdcpiZ2+gtCIMHvhcles8aH3ExRlcfGsu3+ek9
UR0juCL3kbPWX7dvRU/tJmrr307GAX8Kisd4xjhkYgbUvR885ToqiAri3UUWDux6QbDvCY6himzI
9b6Z5uo7gVJ3swtLyyv6V6elau4ss6trDGu+CoFl0I29MS4Wj0lBSRbDZ2GtsYqJfTRDyaRguShX
AaSzmQM0niRaRz+k1eQcSKO7Bk3/bFWc0LOBy/d159nY9Fh3UZPHzavr8hgWaVsesizapToC2L0+
cbWyuWEOdpvsQ2NT2M08s61P+oyBisTEdpfTeYL2vfB05hTV2uKY7/TwzTISTBjW+zypzvqLJ2gr
dyALB19j5ZQwARXXuBP6lTRLqIco0DSnHxTC5FQTy3PD4zxvzEtkUBQPYgQh0qPxiwl13LB+bpwY
2AANnNN6OwW1RXo9jZibeJVlNOlz4b0wuff3dtAA2y/lo6itfSZ5IBPUInM9v/RNQ/lp88mTprRf
Kpb8r+UIscvckbIzl/11EPjCCPVmrhat0DZM0pIfksX+Z9+xUJmZT6QIWPynEQlf9BQ0XIqMD9Vf
3E9dILXwwvC4ePIp8Uha44X1E39YhfVj6qeP2oyHQVfPlovlRTPboSOvv/79tPR7oeofoTs+t2Z+
1mHJJCe6tyW3s51iPYuz6XkoYwBX6TeyBnYsqsi3R//TrXmdw7iuMRrOTSqeWzyRccPwRHufhNc/
u4K7kbWM3BHvcfSLR8cuH8uw/RMSSm6wzsfu+hz7fKLEsnDkQkjpG+YNdgANR7SrVVjNB98iBQ8r
ymBzKcqJT2fAj5JwWad1cZ8s1iASvrmsCaOfHE8dJEzAHew/Gz1PV11Y7JohRm1Xu5+pslg7M9jc
/b1Bsbv0L3N+nMyqAQ55azEZZxBuUASF+nW9JHPLFuP6RAXFPE1lXmALNsvXG3SsgnYUU8GvG140
/WvbZecqVByKSI7mZ25mh300RVaguv4XOzLyFhehX8YHHkYz1KIOT5rfXdnaXxMv/gkva5U8+Yev
Bs7MNj4wN3JIOzmEQJG2vevtBl28L47EJrWuamCckBA6a7dfQ+2CuYunfSQHk4lmPY75YzDq+Vg3
XYfCOmKcpLrHbK7otIe4JQMtD04iGKSB8XISzOG0IB7BSgI5mcYHUtjuhgj5VSWsmxXKVaw7X9IX
Vy/rH32rHnaiTr6xR1/4CFHrmvqsV9dBMD7TCyj3vnAxMWUMBfop/NPH1aHU7ABJaTekycAICngL
fZICLRfNzloYMls8secgJXtU9jPGH8C9BKvuWGUZejYlpEfgstt0jjiuXfT4fYlhKqn8vndXDZts
mYRMwU/dKtrkayRGQohCq8yudAzpKTNmpD7uMMoLvhWb6kdHRGtT+g9Z5jpsgNNtzn91D6Rvjvpj
4xr3BzndW/rphwJNpMUo+0JjebiQzMNdKvamKl3gyLJAuQ5RK019ZAvil1Tcym2N9sqe3NcRPU23
Jq8mmBiIGhxOhv5yTSvpftHTY7IkFmus/zZFiABzYjM3Zuwi6Fs4PQKPN5VUAZezkCWkgfy7WfDc
uAhkYBsU71ad4x6WHMEVeZA3yYCFa04w/LY+Cco1OkgmeD5eRl6RGftT1lYekjm8KjETXxm9+zO2
0ry3Xq2e7nlizVyN2RxThYW7xdkJfZ2wU/eJpLOTDhGqZK7A8sVQubKmvcoo4HgrEFOgEmPWXYKj
5etbd2nvPeLFLrT9XmIEL3szoYX1mB83/mYSxj4GoVPuJRr9psKAM4FkpCyLAGk4TH2cRaRHE4xY
IhuQhB4xFQaQhxHY+HvzPegxQgSuRdYcBL8+sTH/0fOZPfZ0TVdwt3QfrHbjRZrpNvYWZ9dPa2d1
HL5ndKg3YC/f6pYN6K8XkbakSc3i6M/4xzCETukrE9KUsT0uTd8rRp4P/BBJjXXdS0NMBqQwZZb9
w4rpupKddaTRZh+XpienwyZjZMIT5Wa9PtQcQvG8+9+Zajx5iSq3qjfxWbt+hVLRoYEWRhVeRcqf
xnh4QqbgzkfvWqXeWbP3Zm2EjzlLmh2j36lW71HgYxOwShcrx9ZZpg+jeKhA+zXXNANCqT2Kgj7q
90GfpsgAG/vYu/VTVaA8Q0P0u+PRxEXzkZbcEIlJfvsucZvzQvB0RiAZysWFSHvUKdncR6s+LxfT
B3M6ZzdV0DaspGbdhg6crktua6GwLjxe/NcdxUKRKpQDAcjPtJbZNpz2kaIPg8O8iCGmjQ3T3WEV
C/hudeRKoNKVpXOTOASBZPQ7bycreijER1zwYXeyXmG51VXkS7EjrAhBL+DSqRbpbg6iduel6Xve
m2I3lSknkIzOZyjpgInF3HC4pbIJ1lZO1TM0aqXeq7hjp3c6wCCu/Zx6FqwhBtUFp69NuMI96fS/
laXZUmydlkCbhzKdWQbQMIoYfTBb+D7raKt6Y/9n0mzEBLa9cypCnO+iYm1an1q4xA3joZFtmpgd
nbRGbuNs2xM9w9FH7EkhfxGuC2iUmKOtRmlBYumdSnMMbAny9TRCgYnC5KmxMQZliN7zekgOodMi
TB0oW1w6VSSOsR4hSw+TnFWxNBlh2x6z1Pw9qdBYtstpUC4Ah8I1m8n37yRtzIED60a1RXjQIK1h
mLHp+wortUtgMtliWlDaNnUGk8Xlc5V+R+tSticpyFPo7CzDJTwQsW6eVAP5zKmR9YooOcUBAIrC
jfpHTfaCUQ5zZJXdWfHwR2hGbqKhJ13P2TOjlWRvuUydqVHvRFXQUZZMq1YNoOOa9tJRWvTO3rKZ
HU9TntFn1ggZG5IcMlIZtwtYrUQOxZaTwl7OaXeIVbT39LSq/oOffU5QmfaxzDXqyW0QxuZW2R0K
byE9jYGGnzRUzQBTWg3vvpkbkj8z+CcivXoi+hZdiW8UT11eI0ON8mSFEmeZv/FtQtsiWvomzhbO
HEpsxdLjA8uWd0UyHyMpuYeE7e/isKcfOmesNgb51w8yc/u3qQi/SW/uT1RWoNMmiVOJ/HjcOOtY
aBS3FMJoTyae63AM78eFONGUlkEyjPNGdprBtxcE+952vwvXvyfG693XxQzWmiZuEd+hpBtPIPa2
USFHTHHTe0C8Josiz5nTgdMdo4qze4DAi6vL7c7guc4yuVV+HDKFLjnR+RoEgpw4xXX97dSvj1um
x6McYNaWYP7ceYG4EHG0T8Mc0mKs96MSFjbE9U4rfGQfAk4+3WZ+9n5MODFqJ4SrxGqJaoFc79Ty
zsNkGBhR6ydtMO/5qJIaMYx0jhXxNxup6D109Bugh1sGCZmFDqCvbBR4QX6px+baFwXte4ndMaLm
Sxs0xv6it3ayb6bJRu3u/aocQHOOyc+mJJ3FSl7HbJenv7W9nH2qmptGtG+1b3EumJxz7vhgNaPb
wS13S7AmHLWKHkn5aC9g8Ob5hGig2oRgTm+SzJ5Z/1eXu+0dZVf9smfiOWvy4ea6eaxT662JMa5T
Z+OFsFu2E5+sGeaNkjIHdUL41DM23t4DyET0p/UHuGkc0g2J2W7lEMOStvslVy3QpSlEHvM0CE6y
Uc+Y263z98yDqmVX+MVnv8E24ObfKp/OYb7MxyjamSDwMRV5zm2kgosmMM2IF2tS1QE+7Io6LclP
oQWWkoqURH0B+IUkAzAf9ZAue78ZPsuueTJl8k1V0UuVoa+XBV7TIKkkqF4WVQUWyhbWtmSGi9C9
/tH0CNsLQm33EYor+lFIHWnNQ0Ld6DxYLs0CnyDmFXB1byftPXapf/XIL99ou8al2jh74K0T5Cte
TSGDoy/823ARy7GOs6sV0UlBxsWUe/EeGqvgVcY4xn1Qh3q2fCAgE7KQnDyion22K/onE4KFaMJY
k3fGR1BePsjOZ2Wmm7SbG453vQF4MlDYo0tkEYwaaydb89B7E15IySI+2PJFUiTtnYp5kcYCpPxB
XjyGoukDeg+k40kP2ysb/shEttvsoCrIdVXD5XK7mBpJDQQhLEFMalp24HCEQKh1wFBGOISHaFuU
eXWUTIHJnVTPzZyG+/V8l4sWBmX7w6WDATUzIXud5S3LMHPYyKb9hHfQNneoEEkZm2G3FBnlz+xb
59p2n4qx+6kqhlE+Go+NKee7XJEMaMj2pFiRB2a/yz4R/nZw8LqQfjZvZ5zkIsG/kCMQwI6UM3qf
zHXqJzyFaYKdnJYgIK2ZJAvmaajV8G15fFUXjfdjyNTt0I6MfBG0H3x/qS91Pu1ktpAWYTfWyYjs
ScVWSU63ePTIy7tgc82jdanPbXW2oYgQG9fxzGVUrCpyNt1M59dDpoYKJBZH6Nzddl6896TT38eu
uXcVGmKPRNBNOM/ETI967yrl8ziH17Fc9GkYixMimvuiRVMx4bTy43Y8NCW7aznb6DsTGk7thQWH
g/26V8shJAaQY1qWcGoKQzZs0SWUuhEe8RyO/HZc2h814vVywBcQJKzs08IR3tEDQWgSwZNS0UPo
1dtyJBazRHOKu7K41YjD62mZ76dx/BFlGJ6kawebYk7OTWhRLCsPsjNhLKyL2bNZX3zo0CmWGIuI
qogPYwStzLglg1HUWDftajVePEyZ0UZL/dGU1q8i5z7r8qk4Lzm7AkRs9IVcQFfok9NRVjh1sG8A
UsU5wMgxTAmKVHjvDGuvkzDU7qoQBUEHSNXnmlY5YhwR5PsyAGw0+edi1hcpysfEomvYodyj0Kmp
WPItCbmKK1PtR6l4fKAVODMahTrs4J7aFmEKgJFmQ+a1v95f/eClWPCDGXF8WyAOV7eFheBl7n7L
yKddJ9yXMKZ/WxAeHKcJYI6Yo9EvqZ3/TtiZLDeOZdn2X2pcMEPfDGpCgiQI9p0oaQJTi77v8fVv
we3Ze5WRYZGDdFO6hySSAO4995y91+73iCqScdgMVbXNU0l0m57mI8NRnhUp+c10vVuiuWnXaPch
0RFoQ+IT9zw397Cj4/uttSVNwYRXVgnqIVGEU0eahT4M+yyT0BwhUjyrhQBKAbhATLa1WHxYldgx
5K8Sh61Icv13XfiVpwK1JNqZBaI34EF5YG20yEcn2DFUAFZCCskmGcfgIFWpk9fcc7wVqqy2v4RK
thdUDhDWJGH4suLvbGB9Hy2kFdkjnwbC9Qpv2WnMPEujhHE1ULHFnomYVBtgvXfkahrpXrMC2nMa
958p6EfNAJMXyZlwNzIE2qHSa8tGDDDvkGqxMCoEB5VOJ8gid1nE+EKXFtHD/JOB8N5rE1nfAIAq
luOvHgtibI3pJRw/iG2INnRRDrpAmkaA8mreRUMBt5eVwUCrJ2mRtkR3y8bcBJzojed9eULRg3i+
15tl2ucwWcBv+BXjAE9il5DaubZGQlhJ+qkXaEA34jaxMGJ36V34Bmm9m6YGLl4yGRi3tEs5Yuou
FJC6grrWumBdFsW2VcuPUtviSoHyVXIkrzXvU/dQPkXmkeIKUk1FgKOGBzkkJsXXzacyKDs9gf5m
oDgA1L0XdNrYQAxTgvCsnndh5tUHmryAjiDLKb1REEmrvOq+LVKBF6GEqjcOcD9h7IS9N67y66Dv
FX0UaPEPwqrRUkpErBWLpvLAkdZ7v8BKZLaEuhakB5q1b3fzIQNQoS1qwcXPgq1W5RKdAaIhxFh5
ejHijrL8MGWCr9Hoo9gtPgpIkWM7PiPf3DMnuNRo+OVewJ0B7HGSq48hHvFawi4hAGoimTH/oDH4
DAflPgnqvUfZRWY1pkSkVbFiJQu/iAr0S+kHs+qbKmRvasVfxEK1s+pWtEdiF2iAEWsnFNeEbFJo
bnhBJ01YjYOEm056bUqi64rQ2qfcC4tcyb8UYop536xnlcIf4wvB2O/laPKxqOBJG/Y7sk5peOas
5C3WqJLUVS2rDLQlrAtkNLgVElzU5o7oqewiJQ5KM0W65Q/BobOIZuRYmzAfstPE8Jeaes111bop
XrPwQw6BAj8l80o8F7UZbyrsoI3GmEWPKhADjYx8fTvySGLb9xCgiJWJ5Cg1lkUU9Ze8QxlmDO9y
BI0hVE41/SVk7aa6LPThzEGSbGbNybyUXpOsH+I6nw5jbTwR5b6KOuJsOaV0CgLAeGp2DJoegHVQ
wUMhonEh+i1FZ4HAKmabCfSWRKz5kJf4dBHUjpJOjNaBEH5W8Tgca41lPxTQrqYk90QqZ79pLGu7
MQxiY6z8htjWRFJJR2/0h8gm8arYynJRrnWvsS59uhHTn76zPjNTOQsyj7lmlW/oI0auDqcd8y5U
A78vqmb8KBg+zSc/hMJoojOdmISCcdcrERzBPwfbRnE0j3QGiceKuMnZ9XtBwccljFggyShxzRi7
vtVSlhiSce8k/1qVLQ3UjmS+scBbxr+UJS0iqQfCqQmXOouI6yiN8xBl+b5n4nDRxS3BMy/EOofr
muwyVxvCZ9SWvitISU3ekLIWcjHY5czqFmKlPzScI06inmkLhJvK02EDUbvg4oKHUshOlcbXzujK
o262BM9izJjIQdqo0iYyJ4HIKOUejMN3LQBSRB087ij2qp2mQBIfUsvOBEYwHqd54pDZTWpoYKXP
hZA9qNzzZ2YauUUDsLpX2iMVQkiXquY7wrMkvEhqaBVUpusV9K/KuU79sxf6Aj8gkq8oANgNBv3o
a2zZZhsfFYEGcEpTdZVoh1IxUcBpGYbjwrijkwcRN0Cn0yxrHZISwSbFGFHk4v1Z6FEswArpvUuj
ER1LCsXnn1sXjA9HfDEBiBCXcwUa0PbrhV8ihimECEMTUzjgEvFTadwdQxT9JRJsxoEeCUgF+M/B
OJqdSENhfs45r/wqFdddjj6rUKKvXBa/rY+PwePHWnUQLaMiB580BviUuBs6soKs+TXmc7lVxpPd
mLQuynyuiOgjlhHBlHmGyBAvYp03kOGLWYCoqdj5cn5kwW4WRDiLUbetW8nUl6Gkya4cWR/kWQhu
6KmrIjFHJ4qpACIjDRaihLI2V6LM9lT6HUnnXVr1ptBYdI18okGHR4Gz7CpM4OvRHQ7Qn62siV15
qltG31XPkV34jbqe+O8R4D6qK5ST0PAjBUDqiOVZJ2+MVlcPGEbA1UkMuMPZi8pRFJCLi78hIGos
ZpbhdoYrNfr3VAcWnEhfBHqoKnZgNMPxz1dt3Uk2N6rEQB8qkeWFqP9m5WVCKRCKbBGN3/WOqgBS
76mOl4ViwpYYi4fWxPFWih1juMgCz2zUpKRiYWuDJTfH65is1r70RFm1Y16ZuFIn8CQHtClkS5RO
hagAfO7x99BrsIPI59TD/uigAT9jszNoWKThqRGTn0RllyH8oaWlYELMlZNXtIa4XK2NkqhveRwM
lwmt8doLzwGdGfKLo+9MNBiTyiZTG5waauu9a/ioGPcr5rJI38feb2llg1uLjEMWAJtoLdiRTXS0
LFx45YTw2w/LZxZ7dKM4TAmuiA/NDqTodeSV80y20U6rONsVPsT0mEMrm/aeuCSwrKWCb74sQgB2
+lfPAF6TE57ZAmyVBgMhIy/3zcjLcz9vaECWFbwTbHh4wgJctSvGYNlCCsfftulg2+GURhdx7jhH
IIOs37Ks3ND6//aK8CA0uOkSRaT1FgCgSi3mGqGP89fwvaffCMI74nEDfTEnoHtedu2shP6xmMsT
vkark35v0RhEeiu0WtSoo0BmtGqrUaivG0N7l5GZuyR5wVsLOe5ntM6lsNwXGb63Me3qbVnEx7Qo
5Q36v5aCpF7nGI82ktd9CH1G+G9LK9aKkw19rUdGntq2D4FGULEuidZQUK0z/wzRJHuojbk83dGI
x8jRFB9Akk9zyLQGjBiFGkDVWmWF6j1kjmdFRwSb4AV3SUWny8ZnUgaOxAjwv7zKjkzHXaKOgE4Z
keX6mXkYJVREcD8+kqalg5ckEjr8IIJGQy3nxUhrc6MD3ARZYlSzeK/E46/MQMSGJkFWPb2ljRpn
r1nAsNOSAfHySAzrYFh3nt7v5NKC/ZV7G11rqI5keTPMtkNxmh3bep4wsYU5FAmtiNokJEjXn7UT
EtwYg0bpmPW3AlsmLkC2UAobnI/M+kxcq1dDXQVtqSM8tc69TKNTnwYO4abuZIISr5uoO8VqD011
QjZOx3WVYc9yQs5DfqmZaykxTgg1JY4dWE7dP3/k7OKuImWBvEJp8P++lEVuMKlWgeEVhaqvy6wG
4j1/K/ND/unPf1s21aS8/vkJoXiPPBnH4jSfLOC/N2oXLiquI/14fmyUNuFaibwHon0g9dnhTtBK
dUp6xWfI5pNE7Mfp0utkCwXKZF0snoClUkjjYggKy5EwoAhEoQyRf7KCSvi46oTALeramjXj3CyZ
/IkZ/Se+jL4gbUPcBWtQV6ei7ndxYE1n3kPoikXLfa2tDDPEMSZ21kmUUREjQV+NvhxespDpcdIG
cJTaHw0TJh0y1UDYFjPf5/fdJDb0yRRuwOaUOLH2Qq9uM61BO1oUb3EQN3QS+rcIoEw6eN1B1IMO
4IOaog5AcppYysGv1GY9JlxDJZweZPG1a+b6UPfbEI5iOmyskE8kLVIOL6nWHcocqgleeliCnPVk
SqY0wutgKbsKpwqVdXxN07zCtpU/BhlhRuTBwUf3xdo8cAXT9tnk3l6PC+g/AmNauTnrFRpRbPJo
TmqMnhmeiXbqOvLOOs0lFY4lRorVrYLub6mJw3zCAgGDgDc28l9aixTpWvK0ciJvQmPda17B5XUr
Hy4UyvNcinZiOj/pKvI8SxnCa6bkx643jEVA5xDOTG25TPG3mI8hNYKEayqLow/mhCgFx+6LOpK+
kV3YQgrWh725NgylPrYTFZSPrl4RZRDyk1XNbTRrUzNWo/ugtZB/VbiA07gOQrnY0gAMT4FoOfAA
Gk6kbi6MP2Nmxk8EFQszk9wu8KHq1Gg/woBpc5mBqhq1majUNd1Kt+R2HWfc7Ki1FgQIlbu2htk0
YAJc6Z4uE57E8x8XxfcUKMa6IJWqKHo6EwVTXDx5ZzWaZUhdoOFtGbR1kla6O8p6aod1/ytHPbxN
UqMsZnfGlP9GivaCRfELfySyolDda4a2Y/Zm0xiiGSmROkln6YksL1j5bXbnJtaO6ijh266Sisw0
5N9QTIWwxc6BS0CGZ5WKUoTKfMLAl3vQQqXe2GapzgA7TQl/VGW3Qo/Ko9IZB8/Cs6gZCU0zDuRO
1aTmLqJdtA1qwXK7zrO2pVIHLgp8He9rkm59oot3uZjXnEEsGWqUN22GWFYOkVeY61jptGPuMWGP
gkNdqt4RPRQybzkSz4bkwTYqlcyZmPagcKkAC+S1f5XoQ9qapHVXOrDg7ARNuCo4iDuBAs700+HW
qIzWK6EJQTrM7t6qFO+tVY5LH+PgA8kOcGAjpwAO8L2SGAYy1eNApfKELfXMq156jjHLNIqrF6uq
uMO1sHjxPWrTQWyzl6ZkiFSQ0voimSaEwp65sDjnddK+jF7q+YfKYxW80AtFNCfF/os3Ml9qKFIf
Q4aIIIks88HCREO+LowH8qp8KXVqdfZiaxWOuUyHG3mUWaFI/PN/SRqVCYzKxdUQvraJju2hZ7bu
WQKjxVI4B9HsZdJrOD6+2h2bJuyPfVYo+zZgjjn/fVNiwC1wCTCnMrRDLTW7KoLp3OrmSxObD1Tp
s4zsMxn6ENTwPF4QpBgzpP8WTY22TAKMVSq2ORudvsSnFA1r3JvVqm6JlzE7LoQw5JKN1u2LeSVB
aVVF8kGH+anMmY1WojQeZOoSGiOxggcm/RDGaS+KUn4GTNFvpuLY90q+ScrYOE+8YvyO+8yPXAvb
2DXVWI6ZAAOc9CzWsy5DF8Xr9+LKIJBXxoVQMxFUC5QSaqbNgh2cMnlQ0QAXVlUYzPFaRnfQ1I7p
Se+ZLqIdxc6q9tr4uAmrfNqUNamZghafqxArWIVxaZg1X97EIt91zJMHJdl7udlDKyV30gA/FYdU
dpRTbALNeybmk8OQjSDJEa6VF9FwgxQ5r9p+UmAWSnF6tRkxtkWlMRudz7VMSchfRaGlzNVa1tX7
smJr0IOSqZ++mXyEWAjBCgQCcJPMQLFWqCiB2+RktFnkW3JXmdNe0XT9EFFscmiy1qYytjtJ7cnh
oAVMyFG0Z/K1q6uKEBQP2mVhgvNhQQArWxiQ2dKT0A2E2FTTuu9CmucE/vK9IEdUY6JKSwLNaXU4
3uqQ2eJIHRJMHSeHiMGiGj1qXSrP/jjgY6ApxrI9bZQcJiZHIdkPMcN009WnjbA3yCS1M0UkFzHo
g6VCxAY2cwssML36XAFWGyQsJQDb4rY07HGgJ8CbnLZJ0ExnY5KgK0/YpaT4WJv6euxbdZ+EHXUe
ieauil2K0EpMz4k4bjpfmM9l8ompIEJVRXkKUfEzJtUjQMjMnTWe9IJh+aBJykGYWHEDfDlkYcSJ
k/gaTcucXm1bRfjbapoCEX56+AonhBaDwXJMGHvqsvd7q1En70IcIcgOzEdGHELLsM0q5jtqv1M9
jh6ycWrUFkpGwMCmLeTUFYKOrDV8uAPysq05dv0iMvMSMKt09EnxXrfcb4zW46UiBvmdY52E2kjf
VYM1uDA4Knr3Xb0pVDz8I/lnnEwSVzOwW/cjSrzcfxNEiGYmLWOg9uV5HFK2hkpSHfbQV1nmGBQo
5tz8cSqjOlqyALVqNlZlpZlsvBj0n0WWWd7ovtua5FeXRXWpFU7AHQUBOXYAnIQsUOxpGJjFeuKe
ymbkZuxIK2/W/ZBUoMX105+DI5/kokrJpAvKyTFI2aNdgIIAeiaaVP0i6ICsSkxtq5b3A/fSOGgG
ctwk63SiyDlHl6KMMlzwjxNotn09cbwQFFgMqa7S1vEAiKPCN5Z9im68i6IXxfcSN54yHMqyvrP0
Zj9GGjTkKDpr+UiXJAHYoJRquzXCnrNQ4+Pi8fMWLnPHfLCYN/8/f/fnj27+V2+ykKVp1UizOoWE
mOqG4lR67fiaIe6QsZnEagD3Vz1yspVhFHfh/A9/vpIzxvyZpc0dcQLhzINZrdVL18BaWU6+jVKB
sDkYVAyvL8C5kbvffZv8Kls6Z6/me/dl7SXGhcFTEtYCjd8VZRWoKPBQl5IbQV31F3M8eB8Kabr9
BYichZYQ+MqM04XjBGJlIb353brYRI7oJJtspX/xF6f8pvOtyOglzhug5V/kS1gfpzcDqFEMSW6p
nQlNr2hfP4w9SMuDIK4F5wXHVA6fmQL/lEZL686IUPw0tvIR3rlyiz91Y63mMAoX4gZaCJbUb0L+
aLSVB6M4dYGtX/wXlRyC8rMrDiwIoC4gu9WMMrOdVGNrwjlpt/6awI0WsCLdxAVta24zywTtzYkB
tv4e+yNSGPlafubionXS5GAa2OW/eOuI89bKI26wlMLVW/Tf5RZhScMo8gPY0HDE6F5Uy8ItNmV8
T29U3SR8jtJKRK7I2nHBQ9Jus5foRXhHSkArCdvDKt+02kp5UT8TGfzCQhmWU/DTHJSH5Ubcqk6b
oj12fIaJi25X7tG3QXOP3ruPFMr3hXTPM29uXBJUuumfxeB2r8G9fZHWlbJEanvAGVlgJryxqyEh
2nDilFbIRbojNJ0ChAcqjEX2EHMbNYlwjwhMI8O9I/3N9prjdAJGFO2JfCHnEHcNTpeEyI1oWbvT
rScKbUnKOd9HUuQy3xkkQhSL0c326Yt00u6kqar6pZUdUpy8g+oSjNS1LjZl6yZejDuxHTI3jgDK
ckt5+dq6eAMmesPRUtinO/NA45iD5D3aJsN8B/icOEbHfzKw69bZT3Uo34TL4CYo9DfpdlqpuwfC
yVVwSHkzz5BUSDzGxAHUlLwflU3v7yh9D7T7FxpmNhuQP3vcO3aIJwtwqmzzYiWFm17doMRo2FSP
1jZAfA2SdzumC1HZkqYJQJ2T7OAaNJl5VO32Xq6zI+dwtAQjTjo3eElmXbXNFSHe26/sei8vIte/
DQ+SM4/aJtwajyo7a+FW92EQ20/pIp+9LbVpDJj2CVI8/ql2YGqhNdAsobe69sEZowR9A3P3Wu0g
BuG6WxPLdg3n1AW+AyJnsEZNEhyHj8StDsa52HwMwbLewwmE1kowAJyXZ/yOIeRmXNC45K9AzulF
+ys1XhMFTWJ98xv9Jnh0+yWcZUSIR1E5N460m/F47yxlyidzvllQjwJ8Q/c7QZZHGDxqxm3nZDfr
EwJe+Z4/hCUjk2Kj3pudCQwcAPln/Q4vl0GrtRIO5VZsQdUsLIIQzddya96kYNl/QYCwq017Sm+z
owcp7rQQnfiW9I5wp1dEfi4tMAjWd3Utf9Wv0YfHmGplbLTLBOj1CfbFvHFOnH5x2TaJk+7Fm3Kx
LgE0R6KftgQOC0c+IQ7rkRuD5P0UVLvZUG7gfF/2uhu4+Ul/7dfGu7evdsBIneK3XgfeMvok+nRs
wYLuDKYn/PBFgelSJK7eYU5HNPU1wZm7INJXWCQP+vavIqmtJ8JKNYomnDYQpWkgs4av+19fPKjo
deFFMPX5Rsc5jhhgjj3SGgXa5aK641ko2Wu4aWTkYIuCjHjoiNSeJBAqWz75RfESfAgGXqNl/cWJ
dcCajIN2wTCWEIdV7UjnAPUxhHMb3Mk+rLjY3EwZgH22pln7sDBPxQVnOWnSHltWuBP6jaEtEUAj
r9NXtes91GKpAnKorggih+ks3GTmjtfogZ5boBW8SFJ47CvpMDoY71SHmWmzZNX98uGQF5Hd2SIB
lMJtOFv76SQwRKViOFh7n1jaH1Jeo72w5pSID0O5syNK1G6v2t04G2/+jS3hzdgq38IeHix9Wg71
NAxS/GjLwKleKhcxUIhSdCmerBVmhmXwpv/6O2TiPsPXhfwm0ejv8cYuOmakjnScw3Q2DHItlzhl
YEUIgEUFOOjKvFWpXf2K/kpwo3cM095V2kqnsv2I9unT49amBkevDOh/yakNmQyo9Z6Xc0pYykZ8
w6yHYr9RtzV8oG06rqNfq3khnRbbdc+WieOZ1zLbRmxfs3myVNS1dvuWbuvCYaSEpoLkQ3ErHBjB
orIebQWxDAMQZ7oEMCBhHq18uyGCa2Ugzb4o4wICyot1kMRNscMEqRkkww17fQMr6S6dhFfCvBxK
d/kc/viHKLfNb7Hb6qyp51FaoF1obSPdoBOmCFK/MqfZMeME0hYSOkNAYz9HMA47ZL4gWo/Zm/VK
jS7tS2FhGEvGgMIHfX7kuN63doz7hXyOiW8ke49jSvNpiej0EBgfKo9lwRYu+s3vLqQbTMQq1hs4
jRiANiUhCd1n9pTv42vKGOWT1k/gmrvsmBLY9Ba8FCTdf/HIkVjQ7JRP4cqnuwaaENh8YEZ/4oOY
SkhsdniPA8eyLnB9YVXIjNEIeyMshJ8Hcf0phq5uroYtOfbSonMAUCHSeG0cQEAgueFg6t8ekLuB
tCdd3HmibRy630Z0SAKVZXpBm+ylRjC47B7CG0gFXHAQ3NKTuQsV5k2rbLwmuyTbkQzH2X9R7gNH
/VStC1ETjHiGcQlk7svbwu20oKVfI80R+nX9IHwA/2LzJ0Yi5cPbYVAc8Xwzfnb6k9budRJesPHt
jd+ceztcaNrCODCT1y4t271wG6k3wqX2Ul16ZPKfZCOTmY7T4wytFkkNyloDZTKJlCsezGxTbEwn
bZwKezbsvXNabKXMDsQlAyvkD+0uacAiLcbMJWuM8dkcNgLdeDVeh25nxOtZWwlXA88khJZgrZDR
o7mc2UP9QqUQ5Q9dBUpt1+adg6TQgnFfFD/VtbGAoTgeZeh7lG6lCwsU8ic5fNAUzK71KTxleCph
Uq78W/uMy03M4EVjjcI4ZBtbQoXXxZdoLEHY+C/aCVBSNa45FaMM0B0/P5bEMckzCRgVUkjclPku
H1gkkp/o0r0b9O6cbqW85/tyG7jtrnlTr0WyGZkIoym9KXlAeMoCD1QwOUFqF6vScKz3JiUSmsVx
lysAZE4Z2WHouJemd/KnW/5dvBcBzo0FR7/QpDT/8TWYAQtoQ9ImVX/wlo2veBexYSWkS6EA1bAw
LqkZm7VxquCqubRJ79kmbHf1jWmn9xSExXSYfvO9fstfI3NJZv3dp/xysxc8qEulWQ548w6FZhdc
LKwjkFh5WLlK3GyXUlpWKFCWyYM6rsk+CF3KaY0eBvp6T14n5lDMA2xfbjzDgBbmlYmbVzy17iKc
0xtOGdABlONMryOkop+IPacfNrYSY8TOp5RYmN5OfKJbudWcOlwBiA6z9qPp1Aim6StCa71oB3T0
0QswUmrUT258we0Sl7oVww/Ra8vsPSzt6qfd17bEI8P2hKoOQf5LxlLteg51i51e4p1S2dBNyKGG
JXUw9wVeMJMqeAm//UTl4L/zzCS7LnfhI6BqJMOpuOmTW0QzxJegdAD3lXUnVgY1naS5cPEh3BC9
NtKnIPcUB1+xjnkiSFm7Mf4l75gFi4qK5ArW2V0MIPDFk+wp/34T3ovhXcwvHRy5V7rOvrD11lRQ
4QaJAkJqyrOhug9quTGvLVFfBDFcIJSF1D7iwvrmYrCrxpTxHGi28kI4pPfhAU2xe7cMu3LVYEGX
/XvUFtodQwvTSUm1p3PFyG9dPkWHy+hdPSRFPfvdLqDwk9c0gk3ZCR48oHM801p10wt4+WBtsn66
yTbZ5x+dufB3yd0/FhyhLGolUJHRD42Aq/rJfIaDKAWrucImY+1RLBM7iFjcDc/ZlZctncV38aLc
aWbwa3FHcUZ4w+vToUhGzr7LbS6usEve6d1xUEh+am+HgGSest/9b1bjVHBRVDVH84lh9zP6rZxo
zlom3+/L25PHDLeKIBULAubBuuJlpK9X7HvAtEvC9lbBN9AjjtsiSJAFKpnXyo3gBy64X9pXWgXs
1+0rrY+mXFYYW2zY/if1Kryla/FLHNcFgVM8queY9RDhJx958xHRX/qqftm1IPc1c0il3W+DzlZW
3pe3q59+tYsQ827lvWAbborNLbDLbtGaW3FdvsHbzAaeUD7sXyT0ApQS+OYLA60EdNG1trEu1aV5
IOZ8miPoaZuuL086x7J4Pe6DD6rq6JfVTyI2D0zk50iDz1/8dAUqyzVlE/psdvnm2V4CZZ98a6/c
ndfwA5aVA6B8CG0YLEcJf+E3swVEF9b0EtDAXBkKUviF+i7sRafEKL+yxkVoz1izHaMTOzhwWwF5
ira1G2CBP0u3ebGZRWKc4YytdC7mQyyEmWxDP494rIf0+lpKjOVt2j4MbfGcszGW78Cb5eWwVo/c
OFyk4CLvgh/sr+Y1gZryG927LzYB4QbS9i27j2RRsk9cvM2wNW6sUTwUxjdTt72yH90Io/BbDLoB
MN+NHza8wXZsp60K7AVifbQMtlTE3g/KcY7raG+jH5UjBpWRinJyERywV4lXVnmfrKIFvUg8MPf8
mH8gR7f2c39TYOqz8q7+LeB5WnjP5Id7uHulhB5d9JjiJQTzBld3IWA5WzDuqp+gzN7qJ8tjcBV3
GAnO5bp/cnZVD9leWhu7bXwRV8brnFdOUGWVQ4KfF0vtjdr60b33DtOYZ/FAoCbYIzpSt6OUXo+v
HNi9cFHvC3SSpV2vRUZ+DPteLJe76bO6lAJtmWWMKCyz+7v5Og47yyb896sfnlFN6tFGEze5ytly
garfMY4xrf8ZHLtiBYSpiuVbfJsfoOFY9rvi11trsjMBHKQCaNciEJwN/2G+0XbjsTixCqI5hAfJ
i4XFfdXcYcMnIO6VFQDN5IHHOFjE9IOyF4hUOX0hNso5H3kun/ESfmaUZcFqWInfMFTjesUC/hRY
yGfhwqJwjEPxUb9ip5A5eEoX4QGt39eajkepVTcGIujeSjxXYDTj/vkqHnQiAOPCInBBjGyj4pFG
vI+hiQwbj4unxP1EoyGUwh1e2UCMia2f/z5GhAVbpuRWseJdLXUkmlTs43iePDuMMEwpU/IqJAqU
uGZGEOu1ILuilvGlb5IVqNI7KyPcJSG1FyplFKJ9e47FqCR5idcTFB1W55GHAbq15EbIbpYtkw08
3hOhJEa9V6WBcmnI/+8fg1kdWrXQN7EeJO7QEzfVqBSUSZWUrvVj/eS1BQ9TaM0W0m9OExZ9wiot
BE4qf/7Qp0diCP6G4QJNTATGBA1UoGmTwHwisqycoKAwR/eIBZHGs4r3FCUHLdpx+ha16C7EZ5+O
RV/4JqIBcvyG6giF8luOwftmEYc53bx4vF83LBn/lSnpPiVnLk/g/G3h7i798QeA3sFrPNI0VL/F
PPYa6TJBCr6I/5gL0aqyg16ZrJp+YnskYKhu482E1YLODIMzr3hR6+eool6dvw7NAZJiWH8LUXS3
kuJWDfW1AVjIGqkS1p58wNejhTo+x0JQNo0qOnTW1xJRMDHZS4UgHxUOnlbnXTNJvRkehyNDhsur
j5xYKsWRE+/iMdxZ9Y35UrSTto591EDeMD36ST5xOShgctWjT1R8m3NsvdERjCoOX6asCa7lBTj6
AsdTqn2dDTXhgByMDTVJtpCyWLQGpxfH4FgJmE4wY4wEN7cbSH/hMlTnKWZtHMzEGnZdRpFpdTQD
y5R2kDCpG8uSv0aaxitTJtYgRJxh+5KHf/Q5tdqv2iN8FDyeunhmJCaUC63YuhjYj1EZcBqWzOV/
/X/Ez9/wXCQQQP8KdDERLxmabqm4M/mlfwG66EMig7w0K6dX4UPkFpiCjv1C9sJtnUKVS8tNpUZE
TEDLKqrx8c+//t/5LvNvtyRFNHUmROpfuDnGoIEVhgXniHH/6w2qLdY+rQPgcYTlIlDyKp1ul4hX
+p9/rwR26N/etiQrIAs1hluqPL+wr49rmPn1//yX9N9irReDPEgVk5bUW1Q4xSp9Exr9edTxwk8i
avq0OmDDO+gWek7GyZxscwVSY+/+h5cyv8d/ARdxBSTZkBUVzCOv6C9XAPy2OCIPrRxPBIsQlQJY
COEnyEmVEk7ByS+YT85AGG7fgelZ99A8EgMsKuHOH//D7WD8zWuRJbSoiqlqsvXX16KFniQLecis
vIT+mEVs8DNWIBmLjwAvmieY6n+4Esrf3YAyFg8Di4moq/pfrkTMxG4qCqFy9Ix2n9GnD0PR0ElS
abXTHFvBx29IzXtReABjsk2NE7UcKO2RA+AySVwlIWhRoYkmYqUF5U+tr2p8kwcXeySi3a+qF3ja
62JEmdqkXN6iZQReQo7gQIQ4bBWazeWfL+rfXVNZUQwssuZMvfrLfQ1ZuWBX8glPStkIdfAwC5iy
/+Hh+XOT/vXOAZ8smpoIf8sw5H+9iQeczmNjyZXTVdodNs2lSw0YzDS/G56Yghas0WeXqejAMVh8
0ZvbIdIO+D9IT+8T8kC4o5K6OPd7TzX3XPtNYao/VjMzS4r3pKwO0whAo9DLjVh7Z7ENfvMqrdb/
/GHJ/0bP4glQZF2TRcuULEmdb5H/9TBamjpIvqxwHLAoTX0jh1YAsbll1DKmXNOpClMnNZTtAO1J
nNvK5jqrkhdf6hE4xhBG9OHHt+QfM64e9cxcUHxoBVPvn70UGN4/v9y/XTsUlcHdzByT9T///r9e
rvJ/SDuz5baxNFu/SkXeoxrz0NFVFxRnSZQo0ZLsGwRlyZiBDWBjfPrzQVWn26YY4uk4EZkZaWsg
CWzs4f/X+lbt2aBHebuMrCvIfwgL6fePE3YKCum3hJb65On/0VvXsUHtMkAAR00GxKwqL72Xc0+P
wcStmijqEYaeDIEAYYmmuEO1Tiy6J06ZDPOJNjKE1IRKvVwFFs+TbGmxB7QxujB7+/pinH18Dc/S
TRXOm81APLl3+E3+NQZ7BEXzStMpMrcRItHhm9vE8Uw3ilk9PXn4shKAINPNafXH2KWuNOFkemxy
2Nj7d38CooyI/a9krL1LJ6HgGtyKVMDuSTllE1RheMOhDf1XOBHX2CgpmMYteRzju5wwVF9/sLML
o+G5tsNqrJvup3kJDSoDSK3WNbD/hhK7beAKRLW27EHNyBgt8ah5m5TCeQz55etXP7cuMsIm4pkK
cM84WRPM3jcbM2NNGCZOj0JposPgxkMbr6CgfoutnAJJJy985nOzlqlCTDLh+0CyO8HJJX2Tt0Pa
Veux514iuPlhu8WPrz/Zpdc4+WSRJXV8ogxYRH63o12tTDe7MPmeHZM8DBq3j1HpfBqTXgyrRZc8
FKW2NDpaAAOziEc2AS3ufN9/YILMaGGVzS1+mT2mJprx6IfT9Cb1y+uoam9bFX+oq2vzbkjpUpFB
QFUq/AFffSlrFMCtwUhulOFbCCCfGiOInsB5EJH/OgHHyOvoL9wcbXqU/5ztDVW1XMNl7vGQ7J+s
KaYlGkMBFrQmh4TmFcv4zEyzhY4I6irOeMycOv2Gu5uWA7ibQCnpmgi2vsLL51/fQ+/cO3Fcj82q
pWvO6aRT2o7qDsIo12X+SwlotocgYT2HgGbTHvZ9Jf1rA2BFaFx//bqfdyeoJl2EdQ7wccP9uEK/
TbxeoMmxStJyPY4hCXE8kzUXm7SxFj8ak27lX9oPTSP+5Jrz+VzLwThvGebp7tiro2gkNg53mOnC
j0CZzVb2RVTx09ef7OzrmLqqcYOZzc3pk//2yWzOcIZXOcXapXYz+jrUdMwMpX9hr+l+3vYamvPb
65xsthQjtX2EI8UaJIVUPHOO5ptTvj1TemQBWmHSV3xIAbrD4e+Zt8V3M944ZEHw8ak1tE27VLxJ
c2VkCwM9lgZAeBmzE5qNISF7UT64fA3yQYeCjTQFulgBNSPT67HfC8It4YeSlGSpKHqh+zSei6jC
Dx6DDB+Y7nPMj42NVdbBkpzeIguzm86kQ6e1DtF0gYkAviDFoxh/4jNXNh0HSjyTHfJIevmi+dm6
KvKCJAw4EOMXAyhyhA7P8ZRWW9BL9Grud81BKQH2UWBu6uS82CBD0g74GLduEH7vMltFuApdx+rN
fSDCXypMPGDndLAdy6WGOWrOsrKsFyJD4vGeQ3O58qmwFh4N8NbGbhMniAfcPnyKxvEQRHdfjxTt
zMLEhtKxmAxUlGHW6W4pTUfF4JhGajMZTNRUusc2zfdGpz+6lfdKNYLY+yHZY+d5BhN/X3sh+Her
w+p/U0TWdsjNR8zrL5ZWLrRQfBuV9IdmGykrtSSLOtVX4xBS2CnteaQGT1VrkyYe+s0VpsRV76tv
VY2/2kn22NroUpnhU9HSOp1y4wzvNe26R0t6u1E2jzpZonXrL804pyGSebuqDBcmNkJp8gNxGl0Z
fQPxGC9nvM908wYvyV6X7SOWuaB6i4d8Yxja2xBoK19xdvBgkplR6UfymFaip/UYcdl9ny5WBKWc
bkBZjYgr8CxcTe8ToDmhU07zGNra28fPtfZNXdR71LdEhUCo0JHzydTb9rCdLdqCTaUe65hIe+jb
pma+GDoJa8G4TaP8dgz1+8Ay74IENkRYfVPG4ha3C8ydMPwWdsn3KhTjjQR/rvuB8iDz+tZsnDf4
2FTz3eq5wI54n7Qe3q38Hmtc8cAZlDHlY7i6MELOLBS6By2V4pOFKtM5mUz8DGqpXk3xW2DIiqAa
thJy6ZXtUYfMKmsZZd5bhIAdSUaFnEXltid1TxPUN7r1hfcyLecnE6ihOya4CQ+Wh3d6RKHK0rad
yIiDpXBG+kICmH4yqmULF71cY2vtFuG9eqWI7tg78qdWqI91hbImDF1zUbSCbqKrBKQf9RcWMe3z
qcPghKbatq65UDFP5/YKZr0SNna+DrAMUO8SLlJZGi+Iy4Nrv6+++xlpIpwA0nXtwNkKlW7TNKp/
YVGb4Minlwi+LeuZ61r8e3pWlDDxO39owMu63yACZCv8f5my+OCGTHmLfdwP13mKONEAqj3RNOTk
OTdbD1lxGuNotH9apDZhJ6As39/D+xtvC5+o2BZjiW4mV7qHctav5Hy0lXujJQg9jIjyZS9EyFox
Lv3GnmHZSP/3hxOD85EBksGitqHrJ2eDOpEiTfBUQWhtdlL3aL1XRxhUszatDuQpHNJmQPpjjMBi
iuPXI+/zDtqcVlPNAQnteJZ1ss9MWoG7SYuxo7i0m/ArzeGvH6jWEZpW3nR69jAqiIe+ftEzY4pd
O7hrx2FjZKj2yScWdVE0QdukBN0j+URLKJL6ONoN0I/4zvLRSed45PpjFjt7VNRvX7/8xxbwz6fN
VA0+tq6Zmm1bpxuzIEpFbqZkbo8WwQzAUhkdto70Tr2itHoXp/a+xRxAe5vo3lwBbdFRnShbc9ar
7nPVGIdm+rIbJXdDjZdf9C4Vk+I4DA9GcwvGbxsXWPSd6tLd+jxN8MY5dLBptyze/jSl/bb/KS3q
1naT8cYx3YcGbmCg/DEmfBCUF04H5waGQdHP5jKxE7JOXipEKuy70kvWSQLXwMHhQaxEZjW3Djpv
LGOcKKX3/PWN+bxh5uNBTDeAnE+Tzem2yxSANRU3QQnEr/fEsRi0A0iGuSq0bx+XPPGzhak7F8bj
522lScImQ2LarPPCJw+BVVPEkL6TrJWm2Q5puzbN5C6y1ZuvP5527ppaKuUucjPYop+Wcdl29VHE
714HuUVuDmf4ggeNghtLZfG9VIybxNSXUzaJC1vArJllKwOnVTNsIkSBQKosOHCj86z4l0bWme0S
10BT2b+7umpzIvxzaPWK3udxjO23wgdENMOjYfXMAf4NTP3rpv2u+TEinxhGlHZpqFnTSnv6PE5T
n2MBCWOlOXltFhDpQTlK1p4FXMLE6EcFBNaC6hTM60W3kTDdZhg0wTVAIsmNgFXaRVWcBXchJvhZ
15IdDHzw9gN462oYAV0eakPDe9xnCcQaVgKSYXjsKZhpekVGOmJEQzT50q/zh9TERN5PBJkP6JgU
JgZ63CT4xNLJ0Xb4YBkoxPxZHfCij28HiOfBTgL6hImcUis4uK77IWtrW7UgGcaC0PU0DJaha5RX
sI9BckSv1PVQvvXA/ZSiXQPiInxaK48AnpdiOgZcGHDTQ/rpwrreVJrRXM88HXBjDMM1NJnohk75
QWwRHUdrYQ9bQou+Yy4vrnyLrPEcEgmmqTfcOQtD1Pdfv4mzDxeRA7QvPB3+/8lEkpklmwfy+9Z4
OpFU8bHVRDu4jrxwaDtTb2QEezbnXiZ1m1rfnyMYt5uRizJP151B0wltotuA7GCerst2yxbqAPMA
PTj3RhrWPmx0orLam84dL72RzzuVqUKv0SZyKX5y9f98I2OsYiMGzbrWargXJHogjKlWdXBMsuHF
mqycdZ2+VqW1m4zwmfv6v7/gXAWTBd10VfW0IsdjYLdJyGw2JP7bdL0r9GVZ5V+YrPXPh2SKYMyM
9Bko3+unT21fJ7lGABMy8oQWgwfnf5aKFHWWs08GDcoDc1ZsyHXU2t6sk4xygOSzFo2JXkERTzA8
cHJYjx5b3ql9F5necwYzR/cJG+iRB9YaAqfL0/C52YZ0BpMTvnemLOPalQvCr01QdjZbpZNbRYgj
l5K0N/1mUC/O+mevk27AugN74X7q3KRcJMem+rUe+juFzNirLhHHhrIpSEgXZU0avTbpqwn4pVPA
VXXsSO1yG+UIYL4eGM70BJxOB9womrymZhBOcrLOeY0O4CkokzUmY1w6gP5dwA8QKEuolRHaL0xS
hazvQ3YTbAn2nluvVPe745qHDG1N8d4TDj6LiDOv2S7FLJCgpkn5HvlP62ko23vr1vL820HqB7en
mCEYDKohjqZMnjxDPmaiOHq9eiMA1c9qlJNm9b1yrUUZKKhr2S9RqqYE6R1GrXwwoDUJL5rAw+9R
QbM9dDNjUej2DR7jh9YAASOc6jpsDPAW5AuKbO47DsBT+zmPOOYy7FUUp70K1lK/CRkOs8SKYO38
+Ph/x84WH1dZlFRUwuI1Vi+tqubZe+9QYWX+w9t3urWv/HoqKWSsbGW1zYEtuUm77WhyzqcHouo6
9EHhsLa0puIA82pzpWNPO8RVfoyD6mcT1ptRNQ9KxC5TdkzYZVU+wuK4H82KWDqqX8T//IxfNQ/k
SBMiSrCHexxe6wIWWTJxppzURhmt2G8tg8sVVn3VGugep7nYcPiSCgEfvJTArdPiJCiCB1nTz3KU
C8vAuQ2GppocIzF4E6h1urlLnaaPIwAia0VqM63PH4Le36rxQgvKb0U1HFWBVsdP914xXDjj6GeW
II3JcNo006w1Tvf7usZTTXZZsR597Q1c2wuw/ydHCxellz/G4kejGWtjPbzbk7HMQrgTvqiFc1P4
xtFt5WNeAtRzBV0/MVWqVnWPgEL38yX1HixVnnwMq3Tz9bN6bnalpqXZ7PfZj306drfQVvsqKMht
jFG0OfmmJPXXz7rHKsk3o0i2aucsjRCHFirNIefNoSOZdWrzmErUEU6IdSa8S53xZ9ybL5mrvo2w
4GL3m5YNx6RWL5ypzt5eYna9qRfDme509TUVL44qty7W2Ol2pd2RrFg/BVIQPh3tAzZbedovhpg4
Zde6mCt0ZmPNa0+VZ12zPObqP1dcprxO1mbJ2CI85UpnNGu9ecNTsyL02lLiR5z123BU30SqvlGn
XkJsW+Wdv7P05hFr/iyRLjJm4NOGmt9+fSfPHXZ5cxxnDPZgnNxOZt3Mr0yA89zJURYv4MaWw2i9
xBbTZRA6M86nN2pObSmwrJ0deFuzD54uvIMz5yrujOoZrs0Byz3dBgrHjGSWU10qh/Zxuj+d7a0D
ouekfDG99lFVk6cis2/6xN1F+MnQeRSx8RLX45t0gr2Smy9TEqpi4pp1tAtP55nlWDNQ1XiGyZr0
qTvfwrfMR+rQKKEbztXFu2WVh7RmAEVBuXeb/FIz+NxgMYjZ0i1NR1JyOhExMvxCr0mYpDqwrALU
8PBMZpBX58IOH+Nw4C/7C4/zdI9PVl769aplGHSgTd2bZqjfDu5i7HpCGile4Vh+HtEx9njDHXkb
FPmlwrdz7m7//lon481T4oS49KlQ5sHHqiMfg6kGqYsTjhYdy74AwOYiazSNVaiWu1EUDiYc99od
PB5ae45l/TARfQmrXwb08yoxbNTCfAZUn9HJJ50E3FI6roTWRGB41E2tiAOW2BCEviEp1kKRuHau
RVMdPsjHSDQz2o+w+cS7mWvrwWBfaLVgV+JxU4fahmTMRV60d0P0FujOwqtzlHTO1sWDTclF74u1
LIaVWnrXomp3Xgb0RRlW1VjvlK48JAB8yMjj2MwJrL3N2mFjNLjUyuZXHMtDW/Mug3zX5xBMMn98
tFI6JbpHpFGBSfsqckDYpP04E6/uJkw4nhWmB/PFV1+Isvme1PaaRN2ZMhjDFSBtr5+3KiE5BkSa
ZYkf7YNw6fFRliYqSdx45tZGE+TEQbnMepTSanYUSLOoLNbkYMnrMRhSWKg564hdkuRTMALBC6xM
Y9SBIgXRlicYJyitllUcdAg3ZQebDlBUN8QERDTJQ5OxSSQ5GDBIqqb8iom6jywRVoK1C3snJP4V
na9LBXtGCMOLX6Kzjj1jlRML5CpiD0YPjw6jfnTzPajzuSHYjzlqv6lzlkILalyCX7glO8hL3j3s
QU5UH1zfvbbc6r2Nin1Q5XullmgpfDRPJpb24mftas96im8xT4qnuN/AMpw5NrhbGgfPDnAkX2Dy
BlLshevQ4ncl/q1KqFUDOMAIraUk55kh0dvlnvDOa9ceMJHyJqd5AEj6Cn3rykjgHvrhTRc1LwVR
4PO8GVZfT5dnnx/NcTQmBwPZysmB1S7rUg42E5Je+/PKZkYOu/tBkHiBSsgc7EUzetd8xAvz4LlN
CvUPTq+IKdAqnbysFQ4wVIIBFxntH031dnmSUc/PL8xEZ5cjix0mHU5KzoBv/pyKTMRBwOu9fN0N
3rrpGjxRkOAz3LpUUwrkdEA3w71X6bcRsTildnmncG7GZ1F1bK4xVdjTg6MnsjITnUVHAQ9HWqI4
bdC/d4p9w1/vEApw6HNnfjA+MPkvwgjFK0jEG7UCkOxSfGwI5JGyuk90IrVc+9rPdDpYFrBknyCa
DnLmLNNyHsHaXwdp/lYE8qEJgy1c8WuPBF4d/C302wqHQk41PyAoJMBAnHXNfCjsg9GAgUuYLpth
6hGmypVeQSsNh8nppA5HIx/X+UjgTuhcaZ6zy0IVIf+bXicIc1oM+OR6zRwjeijFvnJJhvVNTAOq
HI/T3Swgg+H/6pO5G9tPHKWSzAbaMIDPivcVvCXIvexEfvhKh3Bh6tiFzBsGHL25FkQUatr41mWT
SlZBDE6BKlSdOXKux21AlQGMowZCOPWjFZEfpBAgUJepeMdIBZhUhc1NPixiazhIgUmkgTQPou/K
5YDm3xGS+GamTiibcCjoPTqtva1VTJRpFcyaHo9tGz+NiYC+kU0icTyfkc8LTFjBr5/Bc+ulbXBE
99C7MVSnZ/S39TJSayvLkzaHfkiPSf+W2QSnd+oq0Yir+f96qdMjWivgDRcgH9ehA0kxhy+cU2MH
k3jVSeXCxzq7S7Y5V6FLQY7Gce7Pz6WWuihKs+JzJes6JE0vyBdhXyynfXusDd+1gHgxnOzghi98
zHO7Hqo0lKTYanEOO9ki2xWygjxleulp+0JAzzIsL1LunNC71gT3lz9/fWHPv6JFJX8KNv1UbQBO
jboFjuG6iisMYNUBqsxR84dnQqDfJWsIVKfF1y/5MXWc7rMmfSy1TtTKzqn4Z6wFVH8SFNZxn4ZX
JiGHLRpHzJYeQaNqNRul/VjDZiILrksfXfdQJlAcq4E9QtVNrT7MEULuFRaqGrMrPtNMsiONxpU3
IG2wlALqBMkjTmZdJ4jeKHT5mOLGjS0c+2qsxlXgC5K/XZ63DlcaWQPUtq9bOLpznpXrKIIvRfO2
vtL8xyrFGCdhwmWesS4y/Vvvlfe5kg8zn0osguZ5KENowh4B6zr5CdRmO1zHk/u8JHa7QABISFhx
xemTdOAm+R67UCcs4HhfX9Wzo5Yxa9AKojWNBvXPUdv1PllpoZetu1K8p8OTB20k8ccN+Lqdbi5k
M4/xO46XCpnnBhA8IAqZFHTNTyeDulUI7dbtbA2h+j0euX3eWB+HVB6zSYPRV2IP9+fw9Yc9t/rT
eULxrk7/+dhd/zbzqF6VIEiGfJiwhBTgaq48dFrT0l8V1jZ2tbu0KA/T/uTr1z034/32uqfn53g0
07aw1Axjc79yU8ZY7Na7Tteeq6Ldff1a3pkKNSnENiIxjqXMCielctm5BHoQyrQ28vih79tuHiFb
D6jG6lUqiXERvyzC3Og+jatBDfGyuzAzqBtq3Gjfr52ZVa+N4C0toB/Zdn8XB8YeVmWf+QBOjRSR
n6K9BTZerNoEludb32M0kgtdR5bXE7tXwxgMY8A51vhNNiBNxuSRuRF2L+SpZZhv2NNii8ZtUuPW
Jrnt+cNcYruxSuwTtjtvlxS4kcop0F0Dfz3j5EXBuGCvr+QHYjZqLCHUnX1tFbQWGXeyJk2PYEik
VIvc6r63o9kRAsexR5PWCrnXzrcDSM4d8EsyTViCJYyJ5CrQYQgnRr8303A77ZvLynh22RH3NWOD
SIVFEPbPZjASgyUPcdHsiHsQCydRrvvEWnTgZyMl/KWM1bCwQrklY1buLILXJw4DLdTwwhJz7qHx
pgBqGg88raeizjQVNbpLQV1dcLoqjOcWHIVUzWdLWNc0fJ8lEWUXZnr93OD10GTghnBoFZ+OJ86X
AbmFTBB26ux0gPfIbn19rtVXJSTcaEqH0qYWXB15a9uPiTTM/F0fxfE6iLPHqqGtKXTavhmpHXr8
K/fFC3p7wq3acUJLJNeweOElNADVwWYt0hYLsGZBg/j6uTjjFDDxWKDz0JluqFWePBeBMqRoKlOY
R362RD+Fw12l4t1X2s7M+FTkb4lZhKlPGeCvJ0pI2J7nIcweCirkAUZExZOrtmEWlvkjqXrot7A6
rUgtwIkLv51Ij/SpNZa+bQCPFxAvpUIARapO0dAqua9RG66//lCfE79BPyIa0KbNlEv5Zxoxv81o
nj24mdSNdN3r8aKkqA5KzT3IgiiLSu+XmueLeZGBDs907RDCV+AMn2PvDcgGkXmyihKOAVAr3dC9
MA+dE2Ig2qZ1NO0SnE+F2aC3RuG3TLbCDW+aKD0qabkPC4zRlokRWZJxUsHxrq3+APzxLuzlrUXr
a9b6nDxl7Tx1yyzM32XCjYJSj8wtex9IK3A6fkWTu9eE1qD2MZVfF66pemYGRRuBVACBG42d066m
GvuBTdkoQ59dEaSU4PdrBqYNX92S/IxGhKvbj0W06cKt14EeKOJkvPVU2A1d+KYOpX5HA43udgox
yPCnfM6mRPWmDcdg5HEZ0lfyIfNFl8s76KhwT0hW9AQ1jtzmabGiVpnHcFXJ7eRhG6COW270wGQF
oDIvnHWaeCZpuzlnKdfYFjoJOUZIXXjqfMFNCbcA1ID0pRQo2nbimvrv+BQfnuvSCNEaespCLQXK
U8V4cK3oOUeGNDMaU5t1gr2Sq7g3iffT6ZiC7bh5Cyx17lvsZvJ2jZBtXto/IJa+B36w7QPYT0Fs
zQOj2E/rSet8Iwbzx7QplKnxXFfVQWuaN51eH33z5zbSNbr//GJDlYeQPX/XtRtPSBrk4TXU+nYe
RN2vW181dh6rQWDGyYpqIZb0qiQyxXP2xCFzfIQIyBTbwvwScj2mE3d0UH/kxfDzwlg4NxQQpBkq
ohUOtaddtYFmQlpLI1v3cZGChTRm4H0fsqDuV5znuD6Rt29NhRDPaf7CZ5Nk2gVlyZlNCwZBF525
Na3opwVe4q7LMps2aF7B7etS8WQ7IIZbr+TaICdde0O5GPGRziJYy5ee4jOzP6USejqUcdkhnlbf
c3rsTZdF+TppCJEUebw2CxhmDqD7uVFiryowI9241qPFM7DM/BB4aL32RUHucyjdlZ7HO78p9Y0x
TBGArQeEkFwu1dq0Te/fQsucE5h0iFyCQ9lbrNjVsCesqn+tYv/xs//P4L24/9cxof7nf/Hnn4Ug
eDUI5ckf/3koMv75r+ln/vt7/vyJf96S3FbUxS/55Xet3ovdMXuvT7/pj9/Mq//73c2P8vjHHxY5
upph37xXw8N73aTy413wOabv/H/94t/eP37LYRDv//jr+MYtgEaM7fmn/OvfX9q8YeM0XZcd/X/8
/gr//vL0Ef7x1yZ/i4455ax//brffub9WMt//IWb8e8OzW2qSt5kJcHL99ffuvd/fcn9+6QsNFEZ
uhhIP76UF5UM//GXqf3doVmjqqgANdPGmPXX3+qimb5kOH93+ALGSjrmjGrH/ev/vrs/7uP/3Ne/
5U12X0S5xJdK5XM6V/9xLuTwwrnX9hD7fZyC/1wDG53D9hiihYdSPZrNKuWQji0qyu5IlCCJDNoS
edjODjl/RKhYjxafLa81aNk+NWN9bvSkv6WoI0M1mkTcub2FAwv+ygbeVx3ZXIKfSfRX2xHDnCL3
vmKLsW0T6u104pb0eae6siuvJ+EjkWy0ruOsCEClhepNrUSLsVDwWuZ1vZH9i2zALKkJJfbGaKl7
BNvIRbOUZKU/Q8zOZjcrbrw0J9RwaG9aarRLtaBhgnOO9rutEzWaQ1Ap49dBhwmgmD30vp6DKiz+
KyGbB6WazLwmBR3EGXM/szSKXR66GEIUfL3BwxP6ZPQ4PwqlD5dDpqFyqtLrEvsY31KuiqBbEUOL
uKXVilv0m1UFTSY28zeW5+9xml05JC7DWRe/2meOd0sLZul1U8TkRpmJNyfTAIBd5qwG5qQrW6H4
DA+ZS9zb0LI0a92RFZ16HYARi9WpENlGbY9h470nuNBL3bnJ0mTV5tqdGqDEL+2RUPaufLLKfC5E
suZ5Cm8JuZc7M25uqobOdhSF91lF7p9egF8xQ3kXmjZejcQuCf9TH5XHLNSCZVSbANwz2uEyb7Zu
qC0GPfd2nt+r+6mjIO8Q8AbPXQ+XBidjMkfa+7NhN7ntKBoZpYRI40UwH6CgZKPzMESCdLDMtO/K
dJ/EkzmE6cxO0o7Abie4r1PpbDKpPCgGSLmySN7sEtFpOxIE6FmQYWOlC3BcZw9FC08k1DQoS1EM
Zqj0wQA5xp7oL0I97FidtyL96Rdeuo0dsbJzSBda1+nz2lHqdeTCk8j9BakMxj4M04ZbBz4lGoL8
urV503lJRfOp6Asb+NfwIA3iQ4yiqze+oyGLs8WN1lf0ZkgJU4ySBhZsVd0i7XhQu2CXsz4sGuTZ
C6naj11SiGfQJkNNlTMNmjn7DLIYVIzLLbK6q1wCyhpDzKAOwFXXBCxE7A6RJ9FTIorHegQ66/dB
t9FrKB6pU1+hRrHXWMz1Ky3JyyWgDbTUOK8JttmGmUn3Jxx3tvXD6cz+0LDkeD700zHQh00MY8pt
FDKndAURFpSsrCjvWETZoOXCpRZbVleIFm60IllilIbSk6XdvFOz8IY65DEa7eemJs9PAdTpeM0P
Sq138WD46H9ZUBFvPyhuYN2wc3U6IoySOASwGKeY6FqoHC1BBkEUb7op4nds9ZVmOmQBy+BVgTmU
1ATaeGP2U0mSHYLeYZX31Vrnfi90StYkBw14tiuLtBOOUdi2p+Krq2m0f7TYXvSDSYJMN0zWS/t+
yNVwXZiFNWvhAS/xu3VAp+G7yZd4KK/ZfoTrlDjYxh1/5gDj51Fj38J7JpCqF2LZBXLfWM17ogYe
YZ/SnJKy5o5FgL3vNGDWKFyntmM+lLcGl8ski2DW5ghXRgNWlbzR9XoXaCqkqgGKOeVo5KpLNSMv
1PHdOW4kgjEEExA5Ru5Cc8c1ta9bxdDhS9si5FDXbDV0GjOhFQroKYBlTXeDCWzY9Hm/jgNszkpg
A1DNOSPkznDVclKbwZFC1GTcmilTO1kK5NrE4bzVjAdVON8tv/FnQZZdd8pzCuF7mTXJs2LqRFZF
YXs1dEMOfdbcK17JccMYgpcEK7zXC3iykq13aBcHYgdeQpRNi1xrxXzUW3fVV+UxKPVdG4XdoqXb
hc/PWdctWaUhaZtVF70Ts9CRfJFPVUj3kLUKBh9FQtUEeRhEWQd5G9v12Dz0UTbifSYzV6tkx2EB
UnCTl/OkjwFjYu333F+BFvls4ptvQmbm3oreXcLOVjacGvoo5SJWemsVwxsZs2xWj/aLJ+LbQk0f
lF59kGr5ZrowxqI2g57WYWBPWfKioZFbFGmaWi9dTRXbQODQRjrRLlyXHnHYrAL4DpNrbS7UXVdH
4q7RnG95qEH21qAAjyJUiN/9nqtmRPahQrKKpwAGG499GYvVqIXvxlj0N7HzSxuDCb26yRWyYF3b
2AzEGOWx1uwdI0XUNN4Zfjw+mD5zqJ74i6ZvdK5CPIDao9ZY1lGxijrr7sP4bjlQC9QUH/eI4GRR
g2EOTIravfMYdGDpFFW9Q86N1NOC34c9nsIBipBQHcub2h2PWFnBuImEPbLa7TxhbQJB69oSvXjI
+mgSvKcr02Q2sH2VJiqUzarM950Omz6rVQ6WHliwvEJPVaviHd+oelMlOrN/BN5et5ujTWbmdrBw
FWR6fFv6cF59V29WVkMefArJLZZ+vaTxMVAG9gpCbrvX0bB28HOUJ8OGTGN6ry3dzYUsXWvlxLpY
WtmUh1Hk94plb/F9FVtqk29J27zGA3ig2oxpect8uGZSgoRisI5nIRmo1uMQ07RWfFXMzYalohm1
bj7I8qAmbHGUzG4XljEuhBaBuwoJA9bz8QBdR1k0Mr0XGWuhMtT2Ui9UHwjLgQiXKdmG6UyKPr6t
aMjEtmJv+iojGxn5xBVmDjIKYpnNe+2XTpl25Qr71oEGGTSOPR80jqGjFLMkY4Eu16RUDuvEIKou
Fza7L6R0q5htIvIYohBT6d5REx+vtOGlroJsLsFYxSTM3FqAdzP2T9eDo0K1J6ZbH1tzRzb7sHFa
/ejjj+R83Di3QYvIzawVbWU5iXelmvJNC6z+pszIULBSOh/Ukm7hYJWeoDpfvfVOUywLbQIylj+k
QLCQ1CwjAQqWhYQAVcj0MUJmNWc2dDWOlkLJnsOIdr7TgtMeUrEMW3LxerVnzhYEN+rK+BrVOMs0
auZUkm1Wd4zAWmQ+6VKDSici9m/L1quexL3qK6vCpS9I4D2LvNDMpUuTbRYTO98EEEIJMPgZdiBt
dXZ6sxSKUoyLcC5IKVvjbdl26CtXYlAJfRu170ojST8lsGTmJQEdhDSF5YWex4vgjMnJTaoxr2mI
QAsFS0LTqndpXy7TwnBnLBEAia2oI0kCOG6jQoBS2IMUY/zkGqV6F2e3oeI9RsnUvY+gVdnasDDL
Dq5ofZ2RhbeVQ9SSw9XOsx6dqDc8jUz0PRD13iu6pZuSwK1p0A2VWF9WRaws3YJdoNOXG1lxKJSc
AItM7BJT/RFGotgO7PLBfqJ9jAkCGq790ILaCiw6cfJH3SHXvc/dCHljJYutM/jFFs+dUBdC5LR+
Mvh4CogxO62APDX+ITLDQ+TTFh3aqp2nQRLA+TKrYkEM9oRtjJotoZ/N1ipsuSUmvvr3nz/+kj22
tkmqB6Pz4KxXpiu2AFPElp+NF4HD5wUTYwB3NHvUl11Pks705TyS6tJqVOC4ptiyipTbj/8798dz
f9f/H/beYzl2Zdmy/ZX6AVyDFl3I1EwyqTswkouE1hpfXwPcx+4675i9Ev3qUKROIBDh4T59zBGA
sJUlBlBengslC056ARX5//dVfh8XNpK8Ovo8kMwbBExytnf//aHhc4bPzX//3xPDu7EJiPnf7vm3
P38f+fuakQ60sqGi7P59toDxkB1FlYwBHsHUP6/7f/otpShm51VPusMl8E5/reT9fbd/vsHvS2Uo
YeCMAwP+ezcOYbpNI4/pdGrGedfYU/UV/pK/Q6FVYLr+3lFtI+D3ry5vCjcKWc7+3tG2TDcIVwD6
qKA4pX4rBUgrQwpcGixEsqbV4fdHmJbHimAeNiFndZvq/u3H722WAg8/KklQFmW6Bj09b3JulodB
aMpDls/QxmkyJEZHUQUCEq/kvMifqMK0TlwwQvsO/y2rmAvwa1rxz1//cRvIk52Y4s22GMQtOJZp
WJta5UFd0DBMWg3qcYwY8Nu1I2sZUCTxt6uolGkfLSpnTLBskatodH7f5++PZXvHapL+9ba/d1S6
5SMq1QLs3csDTSzlAdtKwQ+n7ESmsTz8vX0cZwthAcrrzcdqMGp23AXv+fskK9YfYjKVPlQbC+5O
1ICG/r1HMQZXkUdAR9sHrrdj/fvXf/wrLwuwX/XIiMaoOMEFlE9AHi4JhIYm9UxO28PvXyaX7D//
QqVDYbWVnfRuaShAGfxQ6wYbbP795zbGnYvcK8j218VfD6Qc7GsKALagTUD1X0TLDvKJICt+wMHD
z07ITM4vQGbtaL/4MApdLRhBLhu7aXBSzb+uh5fJDyhZ2PSOLjhKwmg8bU6z6z68BSP8rBMwvoBi
sKfdI/zwT5gJOIMLAXyxg/XQubrdem/bm52YnJvKvmat+wLg9jQ72f4FsO6LKfj63fLFDYPLG+Z2
eNNIc1R/pMITshsXdlCcXsJbn5M+QE41OBsP9pDsiYLv+WxSQAhwH/DajO2fDlJv40oHiltuD0oF
LYKLvVFt3WAMUWuG4qE4fLvpNWnOannHYcGwvFuvlfbF4Vky0VsphmmvuGHN7/NyV1qTtybAaeVD
03lobKvFFze3HPDAMDfvmvWqG3sq8vO6p92EIOfCe4fnvMd/hEgd4Rutt7aEv5iCgvmU07kBkfIH
biI5CyN3Id6LkmuCnCyC7DSYAR8DTmQLVx2di6+zKOzTia+10nOgQFOAcuDxB/9aqk+ZjHZ48P6I
6Hq6C+82VPiEUMjBOZGTQEigW2e4g8OXorHg+mSBZH0nvY+hx60gjeppcx5os9vU07ytAKM/JLlv
lBeC/+3NcOTEVoTep1fYkswf2eDw7lXnCbADNt8CePhK7op3K+vaeYg8CzHSiXBjcMqFvlPmJwyI
O8+8mXcQ/s27PLyyYnn8Ul8oqgbMd/I9QBMNBVTurn2QPS+Lkzwrd2Bgayd0YOKoD+VZlpzxHB8E
vinN9vb0yA5TwtfI/AT9Ouw0jrUZxJ/iFeMCDtj43eAM+c7RKZbn8IFZ0bbkSx5/DN7qx494CAMq
/Nx1j6LvbU1Np2qftOde8KziG/GCLOwLR3nInBwS0TnF/LTInnH8RF2L+9FZfMAFwE1cOL8/4RfB
osb5Wp1LfY7lY38pn/L6JOx/IIKB6nwb9zNkYHlngLvYa8wYGJgbzsyIHmEDNph5FoqCWg8w6kH5
mX/w2aV8f0o/GAKDJviisVel1U294TZeij81dtDPUro3+6BQHCDpnKf0Wa/vLbyUsvpRKgJEh135
xtM3bTb+AZOr3v3jQcFZl9hjF948vwu5i3aL8cgpG5wXPDW/Au4cXsmVvEvpbkRoxmbFAffJQMpR
jv1YwKKdtXsASVuUd7x3ujAg3fyH018D8+O6ASwm3av1mcEVUY4x3G2gcWbNW7me42e+HC/JBRFz
Yo3uoV+8Btw7PgnAtgWfgb+u5xLfZ/o7eFEsuOhwV/GkyQCe/wgje/nhg5HctXvIPZZwiqMzgzI3
0IE6GpYQkjssOCOUR5z28t+jVGb4PDw19aNVfw3Kn7hxAmsjSWDKieYV5gfdzj4vmUBfbD9BX6i8
gGbelNYv5NNIcD+CTIdIIU0LZmYfSngdYfFwyRcN7WKNw1zRlG8i6K+8usr12byt0qGhVUTgjEyA
crm+JaQxabof2YvHUsBLxNWfF2xyq+eu86KWQMzl2iMXqKHmcQHbYdRp7EGTU/L6MiV78bN2P6xX
69284wxDhOO4js4HbnR3vX1J4gctWL64gtEcMD1xmTAtwHmC72jsCuCHqveh3GMCAsjIYSrPsOti
9uQvTocRjAeMXpiDmWPfGEq8RyAdhi/m1ZlN0eLxpPVQ/mj84/FRTuUzeSa64YjGwJ2i5bE+6tiR
b8J3S6LunUsFOtnyJfq1V9tdu6NSmFeXxVdv+h0s79+pKRk2/wEmeuXAIOSTzIfltbfjC8eAvBtZ
jGBVXwc6jCMvvFv8CU/GR2bO5MSJgzDA0TKGJz6CyoM1XKM8+B6v5uwvPlzl5YvZh6l05lobXMDe
2T7cSQcp2FYONXJHL3Fgshde+cxkObhs7pFKsz+D78F3MAIzOel3GCWsB0a98KT2ASik94rFXfDH
AyeLNI58p0uuGnnF3jKIS+0ifX9Tb8L5ew498YtDN7h8CpqkuZK4HLeXT1/IpDDtotpcQ658h3uZ
qn/fXqE6bzjVCY3nh/GOqZ0tPBn3eF68mrb1Dk+ApUvlo3GA4o/piz+CycVZhlUkS9B9+r0Nyt9n
YccV4nclVF1mB+kgPI0A7G3GhlJe6bbB9yM1XBaz9X7ljDK0+KzYTzrFiY09w6G1TU6HwuEilMz2
21d2xK8PRh7LheHg9XhoTqxf5h1nCZtU8qGsxJ2/OtnJoGNzD0ZYC16Md7ZhJ3QHTjy5PJxJQQnE
O+EsPKH0ZNJc7Jf0eXa+tj7y24z5n8th0s4ccf7k+/O1GPwsofhUc51qx9qL4RrY0j3Li6a7WvWc
P8s3TmN1YnkOb8a59xjRCnNUYKVMWRwr48zqp6H7ZmniZdMPSO8y58+R8ftYdrzjGrCU4QUBnDqY
LMYMg4U9Kc9kqiTPir7I7l7feDIxSsGQxgOGqTLao6dNTpx4Jp/8mWlQOnDlUS858c2YA15Z3LXz
G99Ceefb0MbNGsqRxTzG6wSftzLe39rulLCgvvODjCcuMJEbPTLsiz34cON+EBjQNRZsnCAFo62P
Ujt2rJN7ACEusySDlZoPH8BA7IpTt6vcM//zrHkbpPrsM8zyHz4Wiz9vwVZ8xXlwV4fX7ovLOsQ5
hzl73bNkLxlhg8dbW+fRExAAuL1w4pmLvpvN2zZKQZZLgcxAPykiTNw9SeOZYIFegGv+Qy7eJNqL
HgzUxMGyzjfyBzGJ1+GJdRNhidm8twIOZ9p03TDTp+SKnqabggEBx3608TPFRmPYbzl9Rn1vuarM
maQHxCmMFuuds/AAxwW6DIdYw17Y6k4kP0ZyJXHX8bgWM6RRP+ZxslsVtvD7fmOCug3mwd2V/o9e
f6wpH+Qy0GjJ0c4f5o1Nul1rNlMDLV54akrYEU3zJTKerkvzWhYBXa7JO56wq0g2AG2YYmfYcsC3
zvp+b8D72A4+VhpbiOYn0+0FQxyl8Qmbao9l1RyP8k2WMOu6Y4oCRGZPX/MBTygr2ZIANZyW9I3l
lCYbaNdoJdLRblnV5sYL/co619WzBqD2UHMSKYjQRxf6ZXmxZugw2zAwq3Pdbrlh5ynqMM0yL3Hr
L8uVyFwEx12dY4YrEbF6BEVBB+ovRYkYBLfEs1Z5SnGMi28ayIRnllawg+wot64FT+E6jVxKP8Q0
2wA7AZzjzW9fjFmWc+Jsxi66Acudrq3qd2+YXkHo7zUkbUEOZfp1GfYijgmc6GHYpTAVVZ81sCyP
aHF6/r2fzYv06xQDMklXvCAImOT69kF4alufkVa9Ml8xAmYRCKwtzv5gnQvCochN6rMKG9/LgmpC
c/w7rSzOSgJM3lMUZIdBtDJDzTeTQBE9QXycxiMfmB0HYyuIkeWw32F5JXazYeqYjyVWYmwNCIAH
lk+sgvIWdpKdE6cQCE8sUI5ynpedjCnyqfuau5+ipPh3T3UPatr60NPA8ii9YzHgqUYAsApce9we
kcmZhMZMyOpBAcoQkmXPRQA+ZKT7UN0Zn1YrseGP3xoZgM8HWnfsE/LEuuXpQeufs4AnRmxRITo9
rNgdktTdF+84ls/GQdXctPViPEt7p3CS/LhC/rgXPGJLT2Nw7QhsW48B2KOZL5KTSECinLu3jf2K
qY3pELX2D/qOkkWuI5dxIO5eMMT64pKDM89FnBo21eXCgSSfcj1SZiCQwyeq3JP5gvf5Qr5pIR8f
QWO1m6/+h2XKOFqlhzWWcGYy2WyAcOnIzlXqRsIupznpPJ1JPlLs7O7FBKTqO8Xd5kClhepJ7Isk
EAldio2Ob4ujB/MidpbW0ymJTaRr9f0i2MNkC0DOKdReTOUqQh+xGUIzlzI9+sMfE9eba4MTJDR8
nNa4Ib6CxymH54lKN0JYzJEYNi29PWehoWv2sLDzfobMrl0WoBqKqzLzd3Yyv864J8q9QyfU4HXW
t64zC70NmiPhVlcdcIkBktCnDigOkY6H4b6P7yzxg4I6X0VPAqSMEdGz7hqVp4t+5piPD5aDmdjl
NzDB7IfNEVZsXDjGg6UFxXf0tFxZ8PChNpOjiiMBmV2w3Fm0gyoDyuxQCPiPlqdUIQwJBGf5E5Gk
fxhUNzuWLIN2+SIMvoVD2GO4Y9ONF8AQK5Vb6flBTA3s3PqJYs+99tCRGAYO2ARFz5XUo0Bt3jHa
Jmk8QtLs4U4XMTKtzUjLah3tIbxHrqr8yRWneA7fVYEpA96caae36Ex+V3uw8NqmEa2msLavm2Ci
GHmTcIQaXaYxCTM166HHq4Z2vYxhSR9dShvdO6dZHfdJYMonfDLC23xg/mEo4J5CqApRV9k1xgnd
aUuhvT0u432iXaPpEci/OnpVvARx/KbwAcjoYl5lw+ywFawuzZPUORi7f6HCHO7Lt+m9ydnKu6zA
zJLH2Wb/esKDJsQVoTuxKuN3NfZ2+8lveo/v5Kf+SiGmo0sd9y9kFuOdNaKPdUJ1s+9CvxmleNgV
spv03mbBjPDggxkDmXsq2jrMK1K0HVwGD2uTU73Xg+XAsZtQuYfvqz+ftFPM7IY3WiQxE45uSXjw
YQbnaLc+Zl4GQ8LCkS7iiIx7HJEj/R31gtuAsjYOuxR3x4X9HtY4H51gXkWDa6reg9Z/t3zJZ85k
Mfea58jECVR/IsniyaSGxbOqscM4yIzal370Q2w7qLSTuKOOavkiBpHsr3axLxGjhK4u2G1+TjKS
+9gLE9Bbd8LxuBR7yhj6fXSEPfwkD7smdbMgS136JOM7ZlP1LTvPR9x1lF2RefTkucWDhQI+PsVM
Zy66MuGo3UkuGW9mBYB/u/lUldQ6PxQbUsJYOu1ruS8p/rjhG1hqLMDUoAJhiZumehr2+Po11xsN
0G58Mu4EUgq2cVd51VFc7PmW7AbBi4lC5VPxM7O9u2tmd35MvNzXJydaX/W36H146kVXjA+p2zyp
HPEdn7hzUryi0SPgX4fZ47l+kR5o967OS3ap5GOFs1B340TTnMjsYRcOjotlAvrQxgqtrVBiEGwF
1XnCPoI5EZolc/6l7m15b3jda/rCLCq+USGLAomjrOwTtGHtEY8P9DzNiKXDe508YhPDVSw9NCp9
e7Zk2Ku6N6Ufoi4A/sQIYrtPE6ck6i5wzCUbKtpvbJ2IDokQgMsTixYVoo92dgRKwtvvSsOXk6DI
TU+mVx5WL8JPbN86bcaceYxnQOwHgc+Cb52usJ23V5y/nOE0vRpIEIhpzZfilADQMp0hoXn1ZZPF
YReZOyMOSl4tHClmsauipEOpzUQYZC/4hN2rprucZWtze6uwrQBGWHpzvy+HHcDx1ggmias1fSLc
ZIe+vGayiwEaoT4KdOu6Svek+sV9ue3ZUZJgUOKyT2P9J5shnBf/g1GAqxJhbxFQtlnSd2jTuUPT
3SXeTX8o/bFrKu3MoG5iR085bkk3w+tfLP2AxMJOngdahMudegYM+LbN3tET6AnmK39+zX6Sl+ET
J8WK9LsrfWlkT1yLjhkceJyQluLulC3v3U9eA+BFMcE8bp1xzS0azG+iHx1PEXy3SNHZmMg0qDtt
ClBydyIdIJNGAd5g53vKTOiDSB+gACJCYJZH0VEjjX2tb3HmdMFEBWNn7gnyb2tz6JziIWFkpD5d
q8hRwWPUiHGO6J9IDlmX+E6d6DbY5S+wg7rJMTV4vXb4Jy0lL9sDFDp10NkcDiPmmfMhecNMnUyR
su1e4udRCgbZ1VYnfcDqjO7lxWre6mdSql99ek+kJeBtdh16F58KC6sqeLIzNiWYkTN1ZAdrhK6I
oeR+ukgv5tsg2EETsL0/cUkq/njrX/Q3aPk2JXGfHgOHVUmbEdBfswH1Gh7N7Ny/OQLsAn+Ki7w1
0nNM1ZPyMBNPPBl0YI/n7ENm3xt5K0OksiWfnmgnbD2KBBXl5Zf6s/6svqyzdmjZ2ZPXuEMugFpA
aW45F/QwO7QPeoQq3ymt07R/J1frohwZHckOSyIzwF6uvo/ILxz6gyj9gA/7TJ7ql9rborK78JH2
4qi/ixrcN2E04KkZfjedytWyTQYsSXnil/KTiWfWd0+DuLPuIpzHCsOjMVzwsLVii76dFraMwfjZ
2zi+c/nwqjFFt+OMB9qMFgG6qTPumEmie8Lbs3VpGvux9qtLZryupNF8EZuwcrQRb9werEv0Tr0q
3rwj38QbObbnDwpA+jbbPscvhFApZ5m3NTDCfTKvWMhWxAARhhv2+GJcQEyQF79TmMlRcZP8tFNf
Zh8fFGftZf4jk/h9Vx6qp3APZ8t4SQ7zIyPxu0mvYwkZLH1Wo4Px8KgKfLcvvBifJNu4hKgbOke4
ZAfhMrAiMxTCa475ltsE9K1WTvReIFm073BtHGVPFl/Xo+7oB4IzshuZfN9P4S6DnGY9GpVw6oXo
Gm31lKiY2fv//jkpWy2oXYghgXf50VRBAO/HjJoRdZ9lEHBd0qDxFBMVoN/brCY51uh4AgyEykO8
rCWl0U3VJbekJNN1orHjv+8ptr/+/qtGI7oH8bEXywKyLdW53+f//vh9aK+mvNKSaTFqy4Z54P/7
/ExupX00HRKRwg48m+afH9H27+9tYT0Rosem9gGEibQ522FjiP/tof/xzN/X0CpqRX9frWrDys+z
7obMGvFfG3sUandhQ3no90fUbO/x+6dGwR6frO0u08g62mfprwy6OT7+ffj43x/z720WxPF/vcTv
jb+PKej32rHU+H8f93v733//+Sum19j5j3syNVZQyLA0/b3DVHre5Pf/aiIuA4hnub8v8W9v//u1
UYRG7JUXLivsXE2Za7qoLSwrJ1bOZsvhAqv2xxoTtxbTp3RsQAAbsU9lXwxkpTlHBTUvPKPo/1Me
pUwgHsXjUKK1vGb7lynqXhh7zYXQYLc6TtA9S7semw9JJHyaWX/uVBkvvz4AYfM19CJpNMFCV6u8
0KU+OQolC/q9tr4F8j+LAKUVLW/piBbAhSQ1g7GQJDLGo+qPo7QTW2QFWWhYMAyQycbZC13Vs6N3
2r5fWjR44mP9q/XJRniC6vxEky6zYJXepmk9FiHhmdh40P3dVNrJqeXNKrFlk13T4jWKiFPIckxs
3qCT74VuJlRMC7Jym0c1DXt1nNzFXeHT1szcpUTX9YOOqYMxYJOspZj6Fe1TnQgfor7CM8j8MPqc
RoVaUMm+mQnHku/WllZqNCp4dlaa7OlDfzYGiQToSlInNN5n5KLObJZXpGYRAItaY3OEOpIdANVX
VhHNeosixHq1SkKnmkbhHOeXKTS+l36W3ayW/6AkOYuR8RplSFjlYQ3m7EuSDtGUf5UTRtRTuRIE
xB361eEnLs1PysjlcRCVMajEFbREkvi1sFsbpImaxnaa3iIv7MsXA/c5qZcObbMcEJPsi4I6yxqe
5kR+6Nrxuiwy5r8t6qjysGRUhFp80MXeL/rMaSedWIzpHicjDrr8NFjBaD7q6ubSaMjeoK0B7dTH
iJxnr71zmD47RH+Sld9JcvpJoy8N2zRirVLkyaoz1WQ9Co6ZgkdGnQ6fXUSH1bxCzBBZ41tELhyx
RTdOvSG1ttBq8TFeaRrpJZWbqdVZjaK79XzfRLX6tdK91YbaQ9Hjslu35EGtgWyqkqMzKr+lCN5H
PNDg0VUuoGD6IBojmOmmsrWBPZW61akJLNNUWPZxk/6psPeUDdGNiumJxicmvV6r7XKk43jM0tOM
HmhreXI7oa3tQszrS9KJbysdcm4jmwItzewnC/l5HqQK96n1PdNXphRZQivTtS4yAMFFG/jGXp/q
U+RIOcrLpE19EDzfjCRPkvrncDI/wFzchVSlVwOpxirOT7SCHsc88Vq9Qbk7gqSTxPNiRDcjLg+F
pPRkrEh/AFF/mJ/bgoRObo3yPqWWWcs9vmeJ+qQM5mw3mvzRfImK9dNkxbjPKg7XDE0hNpYjXJ7Q
n8Avu9aysHiN4bGnn8kWmnn1Yu0gxcJlFUMfhS/Wx4wwK+2/QZ3JGEN2t7zWn1CTtwgxUd8uTXRe
R+0DwiRy3oo4morYWliNJ+BT5hhL9SddCm8BKXiXiZXpZOsF8fOd1ODjKrWL5atR+APQOz1Nw6sm
Mc014nzQcn2D9lPdjhfJRI1ulU5e/LRG6PTWxCpumuDRO4KMkoB8/FG79YbamebTiG1hGCYzLljp
Ude7l2Rgd1HIE/7gKHqpWFPsyM0m8+rnXCq0oNfWSy0IzzHXJkdXe010q8YEjYxMIu7NaKFWqcOi
GNL3ZZJeaNRaWW77KBAFdsxJrNGcsOD+lgGMD7tpr3T6WTOlo57IsGIXETxFTqSKx0/1Pbb1n7Cn
zqNRgCwOCkQst1ETnIGNyDHkENC40XkynHyqBPIWElJxCZfkYJnDe7VS/dSwNbAF5p5dm4dkzObk
GufNu1Z3T005XTjml7WVdw0B7TykVE0F8SUySXqBkwmn5lqsQKzr+pqo2AAIJQtDa6y46BXJjzrj
JTwDuFB0miOq+CqrSoY0OCcjL2YOWDyY8ShMHUEbUXTpIj2CGba8Y/4lVPgjhGv/o+qkt5q82Udq
9pkxeTu9En+a7ZrukQbPRyNky8/8nTc0+teZihgRKZzR34AE/fSJvFylntG/RqjVsTAjBcEqiOyh
8gsTt54kH1Iv7ZrXbK4nh+bIO+VKz98q1ChYim+tkGXnj65SLmjit7z/xDiKS12UJ5xmsZmUitVD
qH+Qi3shbC/R3HQX1NWbqpSEulThwCyH+JtNOdWavngGu/4JR6LGw2MrdW25OhVHlSLPnakqBZbn
6Yl+ro7o1LpD9glIBeFcTd2zXhCwy56Q1wdhNowAfBNl4EzAO5GMed2TBDHR9s54pikltS+kuDgu
htOLOG8mqKq5b6sQjs8sd2iqtRexFYnYxZJRO/QkQtrsUVzlr2ozNu+GA03Mc0SyttaInnBcBCCS
oSBYQJspKZn0nt1nTEbMq4oUvVGYj/tSrSRn6hxFOQjDCStWyk0iZYYotNCazPkOv7fwHJFytApE
n4ayfFk52SmxI2VUFKRooYpSkr4UQxW68ThYfFrqJGU5L0Q6Eon2unwYaEX2R1VcgdGRAjAxsQzB
UUnJPLtJSGNii7t9gjjM64b6S8r0f3pv/19L2f+mpUxW6Db+X7WUXb6n/3H4brvv5d+7yv71tH91
lRnKf1nofegsU2lfxvIPYtK/usoM7b80OOGqubEGze2Ovz1lig67CQNKYMMGXoF/e8rM/2JWoKuM
e0R1Qyv+3/SU4Tz4nz1llqjhLwKxmXEDXPI/iQ1y05aFMmg4X82z08aLcF6xPKKKj2ggbQleu43X
Q7/NltuMH4VWp4U9KYoDhpHukIXNY2QBJooa0U3xyTqV3VQ7ydRT72jRSswmedM0r1K/m2uJFhb9
XS3m8BgmIgJiPEilZVUOoabvkfBn+8bS6wBm31SwYHZ4/lSFGvJjALLQ462pDlaBrg72mZUoy635
CKX0EzxRek8EjgFpZ1zKYp2QBWTPckXidaIn4phjTOJ23SZdSQXBjzEQC4a8vpol6BhzzB/NesUn
eeyCdo66Pc1YNvL7Z4zQtvwhMLV4Xn6SzQcqcoaG5La8dRnognro1Q6x1BB2QTQXd2NihY9DqX7R
ZPPeKFZFrGmO1ybN3BoF576n5d8mObQOS3YwMkxrRJlC37klnVXJCuLtVkjcTqQNGAYlcOG5KtAe
YjfequVjupnRNGpWoHSn00zdfLsBDwRtND0tQ1vsyikwN4cReeKVa53WApx28A5LsJ6vKvEwCtFr
VONb3sECp7VPJpBBLU5mHwX5qYDQdCDDIJRxEug1ihcawpwmkZhqq7X30jF81CSKIeDqaq+k9JFK
LM5EKCTaFjRZFm61JQfRbUfA42AD8Pzt5Hc1KXFrZHcwLOmun2hMG5oeol/fUxLN8ecm+d8bc+Ej
rexYqLMjvKe33hrKQEFfNvXVQyUmHLdi22W0Y++NZCjUgnwSuJrOnnRDAEsn6LaZSpTjU277Rdb1
Wnft+2UnyhyO1qopt8xC4oxb6b59FoWZkxLvl57PqSjY/syWuluH9bmMSRlpK0rn1ICAvhjtjciO
JFF4llZDP7HfO03YJ/nqwoq2aNBTFWmkOpBNBzmbPdYqOt9HDu9YPMnG/GC1rY47ZU3ah+ymaZGj
HaXeWycujZpBl0jKaeySxMOZJlsbbJS0QxWvz/LMUKPZL2AMzwhsCG1CpDCreeiLFBL82tANPznp
bJlBZBWrj+v6UpITVw0Jh6WqM12DBjx9UgSohNlrud7RvWkc84bIzuhzwtJ1pqBqQDyWOoIb0uvN
lDDmx+lT118BYoy3QXjRpDXdTup6UNFb0xZPKa1NTUJ8DlK2xq9Dx75QmdYVtSItMnhCsbrJVRCn
cvXcGJlvRJ0ezAl4qrniFICl0/aV1N4ihsLJDFH3ib3pA+dv73FswLdGGukL6u+rdpADMEKk61Tq
a0bRr+c8z0w71kW3bYU6CFvBJiZiMczIkYWVEliNzs6JwYMKEvEuPWAI/dsCGV5IKmxkXc+V2aKb
sU1g/rA9qthnr7iym/I7uzK6+5lIkja/LdManfgohhNdlwKfodosu5tJfdNYWsuRDPoYwmGpfJNT
6ord8K1XoUXJGUTjpPGwXp5wZBN08P3IeNaZvGBEsgt4GTnSPO62wj/TYkervTSWQa3W97MxobMq
6QogQPoEo0FYtbDXijLqcRGYyA47afw8ejY6nN60pTjEWRhco8uQi5Wz4JPZHQF079SfyKwSJM2c
Z9Na4XZT+zdatnOJlZ+WjUpRGzHqMmO85bkUUV+rV29sVcXNK/NZ0CeGqCmt9xn8hkmgoS57ilYs
vyRh3CsFFTKUFqJXGmgMq2+TDWMdokeRRcEz4+RTmDdOTZzverYEex2oDers7LPtyN9PkT+NieKK
BkQ6sZdGR6u5gFo5u6v6BmuBGNuEccbmSxtMH6b3MW/pJdS3B80R1M8Zm5loLShRNLkVZJrkmoAz
XG1KVQ+1IhK9d1mRO2SHg4JsrVFtnH8fobCu/qQsJ0thKJSVJ+zL0KLGQ6hIFaIZzplkXcyCXNI0
hamrVnUIP8VIICjRNQllAjxDEn2nQr0bhm1SBfUZj+eobkZHEMTRRZDvdZtfTykUizvpSNLJrwT9
qAoecA2mLaGEIVxFl0yk4UCHB0lx2PxJDEE+6ZU8Bmupv3W1qJ8aqZNR0UfANZRQBDMDNVIt6FEu
FLbaei6dQnrBHVqrc7SJfXOVF4w4y1zAqLS+zwwVq/dRSE5lHgWkc9i+yR3l3dW4p/2F7Dx3nsyo
YT/cZvdtR5U1ZVURKqEJ1EgIQXotF4CgzVEzkswvE/PPLCgIEOSNix7PQTPIP2xetRN91xrZ7hwc
adJ05wZuD04VTE09l2cpqxSEk0TxGnM4dtX8RlsmqsFV24bBrogJjecUQfdIq7e6rVuDWfpW2l3U
BQs3AZWEtzTMdcZBEOioiCv9AtcOC+BZZMMVf7Laj+RsedhcjLe5/RhFsj9jRmLEhJlur2KT+UM7
S+S9kwdr7bNDNJyHJWoDQjO+cBI/dU1LKrBHOBOJwuT8XozrAAy+7mW3ndC8VKhzNeTWbLbWnTrO
6CHmrQVFesvlyAr03LqwKduYw89yh25vssTOXiiu/cJZRV6WUYzSJpkvQymuO0kPv+BfiDYWelBY
J5Ou9gm0E121O8iwGkrNVNwpY/LQ49ujK8PNmGGr6rns9FPSO6qlfayy+cgyRLm4V3BwM2kCG4Z5
9ky1RGGVjaObNQJixpItlNlJPyzMsMWXSzps4lp9uBRkB5cOL7ik7+lTLNo3RekZGMy2WVifOlhH
PmZmo7Mu0mcRZi8gZSnNExZuS5kSl/1BTmbqbgRI2tQY7sxqbkjYtxqiHJSKHpIEQcMCL9INF2hX
ZrIpa9+6ZMtOprPk90P8SP/+RVkS6ALWwhfj4DpZuND1XAkL0BP1pRbGra5KP3ACm2E/m3ft2rfn
StL8BTG+iCqnY5IjNhG2qRMSoSUPXl7vyT/paksv6yIeWQsTJ9Ujw65rvToJi84JHSaEQXqj4Ftv
TXsWRXrXqqS6azs6IPN1sR4Ws/8yV/Wmw/e5Slrqt11qPhTlDS9m9l3/k70zW5IT2bbtF1FG4zjw
Gn2XqWwlpV4wpZSi7xyc7uvvANUu7bOv3XvsvJ96wCJCJWVkBOC+1ppzTDtpr5mVDNehxhKm3VvF
2lywNj6VMymJDmCskzJz5xh1B/r2AdIbL3moRaMvUTYvFuUtHq0aIX44vCjfCW5Z4/xMw3J+zqrb
NLbmsx4vaRv1L+thqNPXaZzS+8Fr+xcxlpLBR0SEXYSiQZKIfYjmEL2noj5N4nrnSv6lTtRAbrE/
u5WwUX+4FvdAPFc1oYlnMH/uZqpMFm03fGFJrO5FSApB1McNXazRezEjfAeZ8BiLpVmBOhCnvxPa
7l3XzG9ydIM9emaDynOwntgrI4cs3BfTndyXMAPoUFrt4++XgpjR3GCW14luBAwx8ZJFrMNtQ7ZH
FZfmrh0aG5SCMe2dXNuIVbrx1TK4fC0yv3GO8ivEo/jhgrqA7cOXa3eoa5ofbR1g4h/t8q40a7QD
2C/BK9sXOpxp7823DCPDPBCJN9IAHcyMlEp3m/QLIpPWlFfNe4PvbXNrQEM9QSYYGFD3r3mee5vK
IVTPqa3DaAuSibNPnh7CrTEbF8Y06baMrOjUuhLB2dC9EJy8DZq2/SxHmlEKqWzJCGLQYcCGH3t6
WCaf84gwXGEPzKMMgDYscclhWDolSWV9WdCOIh6aY25TAYQa1VsW5nvDYSmJe/vU2eCiaZBFitaS
hl8BwLfANMiqdbaC8hUt1HjMZMRHEJ+w0h8LySdksV04lcrW9xQcj2WkDwWd/W0T9OZOs9ih5NqY
wu/3ac0cPE7IPE7x+W263nspxhIwc6K87dxVzdEtooNKgunS2NZ7zo2CYT+K78LBjp9LcdVcN11J
4zQq5/pQguzw+UQsdzvNc/o10SkbxApoCDfWhiAj09iMEvvLyDA5HVBKmGP/M/3Wyrl4ZC+CLZCT
mZTvm+u8SDdoryBY0l237FB6o74R0fJS0iTFelMe3dh9Z3OO5m5GpyZHTfLW8A6bynnkdnNVDT2l
zEbVJ/0OrT3W4xvV1GjRgMsd2zn1oAK2BRbngCzqIqanA8SjwbaSPZupfYQRcfbZm4C2ZkAfOf6H
K7k2TKrJomUk0Tb1CZzUwSiGxzGBfzjaXLojOurYmTbiK2GSd06UtMdeympHNsUZ1ty8U+zidm6Z
Prux9dWv+UaKLJN7kt03jh+RotpHdyX5zDzIn8Oqx5UQfvMlxUoyts99uWRbTt3PiHV3Hjx/Cx8f
JrBnf/UbCtSsRi4/jzWuwDjOSLDxvk11TxU72vqMm27euyJ6kAbkyyAv0Al0mQRXSBVhwmC52Wwk
+O0iHNk2/JEE72s0GN659Q95FDlPDBWWZZDW4+Czl42SX3VUHWDS98cmCZm75cS0xj89b6A/nIP0
yn0bAoIU/cnjHe8sydIdZvGALY0hNDYYyjSBSNWtPG8/BEOxDXT4mkU+gv5Flz4jK0qyIbgqNFeB
jmt2lAYh4bN/hKOFAh201Snsi91QB/U1iOqbtIru01CJNxKGSfKJ7XtRgRXLqujTlOfGuW07EFxo
jqWcvB3Ie/LIA6/4NMzIXUeKPgZr39ke/Mg8m7x36odAnrwRrYM3kwnhtS9RtpiKE1/tBoE9P890
t43owCPWMT67pWscBy6uzdhwuyD+hBW/KFjmFIPdtLH2aWZxk2xze2dELa3KOslgDBZ6L60YWZHX
eXezbd+1c5LdXAWYR3dXEes7p/EvSQoVorRlfF/aetizO2zOmKHZE5Knd9aDHne0loatF7Kl9hvj
BD/Ng/RxJ43mLmY9OnNGhpyh1h2Jq7jALXnWFmSU0hrwERs116gOXi3hNDs2WB9lWr/PxpiduQHL
rc0VS8eSXdhAy3mrcXVvisB8cZsfvkIJBRSiPBVNw9APtZMBLfu8jJarVqpjr/VWUsiI2eBims03
u7SCC0bqauMOjn3IYpbySLNrFFCnr6VoHyJbA5ZR+VuFlnKS1dYAqXdAqm/7T5MGby+IWdvnCgkL
sZhM5BhI0VN1YNC06FXBd8o5Upex39eNQNPSXgmrDLfswiyTNiF0XdBESU9GcCMo8PI2OM4BCpMy
hX5YtdZd1uTW4307oeuy1GdWrl/9xK8QZMEjQ7YcqR/qn5aLO4w0LSqc1DsmnOTJB86+Y2S7NUzx
XKiQEYVgSz6bsbW1xy95bJpHQiKPlkUHDVwPG4b5Q9gEfzIwIe2sucINCI5sR773XYWC0GFhf0yr
8BuqBsYxJcJbJ6eYcFufu8YsfvTU4TrViszmut2a8buwCmtj+8zTmF+jWatwcTttcpg7toaUfjS0
o+LQa2Tp+rlT1VXmY3qCQlrtUtHiSbPch3lk4pJmItoy+/uctNQymq0BAtQsvGCpzhhwfps9U71l
n0oSzrZhpeIdev/uMBs/4o62VBt9YxiFYZ99/rEkKckaalyCzvzglT1cOycBPE71CmmR4iBiNO6T
qbBJaWftmXHtyxFTFxUl1OGZTZPTmkjlDWMf5en7DOyPATKtmImJVSm7YFvoEJWdndBGq8OXyZ3F
dkqKL2sVlzba3xnOfchidiTKQO/cjjw8Pue1lPBhlUc5O8a4ee2YBh3GygtwM4ykr0DQoG1jVNrY
trnPvQ+pQcvgMkqbcstugoz7TuI/YGtTpzNnURNeKc/cQ8gkxWvYFS49NHMGsFfQqgGEVZ+AnDB0
Y+nftw1SOAnN4tx24j01esr7wYTdT41c2mjn/OLs5c+G5X5VExwG06MkLhssJvCyoqVVif+fOYYZ
IWUs5HPQZcYuG3AMR3ljnSLRvEw+ibc6LR7CCR9KHiOxqACho6QPP+UUTnd9NZUAoKMfQ47yJGzz
Z6Gn/Mqg8rGTw033sX1TLR6RjsIbiQWnWznSdCEqfHoqHPRyjEhprU/30E+vbTL610ouQ8OqGQ7I
AC5hWCOJL4iOETUqzdnfD5wjbRqUt2gqURJb7m8s8f9OMP6bCQbxef7/d4IBCfg/iHjrX/h7dhGY
f8GC9Cygdv8+twjkX1LY0iLPiWQAWy5xu/+aXDh/uSaphR7hoEQGUsP+M7kQ5l8OYxCXhGKfzPvl
b/0PaHgWA5T/SsMjCMhxQZXYDmhtgBiO819peFPRdT3NGf/SONkX5AZYXAGytdw59RIKaYawPWiK
3HyjvbUJHI+4dlHXTzbxbE6yN5opP4JvhB0197fa/xYziTw7u7TNkteELjnSn1/Y85PTNAWwVPCj
GNZV5HgIp944eVlivzjmvB9r37nWprolkDnv9fAaKhOVZUkeA3C9F9s0HUoH2o8tU9t6KC9JlNAC
LQEaS9pPl2zwn0Xto2HrWIQzDJ2R8m+RQrGpeujtdRYdnAX944aiO0TKoVzxim1tecm5zDxyPHP5
JQYi+qmyC5vdbL6v02i+dz1rl1JYbsJaOI9NKT88+hTbNu4/EhcO+6zcWxJ041n4jL3HOTqw6mFf
CwHJiMoxrkJMJGt0b0PiGPeJZt8IPIhKPzyGpTW+ZqgTa0fc2UIX704gqbGTU1TN0+MYUlhZujv7
Tt4w7s3mHVlF6TGc/AtTnKW6xLulXO/sN3W+y6H6MOdk07UvE5FSmYzJrseI5ExuclW1N+OKp5sO
DXO+qsw5iZyuPTkRtMiOo3sKYsb9ThLvg6xOdn48vUsjJwNRB+beG7IFoVTei14TaC9zzCLlN6Ha
18lOgN2GMIdyUrgpkn42JR2gNpftJawJ1BjsCc9Lj6Z4GjJ5rrIHtu02EZzOAPfgSRcW+sdqn0qG
75brp8c88a5ODB28Z9w7Dv7eY4+NhEn8chw0POHQsZSrWzoawQ3dykF+zohqZ5sx3uWgYrdzzlI9
NP1O2dzx+8y+dJF7L1xmQKWbjKek+sBFjD0nYuidjRhazFS/ld6AmW9GHkLCzs4qQ/ds29Z1aMwS
s0CU72nrlYABFlad2y6B2O62772fZeVi7KEU3ZhR+NOSdOOcDOIR2+1klyUT4nOLTlNteI9uydyr
X/wKLlvbgy/7bzDaxlMuursMdD+aLuhVTGrOhVGdXS8KrjMepglDeFWFX6rpUx210aNM6WgFOFSh
PmWcYMfGEju39r+6hjNfJ8UWgO7iubDrR6V6h3Vo6G+p9UuoMYfOo8O9WyIcVMQG79oSj58n1FVa
A5oy1mh64SZhT7U+14Eqd13HOgSQbSsySQK6V0gE/T+MsVXHoC/eomkJ/YEMs1tEnxdWdCjkoKvs
8MZUAS9C0oScdRN+ksI/5p01INgwPg2kSXFps+1aCBixiZiaIroXzyWbh7uC7JmNL+VwKgN5kIjX
YG8ufU0f86EVhayQ+NO7qXVPbtccRg+kgOzFMdd5xMiUXWGQZl+7nLrP6xFWuDg3viVYwAhaQpNL
d0LRudlbE8TkuaGhizHIbREAkPzYA5T7Zs1uQtIeDsu4wGph24C9q/Yxt+dfIjR3flZcowR7QTBS
QLrmhy+js6wMd2uHS39iaoD/Fj943z57Ce9cVwkuPTgke5/GLNlIFQ6pmZHcNO4q3cbHLnkb8Qlk
BCvs22LZw7GWj2b8WnDTJo+xwy+WY6bKO6h39Jin7ZOqcOXMkKJpTo3ZvfEUNeDcyJE626Suinbo
0YPLH30cz9scTv8+ZFgEZAjJ4pRpm21RNW+7nEhImT6A1e/3QZ7VewFesuwwWC/WhEEaPjbDTxKW
/ZYKCxU7bMytDrN0PxnxIWhmFFDF13pWjKak22yLNEECRZ3NUPXW2thj84psHGP66UYSb0RGVWRH
0aGAp7qbpPomR84fMfJbNh2zHSCYX4qPMRjyY1aq+awAQUBI2pCYx7QhcYadTsof1RjcTLg+95lG
ddhZnbEzewyC+FyTmLdc9QMWKFVBmCtsjCC2Wx+08TEjCDgkY9xsqtHE0zt8ZB67XbJtWnLRnIg5
tX/o0DDNKgBE0VkKs9Z0S9OYe1JZvAtpvBpmeLUIngYYxtghsrFnGv2XZtQ4Ihm8WGkIfskiwCzA
BpK30XNQ9E9NX7qHeXSoJISb7Xvd4IiIe/xYQOqmcEHuQUhm9GTan+Bj9J8nxw8vOkXc2TL33A2T
xPFfW9OR/ITi3vQ6oKR27TKmZ+8eeYCsKjE/hJnq9nDDb1bYcvq4JkPX1JseMquAJjgprg3sOB3M
XfCqpNv4AvNDpih+xtp1dnYAZchrDIuuOA3E2O5OYmZPnegzWuRiZwY+cvMWH3sZLzjSNu0uPQp0
2aNZo0Rqdr3Eu1WDH0vCgTXBH+tDYOSv/uTnW6NvXk0TT7oftfHeQ/63oQbsd9qE6SJtg4YXY3nE
VtZCyqxyGgwTN9+wOwxS3SW6vhUyEldH4TmO8H3IlsvEHav005DDPowckusC5sZGuwPui3MvKdB+
Jqc+9IDtEDK6J+QKRVVhN5eRuokdM7P/uoIvBgBvhEfCijxDdqpiGl0eXkpR7jKjaa5eB0i7gdM4
0njb+8oLjkTdHY2cAWxQWpy5ad2d3ZgFOIGfxPSbE8FH4Rfb/p2uhX1Sz0aCRjZ2HPx3SUScHqUn
K3xD0ETdbwcif05KYzSi1s5dad3csEEMm6bunajJvGvrQ1Mb461wgbjmvXvWWeXuCdUEyS/K4lOb
sA0IMnfHzCmKcuPZT+LozCQYxJJBG1PqOb/pdjqij4wg3EEvbcYGKsIi5V9xTEDgUkpWDJxeVNuM
BD1rBtEBVDuKJndHUht91JiM4hWQpJX/06Zxv0PsGWVxc1lfXR+JhZ3kQT/0zLHcoxd5HjF0X3wN
pLGpPFg5gYHpzJb21o3TDEOk3V1k7XxLM9TlaYkQ22EooriJnUzE9q6pp8t6YDhr0WcLiM0ewHu4
/Q9jDnEssDeoLmaxfNs5A2Ox2BoKd9anxRjMZAnOYRzB40gCbCk6K2Hj+fWxa32cGI3oGNtkHutA
5qLoMxYFIbEPeyBf7x178E2UYeVd3yTDZMXlKEnaCRNxGbVLedhnWPLaV1VI5NutyVhPvYZZBydT
5zgBXL++WDjq02pCTb88i2r/BpcQy5XDiTglurmsj2xM/L8frU/Xw6LYcWoyMrQ1qMt6aP95NNmO
ccZUrvowwf4NFqsKnhhwptcmDLNzz/2k1D6O/JKJd8nEZr/EyWw69q8HS9QP69sdPAfCD05YOcPF
y8kL+H1wBohvjHr/9VwSTYpvUn4ZF5OHWKwYfU2W2ilcLvsxITtNUcuwtqr+jJCbePMFaCZ6xWvr
w1bw8WZmzuhhwX+Z1hert6AXLdgwpPoGiIblYe622aZZpBvr15otCDHf1YDafh/XFyxRPcwSIkVp
j29RIyv2mRzWR38OzkIBW7FswiyYccyMwmYsKTZMxovTg7pzl8P6VE3ZhwmMdv/npawGbSUCzT6r
LOvfH4u7fizrZ9Xa7s21k/Bgv5Sqmy+xq8QlnHHk+XNaskrZ8XU9tMuj1v/VaNQ78VBNrGcC2GVE
jVKVRNGPDOp8NjunkB7E5c+B5KHhYuZedciC+bUwamYlcWxc8mE55xKuzwbd92xoEDfLwe89tTdl
+5Gb82AySGlm5tXeaaWehQv1bD2s/LPfj0oBfxThptiPRvfWLfyz9eBZJbdLXzYHNo7c+5BNLuKO
Gcg0vymz+PtQqeg4ihlnARLzp8AbpsP6h/1ysTsNkreOJEyUFjP+PL1w7cwKROh6n/hNVlt+2vrI
mnxkQmp53nfR58RH1LB+Ket3sX5RfeYUB1l6z62Twg8MU245DeQ5L7HkcT1L/+P8bQdkBnW7eD3+
ObE9+khsm8+2brBzrSfyyF2D5unUtDQLFdKH5QNhHf/7o1o/JeC/S0M21fGZcuL3R7D+luvvKxJ7
vvz5zbltlwdfxeeCXEEmBCmAeOdnlftI3ccSNkFnPVpUxEQWA7hiOLWpHXx+5ize2ogZpt0DFO1S
YBPVq1FqJq1+ScdxngED+N2HybfiA+UY82H6SjAVN1g/whBZ0vXKVADwaoIL8OcwLiQEJEzXFixB
IHK64TOCbYy19HjHrZ24T8h4Yng2d43R3NtR+KAktZsRs9ALZqupBWTZZqbZiqeqq54hmrJi0hkW
TCvgKmIlKqD5BOXd2N+lZfnD8qzPZmT1m9xAADwMyZfC/JzGuDxzv/4a9eVX2wvlNnW4BKwivVdx
mcOoHh9JZndR0B2GEV8sVG6MDrbD1sIBtk3lqdi9g2xtD9ojAdScsctEuT4N4cTWx2OqW9v1NVLd
HSN8n5TH+LWxGEQsG1VTZNbWBI6JMJL1NTK7s/YRllkO9PBpfAgK/yV16CvTiLj67wZ9gv1UFKdJ
+8MTshl2X35/aYW4y9WP0X7056c6x5cYxvTcmyK7Md19pyBBfW8Y94ZGU2eLIqUNSbXuI63OCmaD
MvQieg4G35h6TiP3U5k/TH72Ezk9WbNTzA00j763ms2KMWFVMHVGRMbob0evP7lp/eSrMzTrY0PQ
+JbI0IqPq3vIPLRB8UjTWhRoqIbiTlfA2Oe0vzPHz6GH8aiL5B3Dqm2nGJywhUwQLRIkZ3U7r65f
/Zy1zoG1iG9Obf0MgFJX0XBfLHnfW7d/aaX/redDmGMUjXowORGlS1RddvEL86nJmeThN9jXav6R
2dTUPc3HTTq0j4IkyFSCBlF5sDRNMQePzm7s7dcpDBlKEOu7KdwPpRy1005z1nbsMU3QD0Xd7+MK
j8x47YL0yAX/q02WUSPhWDtA3Jk9urcmhbbsVhh3YrG1moQ8XRfDZm22T0WNghGqSIqymzyM99nO
ngBFO1sylu/yCUqEn5U3VCYnp5wQAE7XDEtO1mcR8cLjj1Jb96A2X2flPTMPfgukDkn8JIexmt2z
6UDgqBtcn6Q+lSZeqmwgF02pI0KQr1VVPPEuN4gYp01k4UcrmXyEIs8Po1POuwnXEZ2SxU5O5e4l
887ga4gg9+SCjWO2N09WP9Ov6aUH9wYIjgAB4wooN04RPDCq/DpPIdSmEDBM235VBKlvBtS+nS3x
Mvu+BsGBNKMbMxA5SZMcy9l4UyURC6HFuM4AfjZ8eFXrHUIfW0Xc9N9NaAPKNPTetTFMoYmMASAh
YvTy7kG3PgEQC8R8sVJG7JWNPLnK0npp/bJnFDbkIJ6LXWorf+so/D98akSR0pbDDTRcddtOO+we
p8ltYoiqHcLowSRzuCdgIi1/5Y2LPE3WX/1lYIgobV9Z1kcHhQE+fH9fs8VCdxQiZs2DfKtrgGBR
j/dbxDhLk6eJPvlVFz0t//7oZNB0a1JvTmYmMax4xiUdGuNm2tEtNkvw0YOZPgCJBROknGPrek8B
SYnbCscR4z24EfnoIS6Vv9hZwOrRfbPlGvXsaMmx+4yb55G6eL5ZAlZawFzZkPoXydKg6hoaEsr5
PrrKPM7KfCuTtAJ6yRjfw68IxBvxNuBm7fwUyO/2czojLoqGHfT+7YisK3F80H6I8ULQ73jXbAAI
Dfpb/m1SOg0ylcvXJJke2pJubJHhvDM7YV3YwH5m1QALENIInMobaQaUah6ibW0+4Yh8l6iF72zX
LUhWMOR9l7ufzIBhbG5gQUwKdI4dAU1ZD6Ugpi3QoQMMQ5+c7BzajURuQBQJYY5ekm/JBEHGUn9l
NiZu3NaYm/NtupH6RdtjOqiROZLI6pMZhs8N96BLGTS/4nzAccNwryjUR0wXBVXsLz+dqp1R3nwz
R44m8kfI+9ku6xn9uYV565T+JJr8J0vMreVGdihWWG33Vff+B0t6v3VGRrNwYi9WYZ7T9GeGboTB
B+kAcmBtTNmTaeFs7dZv6V4d0pYE3ZwljQuplRBQRxpeKTShagF+IuW+FOGu8oMHq0ccj6MJ75Ck
zeKYAyIxQbRcMxvv6H9d0I4+nugFSq+SJ5W5xb0smfAyZsIrpQePJK2NlXsPOYX1tvNrUPNiQGMh
9krfVSHiWiG+KVTN7DP1cKwK98SMUvlc8oUVHIIKgr+DdHbr89YIq5pQAmIZGvDUNFX8VplMxma0
hw2k3n7AbjS302PohnLRp897Z4yArTIm2gjnk9BzsukbbPIZmJLKtKCJ2/KpTRldD36Wnhr35DjN
cDOk/x4H7p1BFYbOC8hDKV7KbIaIkWYezVJuaJHuH0JU41rVJ+Tb6dYuxnsEU2gxOKsRBR1nptg3
4RByaky2PsSXDBMzoYj5NeEusTUkKnwrZ541V9GXxN0XXQs+S2Pyr/VGuNZTxKmfWwcn9w6uN/zI
nOyl0nctxPpNzyRhxwgNLa+2qZkC6P7FTAdO2psSZCfWneRh6o+jNZsX2mRwDE0sChCSAYoq+Zgk
9kNcMJvMxZeM/vamXUrG9eD1cttkJaiysn4hqOcFoxQuwY3XoWJJaQ7VOqr29IITlNrhHvE3i3/0
C+NFfQ0HYR690Cb+WMvlZjieDCe/Y5nbZrEO7nFKyU0+ls9p/55019BuXAbYjDm9OmSs6zivqsM7
WOOT7bzsexCCrmAWoU5T3r/N1vjOvmlvRfk3Mxs2A9b5xzCtdk7PvkUlj07O+2m94ecYizOdyptR
+AIywmL9FN9ddwKAAECfQvk8m5RXSZd/4EN4qhpABx0KVtdJ32tbvM90PHZ1Z3Tciyg1NWed7xt3
dtITSViBgx81iB6+E27DGWZ9JCcXZWjJ1xkLuAdYQzBFbmiZPjnwz7eqQXhSMKtHTBVKkO4oWpvD
PC+tpKH4rCy72muvReIBr0U6RUHLQ18nNHiXWIpPnoVaqPBTY1MVgdwR9QDWK0fbkeEPphroNsjF
2aGorLnFMthkJiNXGirtIXG/l31f7kzzR1N3IXZS2CZ1jABOAqKrzeA7anZst2C1ii1dpxmL2cAg
eGmYa2u6ec39MNO0CBTpjbmnqK8m2MiW00Kpy818U0d1d1mfm02EZnOpuj7nLRx4tfYRCoQkl/X5
n0NSx9wuXO70RuldxgnKVWwNCNVp/O+m5V8wTH5AstZsPucb7LqLWn5QOZaPzETGAxsefsLy0p9D
j0EdzKCfIp3mh6ajS4RaL4DRm5hf5uLNp5UBXjogtMjLKTIn3V/KrsRlVxIXvk2TnnWlWuD2XQRG
QTN1uAzLgTdwwzZdHtfXTfmW2mI6J4UcLo4eBzo5bATnCaX4EFXoQBrIqKpjMrI+RTi2zPRJA6dZ
1lySpckRm+S7n9D5baKG5BvGXXDAyhl45dIQAa1AEb7y0v855J2Z7GZ7Bq62FPZiqeTH0Hmyupyd
WoJEdbDVwR3D4bIemrocSTDEFZpI4xQuhXOaEp4SL4f10Z/XKnN4wDzD2MyDL1UuFXgUTlhIJe7x
38//vFgivajcHJJAOvDVYt5RmaxPhktxhB4M5UlK9OROuaneVKrrLvnSzmpKH+9lk4JvylNs+5rp
lpHy96ThtZe6mdvL+kgsT9dHy/+Bl7s7OQE0JxQLCg78g+94C7FO4yp2dOpfTNviV5RKbNmw2ZcC
49GlXh71aROdPSaffetblzAbBNnUhDYePJV9Wl9LI+6c6yMLO/3G1JIGZ6k/LMcZ8Ro17CaM2LqI
sCe/oHlfn6wvi67szhnfGKAOaI3LQf3z6D+esuFt9wgF8dos78qoRodTlthXfmFTV87vw/ry1HXh
eawedbuImigTMrC56b0lYp4SEWWTWcIhY5MAet+x8JLyHsU0Wxe5HNan60Higdo16imrWYlJatIX
D+XD8vP/7U0sT6XveqD1lvex/glBVWCz2TLHA8G8of8iGgWPbKq3COIiaq5N1ZhfiohiZfbQdiQx
OOmUKBx38uAuYSY4wXVyVC3ucZgj3qxoaRs93ew27G6WTd7L6KffszF/Zw+EV4ac3cku5A49ECye
8rVCLB5mJA7FFdTtOUP3JCeN0h6dLc1TQpzCiVrCYHjYJ22xt2hUHJxJXDsqmm4s3WPW888pEmN/
mbuRevM4hxjGbBVdafriwBNnlVivyPA/CFKlC977LfIag0/B85ZQTc7c3rtES4SK15N5ZsARaySo
n9XL+b+ikf9ONCItm3TQ/3eS4vV72X5v/93yav3+K/+SjYi/QIcgxjX9JcDZtgj6/Nvyapn2X6Yr
bDQgwmfb6CLa+Jd0xPzLXP7zJNnsAX/Ce2j/DlKUfwUEg2JOtR3pW1JY/yPpiGn+39KRgPwd37Gk
6/i2lP+RkMx4xs/ZfMirFYZnJ83N2yC0efO6gRsyN6TITOSxnGpwYoiZrsnSFRftWOUQBbjva2+J
1JuTatPKBHzG8lq2/D/ro35ZQv48RZWx7TvlntY/LMNvSSjq87B0pK2lI70+cpZHSmvnDJrmz8t/
/mx9DREgPY8/f4wekBuQk13VGrwRs5k7JDCoXewA0CHf+qKyDnmAjroxzjMF1QUTVweNQBVbv435
t/QSzFHafQLuq4r3s0THrAIzx4NnvpTROJ4sYaA+N+JrjtljL6X81Xdozz2rj8VNFe3J1woMVeES
Gbwc2pAbGZOzL5Q5UEickavU5PM+18Ba188oLA9EiBlHkvj+XkL5eQwc/uvTkeHKDPCEgMHxk5eT
zYZnAILwrO/WbYqFW7WWKEDWVXQ95C5VacnAfiMA3uThgokmfXCb2tCV1oMxsxajKOQ5w5n6lPM7
I35kSNSD7vjzNtb3Mi9vaH20Hngf3aE1BwjXLO7Nkujx57C+hkR+NzLWO5XEGp5oOuN8YqqT0sWU
FTgHfyvdPN4Lg7Gx4/tseddVdD2YzIgh+PQnTJWsogXKyLnLjcPcx89jkIwXvNLJZTYPiaVGmtm0
nekyTPgCkNMlCmZcDe5+RvwzztCPBOLQo88IZ90BJIVzYGZSncZPkdEHFwbgOKistMfGC3HQwTeJ
f7EHLmoSqEFcgoVRZVOipL+IGhRI1QByLZfx0WAhSqgb6z2o/Fu6jDlQpf99sHVhnvA7I/3kpaSq
/IOv4zvihH36l8v4ZD2Eyb8eVViuQTg+MX/44k3M5SRXFaY2+rMNmJyzs6St6YOPG/BUepyZQar3
QVi1dOhygJ3LNhSpN6ykCkvAuiGNfTi4nR38CkhhZ1/FBA1YBwvv7/+7LiLwFOv/KdqPsX0L4Ue3
pnPqUxHy6epHQaPrgDXf3Fu9/cNonYldnkLvYHnoe5eNWYPk5KKLeSKjExVKUaf1rggVeNvl4yCm
nGupWSq19WNwM6s+mHX99B+/e7nMMCMKgGOHhRWTFLVItwyfGKiVsLw4rNfmkhD192XKYJAdUOme
tLctlpGASIyfqidsxyiYK8+ktnVsxYc2UJsmDgJMCSNVFcyO/RwiYMkNXA1xj4wHNSbDUV2/yDEF
/N578uIpLC+GxJqnAwJZy+aYZQksS7Svdlic2kWFijWMOUp+bE24SPYyXpqXoZQ0elI77CUoyZ/g
LnKS2yhzwZb4JQrTcILMF2paVUkaq13Tu8PJY7SllpkgknuQw2TvIYfgaV2MKEqL6HvxT/FgqyA/
GGP0Hk2coFUfQB/pJAPyxD9lfUKpBduLDUy7mAyQUS8DSWc5rJv49dH6mj9Y/T6T6Y/16vdRtWB2
z7gbUNmjnZIYYOO6p4mCvpFzgs1r41hMpizYsr7CGf37LRF2dGp6xMJL/bS+5AVOtxEGqos+/24t
tcZacDBlgNO7yURaEBVat9XJa1ywiiVf53ou/H4olnm2lv0pWOaIVga1tUT3njlhh4MF2lRk02Oe
6UGhLvk/7J3HcuRKmqVfZWz2KIMGfDGbEAhFzaTI3MCYmUwIh3BoB56+P8StKXbVlHVb72dx4zKC
QSbJCAC/OOc77g7ODq4HKXCFJeMdRnUjstdVs0ysHfO4B2EpmxZ2/cuSUkqo92XKVkaUl7z49uNS
Iqyu2Wr0DBx3ZkHExrWFuZ7f0FZdtOvnf52Xw5TOGmsnV7yWTGzTUsaB2LVH0A9Ev8PDdJW6xbTU
bVU2uNsyJkWFkgC3VFvLnblkyY6JUbPz8vaGVQxaxzV9jHXe33PHnNwiXcDoj+WAM9BdAXYWZFi6
Ls7N17sk+P5uzHoAu60U4mH+qT5LOe0FzucsHVTrWVlcptSUF5iIzDvOXsKFV+drzXj98HoTrA/+
9ZHd5ciJOG22Se3h7+nFJp0ztnguhW7CLPuEE6i8LGZRXmZrKC/D5Kt9bdSM/Htv2vsVCKBqpu/V
zZCf4pKtAjoDrFJxmp9Byy+Mu8+myRk24V0UubJ8qjosmL1DnwRsiVU8UZBE/ZY1TZeTd/UpYHMi
7PVacH0MxYyNGQdOTTlxnmdsOR8sIsSDyoTn1IzCQjjQpIdYKFYxU3DK/OIWn6s+TpNeztjzN9PM
FHaM3Rgl6wxn3PGSfSitU0jYGoV2gnPXGC9snsaLAITe6L0ESmVpvM4+s3LMU+srVbbm31+p692U
QujgBOQIIKzvGZyh/37SsF2x89z12ZgchwbrzqZHmHBmDg5mczpfb6pQ5ZGjqtdhpSVma9lTrMXO
9Yb8VhblqsxPXsXwO14pjH99QoBCqxBpFZ+tnu7LQE03tpVx/urxNdk2bLfWesprgkDYNH3YbMha
zA0bVYxvWVJ/zB3FmzO1YCCNAczGbLL3ZQ05B8+AAdf8FgfD4RycMSrtYz29FjiwAA8N+VZOb7Ms
ur03XLWAI34SBHAIOs8Se51FvO2x9Zq3cvS/yVjLTWp0y2FVnXqF2nfMwycORkYN2W2P8+5gpwBN
WRQcClCLW7z3r6WV3fTTMh99x4nU7PxBnXFXz6xphtje6xGgHdLL5bUVCUxwd4ycBXlW0Dav/kjY
QFa8Br0u79iclQ4u1CpbQ3pz8IkkNd910rwxs3qMyI3/EayOtQUAoEP9tAddBOy2Ko95gJXL17Cc
qBiPRcOWugj6focvZEdm/Hod+FB1l2yxAIEcrG3JWnxvHbXs7Ycm9V9KNlD8y0Faqvs4Y8Lm9evV
R3BpWUair4iZxtiKBpJydYAej/UYlSpRDm75LbMFNJRsAny9aOu145oUjuYfJrjkMhXGr950/Ggs
GvAOOSl4i08MUEz1p/3f1sj/kSx/sxjJEv4zJgfiXnEcEvKcLxQZQi/+vlyyfV33h2TsOOis5KLV
CbDE2p+zYMGb9wPiwvs8T9bjCIlyC7Bs0BDGfbtImOf9aLw6he7G3nLG2iUCvI1o5O9tAIcnd5r5
84r4I6y9s0tELwubHOtLmRU754EddP4ks7Lb2A7ZmUOJUzYkSQJJW7/XeAt9D6wvMRXaZ9GKyFhF
hgczDzHzi900oPbnpcDDz5ajDwkIIsWF+CN7W1e+ExXa3aVLkB2ytPo+stPKspxLXp5CYADq0AZE
McDVJC3FGH+EA7EKIjVfJ2/VP/hPE4uao1uH3+VcAsL2XFK94FF2t749DlsQZWiBdT3dDkgoKyRd
jHctoC1hH1mL+F6E060h+EnHb0PyKH2UO36Pwt4c2cWkrc0uNX1xWTIUqjOPC+vLTZbVD73D4KeW
LBVdKC5E2+bofbPuR8B/E+KzlebvKdxayP1eUDyonVrym97DeOt0iukuCnNncojptMfHOUmRGmIP
yVubiFdP/O6SlhOhi2TCrQN58Fe3qGFqf1dPRx3792NeC47iAf1piRHVYB/fBywX1aBZPglJYKh3
KOaaFO44wMuGjAB6LFtg8A+wBFhz/DZAGCiLXxzYBjN+wjBF/Zbo6idgCX7siTEMWxZBwDGQCDtI
f9YBzIFgHL5bplv8tHr/Y4TnPdEuo9cb3lvBSNfHxbrtK+QSiRfsGN+lM9kRFgp5zNO6ZNLm0zNd
YwtHneeRy2WDFstT5H1cn/B1c33S193q+pVfWYf/8unrE//nj5VZeysMla37q96hOrpyd531imvp
Vcr2F5J3bXWy9ebr7nRl817v+9SMERrr2zaGDyEXKpTrR71vqlNiMvdhzW2U9AzXh683gJz+81O/
Hrt+BJaQ6u3rO/3Lp693rzd57f39H5uf5UjZ/fVM0/AS7IwmyTn8VF9PvN796x+4fni9GWW8louu
L+mO//EL1FTOh7joTyz9xH5RzVu+XuOyawUPinUnWzgPxbXbvj54vfl6ztdj9bx291/3/+U5AYq5
TYXiCfgeyTfr9/+6+XouMkMqzK/71+dc+cRfj1UD1jTSDNZn/tufbBAOsrewgsXw9e3wBPeRnPJH
5bZELddT8GCxD44qi2n52DH++Lrx16rrereZ52YzxQhu8RRQa41qHaN8ff6v+//+c+4/vsv1+bLF
E9vrml7WhaLJ0kaWvrnJRpP9wLUVLtj9TffXDxc3oKnQDfEgaMbP3iqoun70dZOtQsGvuyYi+oKT
6fHroetHlQGc1u/0hDfin77g+vX/7jGOmIzJ6z+e/fUcU4hHBU4rMg3HOqflyE1bfRp+SXifMsLD
/x9hcvXo5/92hOmuILv/YoT5WfXDL/lP3D7miusX/X2IGVp/E4Fg3i1Wq5r9Re0Lxd+8wA7QETie
v04wmVP+fYTpiL9Zri0sppiO79uWyeDza4SJF4/Bpme5QAWs/5n7zbH/2fsGMtDEfhfCE8RZZdn2
vwwwHd9J2b/HyXnS+7xaOx55HQD52jhBLbqNRUKjtLTnInC/lYokzCWs0qOpHzOjIPZm0qeqb0eE
r+gOzIBkzkLUmkwGygUE2jjAnJJuU6EvKzCLpDJ/lkbv7dG5gbry6X9jk6GFyOLT1Eyfrc1caliw
Gv7jJXmoizmpq/9VDSXxs1Xf/Z//bQMR/X9+T/5SzJFNlNU4se3wnz1+GgWgJ+3QP8Uo7Nf4ikhn
soRlTr8Yr4pHeNF0HSIJCICkfUwsHkvq0MUR0O1ws4K+sMzXKnbOi2dyMW9Z1Cwyzy55S/fnx3v0
h8N5ENaL3wc4i4f6uTLMn/Qy7sP1hlx1f+MLbe5jEUcujnNtT6fMWGtm1azX8WqPX7eso3mR08Uo
6tOMsPWIAqLZAzEmpyO2J2CG2Ph05n5IB+lxK/Ez8/N+u26s/HWHJZj5nEtSjv+xprrOXMhhC06L
8fj1sAjaFQ6csBPunV0niJFwVjnn9SbN6I9iS7DLX2et15vrPNqJY8AUjINjr2deYlGBRtjjv9dH
FdifY03MxOyiAbyuAxPyzmDuiX2+7gXTgb9ZJYKY5BnTPCsjwWvjIxSoJU2bHkKPiQfajsQrll+W
y5msrx8LqeV5mdIwokt/8ouRaW1dEqjpO2rvSS4B1Xp36U3xn26ujxkqwB8wB0dVVukhc7oHvT6r
4+23SoWIDEmJxqBw29QFnnFpU0YGFk/eMNpIiM8klHAgcaXBcnC+fgR+xDp3b9gixqhnRMOICoNG
UlFsF81RJQsTx79GqYKVasfhsJsM3EBhlvkUx4sAZNt82BIl/3WFfl2mz471aPY8tJh2VLL8uxF+
wCA2HdX+eqN8hOtOUmeX0cDIONQdS3E1vF4fut4kieaT5WJEwnMeQQIgzSyGAbH0eqPCP9aqPi4q
jD6J+0NJiLM1ciGPNxV85wDbHwk+KTYmcog8C3E2yb7tcskcMezHxrm0dbuGSdcAKmywId9NRKl7
jawMusP/XeErBspwbgi9Mqg+1OTnp165rCQzsiFVhRB/YbM/Xq6riCRAX1OPqz6/E6/Cz8sornKG
/swv+nLxT5hr0ksFBDBCx/4tyVt6Aq9A+PKAXzIjjkPeFkOZHRqR7Ai2C4+28KYNx8YxyJGMGYVG
2mAK/mlW4mIndT8fjL64KUyjJZeMUFOjxaXLFmVwByta4hDQ7zrrphpt/5r74X0HpNUQ3lSzqb1u
4pWABZ0aPrV3/cbXB6frrnZh/IkNddB7TPCEbsz0UykCrVxwiJYjAwGzhgJvN8yxSa1zhd7GPsSn
poauqPrXNus/YJYbZz0cNai8UxzqbTUEI4OjtAAx3zwnah4vmJSww9DsTdVLUy7hTilYvtd1uU8l
45bh3ksmsfEL9d2ZUieyGQUyLexI2ExJUDccgjL4E/EuFqQVWJzxrKZ6RddXRloWy2lMftWzH5yb
9aYgXGsy55NkVLgV4A621xMl177m6JYjYQ9ec1h0+dgFQ7ArEaiwLiGuuay+tQU00y5Ft9nX4O1k
qAhK1NojYRHrh4NB7zoQr6GpnETykio25Rprit/LPyIhSW1mai1jWHf2+JnXZgRBMY9COwcmNjGm
LsR7GrjbyrKsyEyKV4Qb9SmdFNOSuNmFIbjN2UvjM6Aw8OC5/9F3wO4G9O/ntDFsNIny2wR1Jmyc
F4hzZ2iExoFt1F09NKuQNP5kvuMm1Q+4082ehdP1bT4XTJuytjv4YYlx1fT3TZEs50QQLdxin0XK
igWma/13w1/4KUk9yQO35/0wQJLrgIAPKXUfSQS27XdR0tmvcWYAzA3ip8B57SzEAmNhdAjhqG95
QzyNECptm4jSxSbUhx9mr9DNsJe46vSrk2iJQUyluRP4JnZLM3h3Fs5WlxQIbJxmvZsJV+bFmTzp
HTOUF9vBA2lmOP62Egs6qtk+NkHbnwAzjJfKeWI4oHeVb96WqfPdxUaKALHL1Kc/ky8XGtYu6XJW
7hpAjFV5tz4xn8wBmm3XD4pAXAbriq9w5j64sxwjxU2NXTiWy8JWvoW/a2KwtllkYPzDli5torhm
8VPndZTRVj9CVhmwEZuIl7zxXsGXcLDAN8ypIzY1+2vtjd8KGooN34T43l7Nx7yEemsJoBNxIXd1
1rzZVsrKDKYt8wSBdp7yJR3bn0FLqqGTwFEytEGSpgH7NCvGBUmOf8wThUFtmvehSSOPw8861vFy
q1tEcLIhSpk08c4ZUSKrTu/p1TkfLfj+e5a3iSBAuxANU56B5I2l5MeYjZcA0+ZmqQzj0e/Wz+dM
50r7bKtlGxKUbfi/4jjh/wondWfTmPs83+oV2Jgxmxnzq/0gVxeZB4EyIDGPdTGmAnKhM5PKbHqC
Mo65rXYa5m/xw+TbDYC54tYNBtISsei3QOH2rUNsK6eyyOnre2375UuFO92Wb75A8CN9ZCOZ7cGK
atuHpZ6bXS2hk8ALqSRhAliYp4CI3kUPj6bZgpAdVH0Zxh9e771mKy4GtnzAfpK3peXCCME2Cvlc
LIc6IV4+gydU97z8Kssd0mP8IWrQIrsmWutm7iSsNNMGpXLvpU8xYSj3UxJ+byok+t0CvAhLnERB
BzzivRDMeVx878iJHPdgz2zXgzB4z22BxBxoHFZl33pgb2Q/gN06uHX8nmZ4rpWavjUTYiTEc38K
/Fj1nJG1FZpRLqjI2LEPu7mG6lVY3rzrgso/5az3dt0fJGRomMH25H186EOPwJ3B2Veg0gAwuvVH
3QG6nHqogpmfC4i0yMY9QNaHpADBVBqUwEOMBytJ+ptANFxCvrl2aR99Vd5YurkNMbZgSW0E8ecn
1krkxQow2WYy/ZiJ1ZvC+TUk3j3UA5l+g7FrffBEubfgM1XBJWBCwszndxcqiPlL9c6qllkg0YK+
W9/2BcbMyuhY2WUhsZLSmfciSP2PgOAaoiiXhGGYy8YeOw1SQr0dMBirIJYHyj+SrXL2CB43hmrL
WzIcmx55f1v+DEVI6jO1e9795kV/rp3xkYwiqIVF+bAmOBZFWUWdnRPMI9yVLvHSXeu8JCcU2drp
uSLSXMw/lzUS0pLpofKcqEFCjrv1MVjIfKmAb5WVacFBZoovtbhP4ooYNQfjsM5pGEKy7gH9bFmT
fpIYZjWJ/7jo0N8NlX1rMGIMfZgZdY8ov09FZMcDQTEhtZR8nwu1MYL8w++JM0tdVBJGH/X8yDvc
/eh8y+7BqmOS06bEI5eCkZ+pzOEQA3gdYraGmY1Jsk3RsBY4z+22fuvn33MFRzSp/Lu5ETCpKjzl
UPVebFu/ah28Vyp+roEu4+AgooslfRQsZXsU+lXBvA20Gx6dOWYca6A4Bm+DMHsbtKd+4AjOnIo1
nQUHCrwvHMhm2Uwuw18K/YzDqY+82c73k6URQHX9HabEY8KrHFVhUQFH7XZJI1Y4BTn2XneBTvza
NOoOmtc+Tph+mhbsNpyJN26V4Oas7OpioQtNRfhZDx9TZ79wvTk4ApmV7w1/WPWcmgUg0ZJN/qZb
FtKvF+NPMBRTlJSgKSYE3GCKb0WdXAz5iOxieoKjsuIP/V2VLU+WnT0xQo83vpn0u9T7tVTf1YDJ
PYspgxBo8z6cbhJPPaVEIRqF+QIvlKlXWJ1Mxuq8GvlbY5Lz7I/EUSThcqpyMrnYDJNYWwJKwc63
QaA5pwmvrbVcuO6rx1jeWd6pgX18g8j752TJp9Z3zEMJqfigvOwWoMgcedJ/sHt3AlLccB5uHLDm
1E8oU5HAJyedV81x8dERTIFB49RI2LWMgHHOEucCPj7fsptAtwiBQLIPm+EkbeMQ5pljWvUuS0ZC
uETDfjtfuUoUkkmYv8C2e3S8aTq11sMkqcdbfmevdYC0VgGRiwDQ/Nq7GCQVLcCB44R9H97f4UxY
BWumjPjLjvl7QsuNDWrHhsfaq7R7DyDTaYLX4pooXAxY+zbll9alG5k158LehLgtCvHDdZR9y4YG
a6jN5lAsUGDuoTC92mWCIYg8jm2beJzJGQ1wxfwcjOPsrIsXiDOHAf50pXoyqUxX09kZT2lstpFu
5hDUeFtGS1CoLTPnb7JZ/6ScC31gWF0MSVBorD9Vh4BZro67yr+vDWaFGnDqbujau3DAja8HcqTs
zP6AAa/3jmXfVwtnL7aQl8bwXgrfuTXb8FfMPjlA2L/1C84SbgGuQspfuRV4OxZd3z2XdDozxakn
auK2LQQ3FfUulruM3flxwMebOMm2UYSVFq5fR/RmCLvd8Y6T45JQOSYWoadZf1dUDqUgEklD/xnm
DKIN0vTEtl4hs0O6685DOv1SPcxYMuCJF8oOYvLijayS7b7PMwAn01qUoGcjxrj4BfriRpTiVw27
wRloEeuiTnb1AHOPZYQw2OQITn+25VwC9sRW/WcquvmbYVBzIIYleh3yXk/FXcLCa4v6lxezXZb+
/GBgfWEC4O2tDpNs6q3p4Yt/8PXibULO7/NgZzsVLxPbTlIZ2hjbU5Zn7K2JEUhNXOixAETA0Apz
rqSED0oUGI4nMzjt8tD3aX8YNYJP0BiPWOxfKicLCaWBWi2xCFTq0/FJX6QXIeXL3puRG8w/Rji0
my4POOinH8UQPmfsm0ZD3tk5Jv+2WAXutQCL6v8IqODNCXlTpQMgOLHxXnTLESfLvVEEFdjD5plv
TNkEoGjfhfLd7Ka9kuBXkCDonRlS5PW1TKO+R5xX99+zYqpOiHbO1mzYyNNERauLgCe58WUAriKe
V9ZEcjfQy2F8UMOmulIn0Tzkub+dTRL96qYHA8PZ3RhpLlEOkTqbTKSvUWF7Qo1klYY5y88B/tyi
AN6ymoEIsU+tnHjKFDtrES93638leqSMbY+WrH0rJaPe+84Ekberzrb9TAToQEEyD8sJ/uB7bQB7
F0Z9ISgp3MAzKlRB9oKuJRUDhwNlwQB8FauSKgMO//UPCSv9LbwZ1cIfI/AxKbIE9+wYjJ9UOU23
5hTg+BtDkKuwoLqJJQbTqVZnMQFVRjj/p0jlsyLbLC0+DWYBUCxzyN426TKu9+CZqKWqsQ9ZRS4E
EeFEorZ/zesAm3/8IhwsSVqQgU4RuXVaIJ5pHT8aDRcyTZKOR1u05QiHuBr+xr2C4uFJAKAbcuTb
gPe2zQSS2MwRGFeQ6llSYFl2C1eQJGzaY40xC+Ry5vzKrAzzko32zA0wfnbSppfnOoHgUGPO5+8W
g82kiMTH18UxVg13Zu5GnqKpNESLxgdMMjhE2eUOtG0vTUCMiL3CD4vRU/0UNr+wkWZP8XpEsgku
90LllxQZ0mGOU8YnNhek/FUl7msxWvKgRXOjJuPXNHVcY/sfGVbiTAVH3Ey3rQcVab7lHDIOxjNs
T+LXsvLbnNwrHw96SZhFPAqeNh3tIb5rdczAbopiTP8/pKR+jRY5T38oLVKjeUJzDyTI0/ggmsXZ
sirfNDJErGU49CGXlsX47PAHpMp/0VaFgxebVciFkqueyyqX165NgJ32nEQX3JSE0WFbbkAbhzWY
kin+Q1013lVifmr6ODkWMpbnEjVYYwBjaLtjJ+obqOy8HetRIztaXjC+P7Opuu9D19ylfvoJs+rg
oy1FS+I9eUXz6qbuY07MkTe81p5737EEHHDAaGqKQBcXN5DPvcPRMlL1p6X9VLY78gtxIJUEIgBt
uQhc9e2yLSsCcu0i/h7T3RhDxqhKX7yVdZn2n1Y70bWY8Aac8jTUw1EY/b25HmtO/UlMzVsd0Ess
7MG9sf8FH9wiwBu/E135Qz90aj8iDWgr+yW2ng0fiqdbG3+6fr4NQVrxXkSmxLtH74oSw2DS6l8S
b0+wEBo2WhjgWuNDGyY+nc7QHBnOTwq27ZQh6Bi65L3xsxMsuIAmGq17P2YPCHv83P9jj/IORwqz
Miv5SB3xENNxru4fv3L/GEb5XK+/szH1L36d78qBE/kaEIHj3N50vFLbIHdRzxWoSauQjOSNpdMp
wjD023L1CRFrfafMW51kNkJldZKUqduqDeOorYQVgStBD2P4EeqSKdItgzPm+3QghV7loeg8ujlj
hJiHyxnmKcY5tFFkJNtZPzLV741TYojnjF7BaUyu0vmrEROXgeKRLFyMLG1DID3LqeGk2wXxAkgX
6GPmfXLlDJcINFxCGnrsVmE2b7UN3bSgZA6Rim10ifMgHvouKhbrO9lhKNKURFioqjMEu/SY2ZJp
utldYuL8NpTYjDCX6VeJX3UzDnKPyKJiIklv7pcAdrEMUb2a9HR3k9u8wgVHUUPjbdmRmbmvoUdF
AzDT32pV3DWSsDvHWH4WShMhwNuIPWHlbixaiSgcFQIFqABikW9djpHK6J6auMBISM7cswaIorUP
BgZF0Tp9OhK09qPuyxc8VnWUEsfnUutujcfCT28thQxkrtoMe/qob8K0/d2nidi6mWsd6lmnCAll
cBtT5FNrLR+6FBpBSuHeuQtvhCacyZNzl4uYkp1R2vmtIoetbyEX2TPXEM6gZR/eA3CmxRhQQAco
2w9YlYgxd5JpGy/WfGyPRan7u2zpmaVZ5IwOgY+DGTnuBKBvkAjZiz9OikVe9JW7LWYGldASJb83
ItuOuLlh1aXEM+NmsbjIN2vAhUO8W9wC7goYoE055g+zIWI6EP1tSpH21VbmsSda9jH7jz3nuHDT
VHydmqZdUuH3X/xR7XQu9K4MvWdhl+klS8hQy/Oz6qv5QpXM6WseYPAF7c+s1L8VYxmMMN45UMVD
UeHrGJdRRSo2vUMAWG0f58FP1Fc4CMP4tQqdO+R9PzWzn0sDeRBlu9NFeiISpsP6HaNt4XTv5JsQ
bv8tLi7YspqzYN19wO2JNyMJO1saRyy7YfmZzx4wAoeplB3SEbgxAc2GKh47w3Jv16W/y/g6krmF
qIt3b68L9QQFPkOa5JzgyU93ppG+xpWRIWnTH33eNDct8jdy1LHUutojAK4HjUO01H06zadZr8NK
d9ia1sbpyagzbVjYBdDHjZOjrJln5z5rQD5UZLhy1Ab6OAQN5X4q4J3BKspzd36a63tjhASbm2p4
zCpzb7ZEWfo90kvzlFaud6raP21i4JgV8e+pydUhrxeWGfisMsu4CcwxuwThu8NO5AAvfd4ERrPc
Dp33MtlOfS/UXeXYOygc1OHlwTRZJ5SJRNRSs2rCII7HbWw5Qu+bsOjPMax+Ck7/htFsFznhgEfC
bH4Hw/yUzPkTyIjbfvHfAR8hjR3epaG9QzPxigb0oNAoYWJln01fuo/KHl5ol+Mz1u5xYUGJfGhD
XjFQF1p6jbsUbNFQY25FOWYsw5NbJw+MjqYDp8KNh8XguRqNOPKW8FssqnRr1/X02E3ZZyarY0+P
hNWSS/wk69cpg71bc0hCPfqoJHShdVu4yybt7TNTvGd+/c3CUkbOKCgH9MebwZkJ04rpOEzpPi4T
fii6upElGE6qOMveFFuCKJnfkkVe+oQh6qKC74PlYGVOd2ivDGq7OSYegABYKoghpDZMKgS0WdU8
5lg86YHK9ToxHu0QK+M4YU9hjlmQwUsSEfGdadwRIibTfWujzMGAequnmVzjJNyHQIG2GRnXeyj9
JPaUaKikF6m+QZZbTHeTvXBMNnfe2cCluMnjBmgDrtmNHQQ36laylnjqXPCXASNwf+0mU6l3S6Jc
UsvhzJMV9uka/JwpGrZ6zOOdb7q3eGTd3Rguv0o0c3II06MT1xcc9e/YyUNEIMxXIE7VBlFFjdOl
R3fwH7xprlkuQR2xrdxnkWcZ21xSlacwD5GULWh10SCTUWYScVpb5T5gZ2cN7sy8Tt7FS/mL5io9
oPWH5Sc+tALAYqvaZpQIBCDBuhm0n8U0En+eZXhRbEGsseEGdx7YmNJxb7CnP0lJgydnh8MzH+9D
MfxIYMyPHcix2QjfmnL8qNMpvZFsu3ciZ9tJmFHk8Ncay6Zl76EY7vTmyLy8vpe0zfumi1GFElPl
IBoanX4+kStZb0aQoLx4+lvg/ZDpcpeVbhGxfhvOlof9kUuJLasmCsRs4/P1/GNSspZ2QMiggScI
fVEVqSg1sVzZqxqmo3Bnd8NgsdiNipNAyXgmH9a5/aqHRNvjRjJmXe/rSu6+14yq39LR5au7Yd8i
VN5nQ5nclaaaLn3vwtBc86Ynnyv91OxjQkjKlRqI06kj87exdnY2PaFv9U/yG+7mZZ8DyPAnRNOY
E3TUm+nAicqwH2dEp/4sXmThdkdAW/auMZFZGXN9sG2TzY2Z/aJsWHZ9mNVbO3AeZRN3OzSNziYj
g+OoQDZu8qB8Ioub4t4DKgErYQX9IUlHYv47wfYOKMV46gmT5u8SJA+BLKY9kA6GjUS+tgV6d9e/
XzJlE1sSPHklVwORLXcuDSEn7WE7ukFwdgObyGgKda1R3sa2nbzJ/r4d/sTU5o+LXYm7zgBNuyry
F0QPs0Q4O9gDb7dH5H7Pzgg3s48Zy02J090PJmE581zsM2ncdwPqSir+G8Pi8jwWfXrbKHkEabkz
3al5bf1li1XePkyVhZ5bHlo7uClGMsIG8SnTjymAJGxyNCmXmJpEAbSt3WOycngHa3IPs121mK0g
+oV5GSBO9vZEjItdX+chcQZgDELTioa3fFF/qnagRO6LbdE634VXV78dvzx75X6Y2/o2TwNSdpzh
ECxWc2gNTi+qLS5Lae1A+KXR4gU0RTGl9zRv+EuFHADENqGg2RqL6e/GGpNmmxmbYpqe6pjTT6/j
TeLpbjt36CTgVP4MZsh5/WgBW8yXW2l0jOFnISPyCW88WG1RDkVpGCSoGxoH1huaGGjCDws1jBdL
Lodh8OTNoN/bqutOJrURFMsMZW1q3sgSt39ZMtcD5JjslBv2l2k0UlpSCEbBbPxgZIx/qVwe/UnO
u3FaflJtGEBwPorBR5AJu5P8b/+M9w9/bAED1Ca6C/8GF7/ZIpFkrW/8Hj1HR3KcmvLgzmdcjr2F
BpsU7XsdE1lCTPyhcfe29I/s1n7layor+twcx7XBSIz2w1qzW0VonwPCXGExsG3w8y5SVfGUdcsD
fvDxHj5oTmvMy5k3y0/WlbfIe/NP+PonejwuZsmeEIZ5R4HTPc1zegMFbqc8L/hJTpDHxYTwGZOU
Mc8duPaB4aJlXMMmnMhkVHTLVWPDrq2/9/2Wl8/ikJbNbZvxb9qcKzoz3DEkIIXKHuoHO2V0EmSG
sy+acAVTqiNbd5bGNlPtCvgLcx7Ce63qu8ire68mta2zYSL2+U2hLfkcYAzMdHFzvTGMvLzxgpjO
YrR3qeK90KHhoIhFiuxJ1MuCCQEkmuHc1jTzWWlnbI5CyLOkVttFMEaB8n9kwLNQHi/OgzAbzprs
FVENsInoGvPSa+896asLwlqouGlyX3l5+VYWvNZwgliTYvVLeg8dybrptNhXwS+zXySOjJlsKQN/
XEjBNYtQcmbuNN+5Jjre98kcbb45wxwg8xfGjkkd5pWz0TH0Cj370Hi+s53Guofla2xRnyBjDqR+
kDbIBt1DRKr1vR8W9UF2GPuEM+0bykCKuE9dLewtmWNOwzDuHcH2wIeZDEzYIw3cWmISNilQWiZE
rjVd0KUsB1GVB0Cu+V1ihE/gJJhaL6NBmSwY3PUuwy802kelRzyh6+awBqGlJDJD3z6JLm7urjdm
kO8zwCYEL2QnVxGNUTupeVCQGehEW4LzRN6+pVRU/kxGoQntY9vgNRiqML4bzM4BAjXYN+lqj3AY
uTqQe7cVdIFNGCx4Tsm0ckpagapqH4AgrcXyufapnXTPBmROjmFV2ZGFnmBOlgv4xtek8bwbO80Q
93fYnpC0f2AzBq5RKHAqRImvYWL2zp7yt5rF5lzI/2DvzJYbR7I0/SpjfT1IAxyAw9FmfcNdIqXQ
ylhuYIxF2PcdTz+fM7JqIiNyMqbv26yKppRCIgk63M/5z7+Y23oQp2liYyqr+sY4J+QlrCoCQ3fg
zuMhJm0ZSn7ATYaccp9ZE5O3Crb3ROUdjmSyWv6wPNlZp4iWsE8E9XkY4C5fFKFewjlXBNRmlbE2
iwotvOzzU9IpjMD5fOzU38eSNFzyxx9CeoRGqJpMi7xeGzVZfO5Uvdlp/NWrTbWrsTncVl7jbN0Y
b/E+J48rWspqv7CaSuF+znIfog2mfasC+plpeKe2gYpShN6NSiUGTTHoUuffoT4MnxMGjwnGJpTF
7IzZK27o4z3kL4GLk3BDwuFtOrpC3dD7c8qw8TOG1angxZqDBLCwnHelJ6Z1myeHimiafUu3gE8r
A7W44Vf6UO3EJHfdEj70DMiA7+bW2Lek5fH6GHDUxX0zos+I+vYYLgJrOY4EwgWjTROBoVQdrHXg
7gwJ9t6YvQyDo4lXivOsyIlTsgn9IdrlYDDZ3TXlE2E0y86PY+dg4ma2Mebio1QvtsVoyBzSU4nf
yiooQDfA1X0UQ3aRf8ozQbcNBuR38xMtf3DTJUxjLB+CQxMIYsSb5slTJr0Sub5ywNYhIVdoEu7t
WPpA8Ywj6JFxU0jN+d0SIZZOsseyLeiUpug2gs639x0bhHtsB6agNL0Svp+C/E8KAnHC5ryxsu6j
TJVxMF3qhz423tUuNroB4arw9IDNTCW3pVNFL4PEbElVy6MztaS92gEszBJHk95tKd0W/0jOcXDQ
kPdUJSg9OuerT14YnIDiMIyltS8cshUxv7tNCuucWgnKSK1Q9fXD9StHiwE7GSF3WUxyMKeAgak1
tZsrBfn6cGVjQE0YMNg2J4bQERyjxk5wqBSwlG7pOBj4xCUFa0Q/BTus6GptZ4Ebjv7R9efXh3aq
w11nqFdeOiPfqxzYx292F1jtw1UNe/1WCByNcm08JJrVhj79NdL2oE62MKRiz9CmgR2hzHK7lP6G
TVk7g/IApxACSOKa9GFkpl+9YK7WMNeHMz48863S7LPCSF68hqSZZJB49upv+T6C1//hUv//cKkF
fg24NPybuLu5dJf/BX0aFvb9Jf/2X/9xd2nbyxdu8m9d9xdXiD9/809CtfR1cjkmDt/DP35gVBOR
jhxSEjHi2cIR/It/M6od8YeC9+UpyVEnbMfmR38yqh3rD0HIiK99HKRvOeZ/K0+EVJTqOwP55ut/
/YfrKGV5pu/ZLm2WgritichfLk9xEUJMtv63b8/SSCuCXc1mvC/BwQPOPvyu7Z2h2NViZY6rHy7S
37Cb/+4ZCf9wgOsk5KkrxfuHZ8wKp3BQwOFMtm0DG4cxVb0KiREFI/IxiPrvy/fL9J/ht/Jvno5M
ll/eIE+E7wUNjeMoCO0/vsGwMwJSk7C6w1HNyUrC+bz5XC3pRdbL+Z/f2d88lWJPJ+WJJzR5tr8+
1eBlll82gOswhd7SLH1jVPSGqBlU+PM/P5N+0T99ajyTS0iXxxr45VNjo1ugK05UpMbob30FhaCN
CPlIsXH6zfWzWPO/PJe0fAKyfSAOy9Lv+ofPizMzd0jlrojJaMR6sM2zqptNpeRxYgPjNDSHValu
rKbTXCVa+MG7t8N6Swd598/vGhXBr69ECF/waWrRwk/X1xtyZXT+iB8CGJ6ZBncSdG0OpzN+1Oep
mjR08y2Iw99dgb/7XCXCBukpAcsMCcNfroBhuaXtWSVLyEhvEgxpBVU4GlwGTdMT8lvkSeEpKZZz
ompIg0Z8aZwGhSvAT4xkCDtJ+ZLI9OWfr8b1wv+8CKRjU0p6niMpb//6smRT9iJjHHvoHOirYeYe
4GHbq84eQXtU97U37/qm5htJkGGD2EFuzR7nFDoYfeWzwp1jXmCHyPA38oW//ZiQirA9eabJ9vLX
17X0JO3GJR5iRl83ABqi3DRIK1GecoM73BGkcHqi+1iJsv7N3mKhQfl1ifzw3PrnPyxWEsmdweiz
6jC59rvRTAAYw1TzTWhCG/hNJsakZoJqXMrPcfxaNEH3m9Xyt4vlh1fw06cypjleqAWvYImITiQO
4gzb+sLULlsnbAn/vAZQv/x6tX3FLs66JClKCO+nxVniVaDyEpVraVY7r/aOskzfRhO22mwO1s6p
8z2oy5DFrz26bJhG+Buga32CtHPofMhIvTkfFb8zZ/PRD1g7Np3gNPo7NK3nKiQ0ISWUxQRntvun
MtlNbvl+YoPzY3hpVouYdpjOS7bzi/JUhfuergDzXf6O/ve9nJl+4e45lsyE7GekfmswymXdEvVU
MKaXLNA05R+5HfNFu78vlqZGqGuxVlys+6nl9A1FN/fkOPJGU64iKzpkFn4MkT3ATMLN2gP+JnQV
2lI9QwObHphxrY2Q9qWcbkqqRBJvJZZdxUPnMUY3IyavYCZEY0bgTDWGt4G9a5Pl3NXmwWm/pn1y
yTzzmMK+hReItxChG9U4bIWfvOEN8YZm9U2vJ+GzhK2C9xAX8KLaL0pvxfrKANOLdSRovaB5exOW
KugYqeejNxnFe+Dmu7aFKTDyvqxJHsZpeMk6XH3ddsMg5HzdPDo5HaMGKbvR0IVNc37BA+fsNFwg
wY43+qDr4zw/WbHiw4YAZ/Dm1NJvRIL2fgDsCzzWwdj5hCBYTAJzYqEIUymwGilvexi518sfuMkb
QMhWlMaL24VcyTJ/w+Fo5zfRW+eFd/AV4MDOOQA1XhkM9L74iPudibeKtUq9chfzjI/QfeJ/Q1BO
Yo4az9HIOSEg7KCsOieVf1tH1jsgKmK5HF5JoJbHyVYs2OXsq+HJ95cDAcrHKB34fR9Ow2Palpwu
VXjxCQ1CW08/GH+th+no0Bnrp8CT8Cka9UKLcTDl+eK5/gTDBu5JdrEX8+jqK0Xxcz9V8t5LzbOB
AbLhGG9pmV6sJL8MoEsre4JkiNkb6KMqw0e7JBpq1iYLjF4dpj6bOnSxBAn7R421rXy7zdczZTb+
5kG+zcrTAHMdv/fo6Ejk+0iqzwuvaF1E3a6uYuIS64SxG3RJTsd3Mhy+MTIe6cv5sBpJDmOd3pff
cmtrPbjMyVBWyVvuK2JP9Y2Q8v4ma3jS525Sg4jGFwHmvtT1RbMXGSCc/I6Q6smCMeMIm2BD86yX
8qgPZ1TLWJzTyix42SQWn01Mobp36pDoo+FsN4wx2gaQO03mVysumpMz8dr6DDwbzr6uYWRAGm5t
BhPrA4phaCfvrsuxdsM3homEuxN2umqM7IMtwkeibgRGlzz1dStRcfY2yunsZ9wrJWnMQKPteEbE
Z+OUx15MghND6GXehSVwovSjSzdQR2CZwc3pp/t5fm4XasLrtjXooz7qtckOSwgOC9L6DJO/bj5b
+oNak3b0JWCGHnuP5oIHUO/1T+s+jd488JEVWhrOwCbcelX6itXixaidQx13nzCYGmbugYELboXp
RRkVAQjmtJcQ21YwjJjpE3exwp/a3l//gd/vw5peF83LWek9szN4WTircMnRuUGqgOTNOYTbn33f
KsS4aj5Oc3eqFvJCiWXxHGe3NNPRBDrepH5wZ/ZcGx8BHbm5B5f87KnxxAaa2rQbM/Ztg5zhndtM
dwRroJOYxBnyIHeXLCv+EMS2rgdoq7jTJ60WbiwmrlAdGXRgrVoy498EdwsxZicmj9iFKHKvmX6r
0sFCVLSQwiL8e/B19zp2UWA+jskSIBvGWbyTpvHCvYWnrjR2BJWDgXftXT1D1VMRSAzjsedokLA9
psrfZoS1T+GApWXhQD/KuHCZZW4Tg/sqw7yRucl8NrNRba4L8lq84D/ypo8DE/d4kqcO2BkcccE9
d10BObYzv9aB+ZxExXowrccx8I9zn+yYbYE7kGu9/v4Rzd37nkntlKMO1Yu/z8dyo9DoGcyoYhYU
ksWLZQEFWhk6vHZOdzPErbXLso6modyWc/+th9JEELN8rmES3YxBQsK4XSDmW6D1zhVGqT14mh02
r3XPFQmJk1V1fup8A4oM/mCSAfImwB0SLCbt8AYV9VomtdiYI2veDokEkFBGyf4eILgZW+VByokr
xC0VeP6qscNbb+TFuwb3oYMgbwiJhyZBnEzpsoIasRwSzIZZnni115ZC4Fr4N3FBUFnU1TAOPFzM
Ym7CRpZ3GApHuIxQtqv5W626e8KE2dw4M2FufUOmB6RTc5EGRg9VBmWwV2RA2S5PNrCZ1wnwgyI4
zU1xOLl+dmXGPcRU+q1wzi3W39PEcunyxtvYvrhg8K7IS2G6MCw1dHPkH1HGx+551oVfvBdOi8e9
Nx4cJzQwoKImcsT0xU9cmiQM1CGrAjanNvF7GU5tJfw23O/oLyJsuZ28I+FS17JBHyXr/ttk5tN6
VNiE8KYSp3xCGHYuJm4B+G7PkDYfhd7LXXm/mBjXuy23aDjaH7yiYxKqtyAXSR5cqnwbVQB4nljH
nG1V654nT33LtIbeVuarN3rmZikYrdlLZeLg6w/rbOQrPhX4aGo61bQHO6fCYaHiM7edUCCZH3dd
359CJdxNFxYvHSblWxSWmj2VN1uHc3GzEOh8WMJT6wm8c30Kg557eVNAXjz1Bc7XxbPo1PCMvwUX
qmzvmG5+mfPx0fLU+DkJFfAdg5twlp/CbW96u7YzxpekdE7DYFcHmu94k4zxB9UO5jH3E7gQyj3i
yBvsbeKCRU1ieVDFd2ENId+XMSngIkSYhzPHGtbMF1KC0Y7USUps8daMrbPWKEkcvddiyl5jjtKN
Ge+8aalv5rrhEDSzvUkc0JYFjZfLVMT7Nlflqm4McyPjGu86MW9LUiWbCCp0K56LESMD79O1J3dY
9mORbrseVmYbWHD0pwYj1lNBNvuqccWDO5FwaJVMmmUX711DHSqSudCuFtuINMttPKuzFc/lTZdW
G0zOsOjI+wfTGvjHBB3kog2PTl4fa6evd9hMo1rrZswAfXiHSd19NUZ5T+4Psk3R7WI79vdTlR9d
38HI1U2f/IxVlJ/ViNCy0iUDNvpUr2YLMSGAMhWVuPAE5JzhEfnmel+6iePD7Edr140EICIbamzr
FHhOsUZHV64Z2JqKemuYnA+OgfRvDtnJcV2g0AppTGq749aX3P+z7xyGHHXdVMKgt3lCTOV9qBW4
EsYpR8AAxLwaY1WsE3Jak3nr+g3za2Y5ew/7CYib/SZsUN71HVTFUbr5qklM9xBNDfqAGW9uq70l
9arnRJp2/dwOuCg279IRl2aXANJNwZTc6lJGQN6MEGMYPrY4EmkePizMAdKRrbJNoYhx99G6eaoy
N54XNQf4B9vWTNd1O6LKDJt4P/buAc1tgCtyCa03CuaNrCC9YmeLdQSVn2UEn4cWZiE8ajYI/eyy
6/adW8dbV0ZvdoN9lT9k++tJV9glTSY+up1sGQVpF92lgfMdghOwnfmEthZPosaIaskjZPOhfcDl
YxNxKuwnI9yEk4juSA0hADZ8zYI6381D+zmrYdCQoheRJpl+KrNOe0lBhkQcAqF3l1o6461jVqO5
+qqTL6RpxTu6N4LF4uFOzu0rw7QStSEawyiOyg0JJhtTUBssvTqoiRjpoqBMt3obXSiLYNElpbLE
sB96/+jSPqyUb50LgX2PmukwDMpkl0jF1VxlF31gfkeXcNvE0z2NqX+SkuXDve6sTOf94OK9XwoE
d7ooSLG+wvPdOJZGreeU1FlS8xIV88MxZROMIyK7ddmaRnrgPvPK2vdZR/ZDQDeTDF21a3KST3yS
S0wi9Rjs80ptPiBYZyk13vp6TRZbvZRF+cCe9L5U4f211O205kWJbkJgl5wJZEcmFXZPzEJL8a2b
ed+NWV/8ihFLcikDcS7IzXNEFZIWbA772GT8FxsfXfYONsEAcB8TgMV2D/r/vuBNp03ytjQ9zDZ0
OESYB+/goDPFQgVF31aqTV73O0Fp1xQUGrmbbiw902WWqZrmFKmtQ2O600ZliUMY1uD0/H2qC2hc
bBsIe4Mo58YlA8ewagSpfIyJbrbIZ6HO0FchUtqWPvZeg5ZU9tI8YwBorBFjXITD9R8XdLo5fRpy
Iyzz+MQY+SHfoCPZi4KLW2YP3jDdL577nCt574McVg7MSTSfA4SlMtC3mLucXc5p1ImwEBNC7ue+
fiYJNcefIn0hfKQ+MH3LdpZqyXlsy6M9FCfDc/JdWKtpG8TFx9m5dxF6VZ6Lmo0Ztt55Q0Vrausr
a2j2+veSqivQqLDPMQRZzbU5w4ElN2XhQNVtKR6CnwicNByGq/A9v6/QEJn9qvGXIzOVjarwGG1y
Pmv9sntFJGZpacox3cJgZgdhm+9g0JQbieM9HLKZXFfpPceZf8AsgKwngjjt3B+h/ZHfbo9PiF2P
cUNx3HtceCp7GrRdHsdvhu9jBtIPT2lN3YMjwW2Yl3cSbfTKbQe0yOJ8/Qz6OA+25PocIu2JP+h9
tSh1b6H7YzOa3ztyvvQ5zL2qiRHWIimBdMrE/9ol29lymDzj3nQptaQJWL1wH1pDxuLSL0K05cbX
rW0h8ztdTHGdKMR1swrr49i7r17iNyuGfqgYxUnW3BO4fDzWZKt43nzMIN8IYIjZWm6Nmd9MC/6F
/tMa/3DD4fNYvjrwFipC6TcJa6SwowcfSM8W8lD26lM1kBVTWdPJWih2Zy++2LpFh16bmsH7K/x2
ffGYFyF0dFivIgeoSDikrFi8dXjMjyW/aaQ5OK/f34A8634XQ3WYLKs0lvdBDpZiTUeVW4+TFUsg
mOnOTjgxDRc6Zr7hyr/qDaMvqg+YKacmu403WehWSVO9tm1GTaOjsvZEoUERTK+HkcbKrmEfc/7X
ITtd434y0EQiJae9TJ35qM9lgQdltxTfmoF7Wjf1Q0nJ3iMb9bzSP2FYwwmA4KULUCXXcAEpMXxU
TAt+AaCyZkiCcB5iKol2VN+1jAkt+lqSa7qOeA/dRiB+OzI41Tcaiu/bom8/oWeuV3qjrd4X8fC1
qYcnvZXoTzUisxKt22XKoktifUkIPA5bSR5sVrDNGO9mW9zBoJhhkbEqNAQxtNw94TQ9ud5L2kdf
asQfBahKI0XIqX4T9GwZi74mQ/CIS+AH/TaloTFlNsWqk/cuwlh4qnz2GrjsW8LBqVo5SF4Fdwfq
EHYax8HrIufkus4G7K5Gud4hfQoChNeGtZxro32DKv5EWPxuGaeNH3H7E5RNcx8xga1J0NQDjMSa
w1XTitvEBPQaig+zTLSqhb5DAz5uGL3NDqgGtjnGOmqNG0Y9e4si0dNL+/oQNxqcgsyC4rA24xY/
yuggM3k/TSzBtmbAxMCCZNTpwUOftL0CC9FLRhoKJGbVQmJi4YUxDXjn51iussAtpvcig81PJdD3
GCogR0SyBupBgs13xAMB6AXWF7wzsRvATqSre2tWpZjyfWvIfdwCzpG2B3yW7GMf+gaC9DvU+bxx
dnWfi5MI3iZvEUH9Z8DDbd2M26wPEEVYFH4kXn+A0HV3vR+6gIQH2dDZxzRU0CZh08uv7tLRC9Ww
rekDd+G0CV313pbioLqFJX69/VrvxQ7gA11b7SBm1ouLqAXGOJT0bPOUZWsyjXD8wrmYb9bhmwzZ
uPGb2fYjbZGE79SM/VM2TvsZ/ufWAPxfzZYT4ncMEUFX1C4o7LXTCjVUlk3sDAV2DV2XoxHU5yMD
l9UVI80NTl3MbVaFexoN2qMkYjeQ6B5wX3DWQ0WSdxfxgaCMQaW5CDZSkLs8ggkRkxhSAlLit1yC
DEaYrWLg2BACh24+fm5l7e+Tm9GOil2TZsbGokE27fIxklSTRQcXIGjR1fG3a7bXIXntQuyuh5Yt
Bh+Vr0UzWPfX3rPA6TJOkP9lhNITxJO/Nt18GhMiCOegx1O5gxDEwPWCCwAVw31oozeY8rcrSoMs
RcEDjjd1RXyVNJXaIwon2ZajrQCavB52lIrpttaJWy6tse8K7IBgYEPk+OpFkP18DcnlAT7DUaK+
oTbkT+aENFQR5kMaEKsq0OjG5tqlPn6dGTUyAoiHEqbiTm8ls+57K58ZUmQV751JvvWTA4CIRK0E
RYjt6C2pHvKZIyRZQJSW8kMLZ60yaL0DrH5wyXCvRgDACbOxosk7XnvmwmZVX8+2VFJGd578ViM8
W2mwetHQlMAwZlUgyqBifAfKsML+C5ozgp4m9GFUUJAQg8GZ1eeXhvxXRMbEc/d313u5NQQ9arW8
u1Zz1zdK6YUZOJ6aNKkwfCdaTP2h253W9Bv7IRTxY2jVT0j+P/sMGPdZfWfN5sfApdyuGAJgJ4Ep
ZqU2dmQHQA7Wd0xAOlTXY31TFtiY61U/pU818ZmUwNifs0L2bTF/NFDIEQ0W3y/+I1xHiE9R0B3J
WSo5eQWGLHctZylbaSMOuL9iR59AV5puTFXRFDTz18D23htOUe1oz/c4JbO5+TPGlj4J6TWy5Qqr
q4a3pVhabpHtcjL0ovoL3tNyF7nvYITdGGb1cQmVt549et2ga0+tE1Y3ReoZEKaSYePOWDWjCL6b
zKF/ns38NU+HlZG704HATbcyfBim01PlR8bWA75bx6aBmnKuUGCWRnNul90yubcQS9UGSwGywnHj
fBeUzjEHe+gnsrvMob7HMhV1aIZkBAcatZO9IuMx7N11XWfIkCzKhqSfCJ62zRMG5qtoiLDiU0zm
MNccDmEyvjQ9ipgcp+GRcpv26FKgZyUR89V10p2bkzDYVsanrkQSboW4IyyVQnhopu/zOnX2Yw9D
1QpG2Odu8VCMKrRgzJtPsoaeQu5vd5tr4/BUP7iLW98k2FCEYvJurw+BxVf9xxJH21vWgvzzwS29
2y6ZKf9NHUMdFra3I/HlEXG3xGWZBwmH9dblzhnDsLxpw4o/nxXvspgA5XnAkAe21SayRvCDCLxY
Ruw0GDB0IITsdoF2gJYoQXdtln1pTUNgcE8gINbeuyyJrW0eoRcsR7wzrw9xGnz0m9nfCrt2b0kJ
/PHh+r2kovKI6vRzjHn2nEEm4mo6t10+OrfXr376TztCmYlgndiAujjiR4RVE+4sK0OTef7vQzUS
fAu5CzPjGnkO6la01Akc6BIbZ9cY+oNtpPjQR/UILdRjF7DjUxraz7l2IhsxAZjsadqahEXl3Sxu
rw99lNq3TavvKwB/It7+9YMEi95tloJoWNqt8foA3C++f9WnxPuuFv0Tb9TYpCkc7ta4fsCJjuFe
ZT61qWU+lXUS7tICaDAKJIqcwjulIn61ZVOfnK5raBzj/IBnQkhukE1eLTzmyayeTdmc+PF0Ly3c
Jew0S278bIAbHRfxWirkbapo7Mcr3T6OzGorkyje+n5RYB/ttjuHioBNh1RKrS7pWFD6PwHa64eR
57j+1zS6WJqZExEffqHgV/NywnGunhY7r55mBwmIKsEprt/zaMM6H8mGY7ybUrN8XOp7QLEZX4z4
o2OW2bsYN4tiJckmjwbQ/cVJ0Zrpy9n2OFyim+FLt4i+WlMosMFtbVoAy769fjXoT+GH75lYLQ2h
80GNC8K3Meg3o/A+GqaHBaCf1kd8FsIjWZDXcIxBJ2Rcv5rIywA4w16r4gT3WmzTQ5m9JQzatylj
w9vrt64PprbRv35VNShw8DzItmx62Y1gziDAJEnY+MQLfEwHVrko0da5SITmR78LBqZNPKh5/sJx
5KyktwTPs9iXY/OM9GgVNOV8UI6Newl3Ma4j8pZ8UHPfO8mpztuQ5RdslVHAe5sgv88W3xEhRsq1
a2676d7rmxTfMOBwu8FBKGar2RB7Sp3YbOfOCr9nqrVxYwDdocoZY9MiD+LxmuU2pBLG4zWc4BpT
QLzHPibXYW87dWJhJRbgrSww0THpKffZJO6JzdgyShQHbPEqApJ3gd0e+beSgm7A60FvXNJ03V2S
q3e99nhLM5K844VcqWExTIqI4ktdw9qe906Pc/zgYPR/zXgLocJnlIT8zFQ4brUKK3KgCFjeOlDE
W0zsbPRX14fAaf78KnYrbPV8xcnZ38xeNe8zHXoWSTLMrl5916+u33PD1zEMlhvQY511MwGPRzGK
0rbCcEEEqtsKos9WrdV+mi0ua+xxRM/DA5lxH7II5zAboQFyh/lghd2rSInDcEmZnWcTUwYSVQaQ
zlMQq1vR46sgu6A6Vb4LSCfDG4eWp8iSFLW4+TlQzj7xjm1iHqJy+uTX1Xlxu/dEvAZkNtuHkbqU
zlckt7OghA9n+9VNUOT2sbZ0NKJ3ZgGG0ZLH7BvOJ1M04ARD+7WmKO+arNeZ4dX2za4MNDLI18ZR
uTfRLOTW8qCRWelGSa/CCAq1OL7lHxI3/9wSk0ljouWDuBz14eepDi6zg0eH1z4VISJh8oGZh0y7
0IgwsHP2phj31GWKW2KK7P2SUuslM8VtryoKI+G9dNG4AWRZV0OIzTxynGRib8MPybK9+yxit2ug
6Gf2x2bhjzRL9KYmjrkRJwXccqDguvn7sArxVY/UCz5Qn22v+2wXFrjXY5zKaZWFVHDEFYk1jjsf
RiM9Lfh31oJhnGDeK3GMwQGEZnbuxCkv4w/sQnepGTU3hsV4yqurvej7B1FX5BxN/XxYMEDNEbVs
7SFowYc54JaSmHK83lbNI5lk2G+MaXNaJAg4o6i3RAzTd5THMfpNUZpH/TYi3Qhkycvgwa+FkEhF
nV3ndYHf4U5XHsiBebTM4ab3aJ+uiF7ih28aCpquDZUJwqKgw3ciuCU1JV8n7ngmb6lYITdEHQcM
QcAc6XZrl0aHpEZgAUzvVq3XPKT1uLVleol989mmWAQ7pGdWOXIDEpfUAC7gXiEkqAQ9sFAWZxdR
K2N1cGr/9p/5Ns5PAVqO8k26AmhNGFMKjE9+4hfhIRQ6fQt8ZZfuoZjpVSpLW4mRXTQxI/Gq/DOV
XkAbk2lZDviEhpp8Bmq9yFc+rN5tS9UNQBETQac7g+ulDIEZHQVjfLwJBe0sJY+Ghdv7KZFMmV2a
yz6g364QWw3zm7RZBH1CTWjqxFd82kfQnjKR1q6tIY+LC+4XxtoYNXSQ7Ra2a0p+rcI3CN0dtv98
USxN6PoLEU1fFDiklofBCvzHn3l5oQhnLBSyQ5Nb5x46UZPSsuqXRLjtneUdl/EQ+sTL4pm6+efn
Fn/z3JZJcqLj4Kqmw9L+SvhqncHNgfqzQ6Un3nlA/8UTWdHZBWYwhHtfivlJwhaZJ+usPCQg43ir
uzDGok+4Bc+04sht4LXMfXdH+PkNEc+/o6XJX0hhvmmZnutjcYBzMUPDv77KokGGiH86y0bxKqOO
BlG17bhiG6aZ1EKxVUFmQCV7H3c+eFVQxuoxxdQEVkvMp5gXTEf6TO1KOmK4Bhdb93Iqg/3plcUF
j6pLBlTImtg5gqIM06ZPJSbssny4UhBDU/ftGg7saue+/pDMGBpOIU3hladBm/DGIFhuPCxIxEAj
L9IMwTQHbrhMx1S/SmVHYt3CNOcszu5QXxxwydBJ08PTnEff4mJ8R/o6JpA0bOA8F9mMT1nTDmtn
ei80yBjLmrgT6tvoUi6MHht7fs6m6PDPK8KyfyHHcrFdSyC29jxT/kJYrbD7NRTQxyGWqau9nrZw
VOl+Nd+k0TuZ02pWVF7dgNEMuB3NRKJnUtxbA44Lk1lyHIAoK0/nK5HscIQTPh5aNEaZPq/nETxn
IXE2v41C8JPGH56cgAFwZZWnpfXz3WAubxiNDWxuXbmT9by7gs14mlLWYFyWR5ewNSDCWeDVMR+d
HigWMSAZGg0aaHoUE44KdiBUXQJA1E4EdsWgb8AMiKHA3DhCsUF+GCMGU6mF41deZh+8hY6YmTYp
UrhtxQuJZTM7TxN4n9CKUhXqn0cZD9d5a298y7AO2oE5GNg4bpOi+5L7V7g+zwWVAsq3Md5jm3vp
BXBjjgWZwkjJMcx8W4QD4hLb06MRFMhjYb5S6IFXgfg4QHOpIP8IkAsOA+/a9bunK9ZeGeW9g7gz
qoxvKH8ysEsSnMrA/WgNlHsBbm5dktJgmfDK2rCFyIJ4uGjHPRYRclUndbVjXIKTEZ4g1UXYyXw7
Qptap5l7dvkhEwJ8sMfPzojbjSx2gdPf2ZV3U2mSAPFxLAFfHojH+oQDHJsuL7W+CcvoGw49T31a
Du9mmSGM6k3IAP10tgMXsgauRenY4Spetq+/Wa5/c6JYrpCWiRLA9V2tAfiRsRr2cEwco00Ptn7L
+jTA2gFr4Mr/anTHAi9DGREwBCMHuWCph3d6YFZqJp2jOQx1l/2Gv/sr49u3fQ4Jl/uI3Enxs/l4
N0vyn7AqOmRu+JGQogfK5xsNfWdoYPEhvgk046wch7OmXuUquwRm/d5W7m+uzd9s7rYP31ogkXCg
RP5MPe/jfghkUcaHLpoqmDfcVfitJm1FsBh8ZpjiXxpatWFxv8iG+UsI5RxJJK2Y5o/Bp0C5tRSk
1KkXs49fhBPNeGnBsYur6TdMXP8XmrzvmOw5MOR9y7Kdn3m4FNgOY/AxOkwptgAGU3SYFRu0SMla
BdjT+Pznasmkt3X52I6FeYwEgcieieep4BcBqE9zGo/bPlb45i6xtxYajcJGnK3XiQm5mTEZayHm
lb1/JrUWwgOB2DSPRWmsqsFvb8Z0es3nhFDDBVasyJsQiMPBId71zz69kDCfRPNspFmzvWLioRFz
+jTLQaTkCKre3w4jwFr2vnK7lICkot9WfRztuC3WHczKV+zBcLzw7yXBGndoB1fo+ewbHJw2oVPJ
26ThtrHJpFwLtOy72DfeN1WbbWLou6xgEz9LyLqGfdCY45UqWoCpKd94iRjgmpwRaG4fBsmGjHDy
2Y+0YZGdz5vcNm58030o+vDNLXG4lPYBK5nmULYKQLvEOrCWTbSWS32q/ap6ymY8b2TKbpXP3XRo
4vhbN8bl9+rjf5JyfxczQTIb6///LY06lX3cxpeCnee7YkqLjazvv/WvnAn1h7KkAPe1/xRG/Tss
13f+MEl64H9ESljuNYTiX0kT9h+mIASC/UkKzyc459+6KMEfBERmJsbEgiAK/78ZlquJ+j9UtZa+
i1FeWa5HdIXn/qzmiedm7EtkgDeFS45XHLX+XjXzS73ghUPY5VoKaWyLCCHs3Exrd8rHnchURQbm
xoxwkolSsZs9BLm+TE8Ks959Ud9NXe8+NkH+ioYRPfvI2YdPNSzJrt10HfOIoPo/hJ3ZcpzKtkW/
iAhI+tfqG5X6zn4hJMumbzMhga+/A/nEvd46N7ZfKqzGJaoKyJVrzTkm6301JsfSAnPnYKrncj95
ovtWIOVHrCsG7l5Gu+k7OJTdS3AjaTfufQqtlSxRqdevhZfOuypDHI+dlEYr7OfRZbkwIv9qDjW9
wBmcSVNijmwpyIOeZb2qQzIxOIi2fGsLh8mm0z12rVQ46HmttUlO/ODA9HEsQcKYS14682OrMvqf
yh/MYw+OuqAQ2Pqo6vEMT3RMfAXLhOl3yRN0zXQa2wlxDVNHJlvteLYCFuj61ISBvukmeYA6ajKU
s4lqHPBMeiOo4G+J1SHw8o147SA+BfUmbO5GTDNp+HhrbdkIeBBuhwzGd6UFJqYCrrXCGT4fekIu
gpjdfxY436fctf9WaP73CYLjQDikOuPAWcrNf67c2RR0zKAb6hA7fDSVNaw/H4oAOa3ryYY+Rw97
tuhvzJ6DchC1cFf/z5v5x9V1+/us/DMx5IsJhHPVcXC42Q6b78C3vu6CBNt/4No58crL3C5tqm9k
sDvcHo3+NhblkxFWP1On+Ns78KV2Wf4szkXEhlbgEhljf3kHZiR0+NC84iiNFJwMAZuc2AvmIVnS
aJXo9pORLRJEsJTNkiVqSF3tI61OvAzvCLrq+d/fhyWv+8tFS7xR6JuWxwUbmOayN/jD/5OZQuqy
ksXxszYiWsFZS3oUpFyo/fgpbuhpOXnQvWgb52ddFTN4fgjiGdXySDFEGzj8OaBjXnvebO3RV+w/
n8qLmKrbgh1QlD38+0F/3bB8vo0u6TjY+QIHk9nXEpArgAFVxkGHHaumnA4qCyb02YZPj8mz2OW7
6cbWbO1psqwRN4Bxi0xv5YRmDQXpo/WmCuyxwlFt1HceDBEyGBCz2dt2FJAN0AKIHAJ8m72rmuK5
EDI/EY4tcR1P72Evr6HL8EaI9GM0RkVWSo1uNhH3mPrVFrDz419e8XJi/PPeyodErUSygRk6lvPl
FY95jFwToTBhPPqIfAqcKoUOmr2nJJjFlR0G27ByMrR2TnYC8WyuUQdGjFIRmTcL2KSxERcNQwn6
CBKP2bmwHmzqDAQWYgwfB7CFkEeu+whgl9dwEwgbiP9VESEzs2D19G1+IqLY3FVu/9bW43zoDIQf
NZnBbeSv09iBMx397Xr5Yn3lg3bplODWQyHH49casbAQT2I7ImmkCx/rsNe85fNNFxXvRh/1+/ZX
hd6OzruxHUEObCBAwcPf+jKGDyBJW4ANq2AnrkvMvNd/+Uj+v2Pj+Kj22YM4JNX/88rp2rCwVUcK
SjvhBc7901zUrzUAuU0rvcfGAPYxG+72czkQA0xrj7SUKvbAfBdo2ekqGQATsBaK75JAQGeeUPLG
3h2npdz0Q4tOW5H/R6fsl+uYwaoSj3M4MRY5B4F728ZWd8AhYG5rehkboGC3MhucjYH/rLFQVkP7
/Z46kfcXS6n137cwFx+yRdGOg9KH1vXPlw3+StPPbrLj7BEGDmzmlu5AuMYu2a6Z79zh7do4ldpr
ZeOO44t5gvFstcl9VjrloUphqf/7J2F9WVccDKamg1GfJiOlh/m1nUa6tUZAHKbHJAq5Vs35xqTn
v+/K6lgRa3VMVJAf2H6fRRigLfe769QHvCJL629HslyGf1ymn0dCJ4XTgZan437df2UQKQ2k2+lR
pdHadT5kQszWEvmzS2norAX3oRx0+WmGyxSj+K3rBDdq2Yw0SQpvbSv/qQgEEBcwxTtXuNvaE385
RvtrA3B5t1ybuZ/HysfdZHk3/7jjI4+WWB1GbiXSvQ5xvJw6I984Yf1soCD6Ds98js3y7NNFQy3+
7g8z4ywtzGs3La8pKD/yTKaroPnI3TB7QKq2xgmPAiUob4VRxMhfgXvWoVNtg7kkP1gYT32ftJi5
hLzgERg2QQdizW/++u5/7WPxyqyQrR0rgy888+sVObClTFtSq46mg8yjJaiWSRgayCCIN0pWyNRQ
1FYCzJqyWsqKoifm2Z5gW0k2hMLXJ40SO8+Mv1wz7pdqYzktBKss5AJM6ILp1T/f8gGeSD1HfnrU
Wbj3FcgmmdUZa/306Jpwh8eMSJw0n++DyLaWNzCB2ZeKHaZoBAslRWjMwgbuciNHogrcMN3Uje0f
HTFZjCwkqjhr7TFcvjGhzGEoJ3yM2HNUpgSfpICjH+3RpB06Z8YbPmOIKIOE7ak+xtxpts5s9Wva
PhAFBIhot7zr2zrZTXXKaKJGW98K7A0hE0uEv+ojGsr5nPcYT0UOi2zgc2Tv27qNegtmImsZ4lYF
oSBJcQiRnfVhjPg5n2HS17RCozQqTxEHcvfvNwH//7kJAKVme0RTm2Xc+3I7plyN9OwbxsGh/EBF
D4y7LRNA3bzwone9W7sc7qLQi+guDNWuBUJJU5IGmGeRX2DFYg8JlB5IPhKi7dgbN6GPMwXmZhrq
5tjV1c+aqegOXPBLVITywPUcrGnSuxtBmbnSoU6PgUJIFuVRiE6yuWmGzvnWRI/koZFoIq5qF6Vx
N4evWZx4EPREumIsER2nwa5Ps3QoOwRDKWMiWBuGK4nFZw0oqOn1Ly19tXG1u8Q8EwTlmaClNVha
wbX8lkiANHSa1l3AfsH2yauRYXxQOWak1EjUOo46CIutOlhBPa8azxg2mmgAN4a/V9XTDUessJwg
bjTq7ARrAiypG/7F5m19WS+5CAJygG2TnRu1qvf1A8J2rGpJf/RopKrHtClv8qgy4U7Rwp+saZ+5
iqhQ8DD4rihkxurRK8CP+QGiN9eiteoLUHB1gcLBkXQ4pdr++yn0X3yA5QhZx6k3RMDj100Bwz5O
IkOCt/rsE+rhoYzieFubrO0MKlaaywwcMLFEEcGcRUf9E7f1d7z7aEwnG+M18RzO7ENGndmA/eXo
6Bd8WVsCE74J1BOXuUj4dSQyBdKVzgjDP+iEs0+hja7pe34vMj/fRYv2H+A5yl9HTeeqTBkMZody
zsTq96KXAPT89wOyf+/o/7ncBbZtgkNx2UpxaF+q0gKXtRhaER2QYYqNa8v8HgcSc9vgWA2V8cqP
duRlVFdxSpBF2fwMC9G82fU32Eom/DC7+9EjQDCMpDzoeTEE1z8pZ/pz5OuKyBCv2CWpfRuV87jV
SRvsyPziuh64Ksj+wGkOBKwnrnVIEP0zPL/t/JQtFVf1kY/yko3yo27q7EIObnOQar6lr8h1HpMx
6PNO7pIYR9gcDvbe69L3LkuSq9EFnJvX3bANs2UQHiKtyvxbPElICuivHQZQg9IJfiDwFwOUta45
OfYYHtoqPvcFT0VIgty5DvapzIzvQ28OjhBBNSzcBd8dlempySK9tut53CeD/MXHjW4XMOCOzKMP
u2sIhEKTdxpKWIMLAbwirelg2uZaQEc+1wxCN37iZI8i+MabnVzsSt9HphPtfA2MnhEVIbRsoFnk
Aos8FNIQI+bkzxFcrV6CEgyrbpPuvVhsAtF0ZxZU7GR6vrNHKM0+LQl3nhhT6cQ9FUvnAhxvurfq
4ptvGeM5LfqEwTiCGrZN1WkenG8lODBqPRKMQ3/TABm/kNaDcoIAgFXL6ntAC8SK1RcjLeYo2ddd
5L3OAmSi2HfJMB1VKX4Riinu+yJ78+dJ0weaDDxtUOZGRCE93a093gdn88pN8LrECX0hc+EotYqu
iznATlxBqcpGzScZDDuoAwKkbNnAF4sUJLVQk1g6tmsH7cRtI0oyW5zqEAnH2rO7EXsluKrnqjeO
s5M1G9uI4NvX/nPMKHUzNdW11CMUZM8mucCEVGm63jdkyRAq4qo+4e/DpKiDH4kDMxy7Zo6LEdyC
1SKHLMGMPbJtLhEZ5j7/k2RyyyC+OiKmeZ1UtToy+PvQ/oBF2vAWFWCDj55oxI0EDk/z4uK4Mt6k
PlT2kUjTcNJPDnb2FUVVvPGgFwytpRCtWNZ2EESiFI13dkJJW0hLstykvxdOdzGzIoHXGzLXy3K8
fBWaYvxpcIg99sVNOR681LkT9qB2fsXwIO/B5M01sVTZmEJ7i3AJj2V7O/fLn/D8K7+ozTuztc7J
wLZRCcRyS9HdVdEuC/sZr22JI4uRIwNDFBt+Io510ZTwkqxtbMBpbjqGm4Hfi23n2+OebCoyQJ3i
JbIqXHOSGIkcudZtUSgXQwXLlx0815AB7zoMb6seYdEuqs3hElqTxdiJCzIRT8LA8y4WHqAjwT0L
CibyHRKxGlHX7mpP7vMojq4WBo0HkmdX2C372vFhqCbvQg3UZGVEnoA7k6Xi3CCijC9m+WMwyUOa
HUZbYx7C2FwOOpXhjVX4WEprfJESHvHaY5e8y210aEMSt/gEyGVqSBGyk/haTD88GKlT21qXHCkU
eo0a1bODbtrIEJCbRJqyGbTifToPjw4xYglBPlfDSJaTabCUhyYocQlKjvi+q8EaL5GnESxViXln
jP3GWl54jeVsbw0Bdlnkq89Bo3JI6PNTbokr6kfjQOBRdxMIDi6HoveSqPkZKmuIRSK0LnPQwrdb
VCkidfelnu1nhqgJeItkOA82u1xWwzRBh8tltWukW115NtIjP82dl0rE3sa2s+o8CSAgtSHNb23k
qFVG7JKEFb9n6877FNCfsID5od+RW8sSC3Uu+FFrewBf6JDsmSkA6p5/3xHR++AZROl0UybOlpt9
J54Y2COXK6XkNX6dLYUGW/92fnU6bj1I6Ek3ggncRT/Lga4Bu8YPmDly1yLqP+ICHW7SmdQw8Il3
A9Jazj6o+2yz2eFU8aEPR2tTTQ5xe9XB9ZPHUo/djVnXauMQ1MV+nDipXF/86IaPsjhamszBcIS6
YlrNkcAbfCjGYF/TJnmFfETAmpInjZnxUlbFmZzU/Vy0d27CNVh3Nl660B251zPx7zIpT5gSMKf2
e7vTb1XtPCsiLi551ojN0PntrnHaU5pn6Gfc6frzWUfJsNNMg2ibj7rbEoqT7BzruzN23Ku0W+El
N/di6vAFVGZzmSXJEJ9pzfj3DYICARmEJ0JXOMWJ7sFLqSviYM5zlnV3RDzVWCNRU1mRtVfwj7rS
AyEQ44kpw87DdoWYa669+wb2x01CO9zvg37NlKI46RmTJQYmExZAbR7iGCiNYeot5j3Kb48IoMIr
zthsiauk6Yo6m2iYqp0uuu6eSEumhraH16J/UyXNG3Ys+D+C/HpMgE5nHR9wSty0Ll2PrLai23G/
wBGJ/ngJWb6pO/eq8rzsSidlR7mm4U3aUE5JC2JVYxFsy9p+wBWbO9bZCKctZNjumBn1VldlcCWH
Q4U8DS0UZhvO2GORiNc59K2rxDfxjSYnlKXt1iopAfHNZBgTasU2sleHsMrPTfAYJuwewgkFtyEt
DCIst8yyXXKGAkyzavS3QzMgbCj77mx6Cw6+W0QBuAWqqbEPFnl6K52jjwjn4Il4PJj4SXUJneQ0
lzS5+qzp0bqTgZNHE0oh2e0NPMNmDoJkyFyPfUy/rr14vCmcKiSgCiPl8EsqM7vNZ+O+cLpki8mc
rAuSNjdFPq0bf8jRNbskBowzKWfZfHRI+d77zHCW4WmyA5gECNjUzRHI63OQ6u/aeBlLb4wRqSCv
mdZID92HfBl4cB8/chUEqzSkMsRJ9NRoVAkbo/L9g4SKu8Yyb12JchsE6UPa02bkkpMsuik4NNIs
GOvMe1s3ey9XbyY5DyMrMTCfG5y484qdH20n4v+Mot1NATFCI6m3k/SeYz3XC03dpWcW3flo2fIS
2aKnDGw2pBLBcYh3vWqubb9nTEPttOssBwOr+0BJDbHc00AEDOxTZYCnee5pwxTv0zaq+vcmJix6
oBkzSftb7BOxNEYFut38saM1sjKN/rXXxBcNLANHDXx2NSgoUq69REdPWICNiLJN5OfOZMhdzv4+
T+dmbc44eLqpCldj3kcIOlP3YAszXRPzZI7k+QzmsGleNHEorKc5kV4FS3Mai0c9vwpy9bZ53Kcb
x64xK+eOjVizVFvdTh+Ntgl6LbwPy2meM82o1x0lmRxGBqeQcoK4lR2R4dsiML+lJAm3OQFbqI/A
4yMyocOKRI6wiESMV2R54rLTxqujEMlg+WRvDw63DfaY2A5OMR6DCnlkkkNl7iuIzmiCnxI2cJQV
/pbf2w2DgdYgad4tzz77XilXE4scDZjkMlS07DJvn9kkRsmWEX2Xhacq9MikZnA3x/MqG42bvNqG
5CKg0CM81S9T/Nktb3uPXmksiUaNSI4aFPBsVehNPls4gej8r1i9bux4P+Lom/C6jWyc+gRw+tIM
ChvxlvbNgmUp1gqCfWcUPwRpI2F8NXlOxdWIBMgyKyqFPr8mmkGxXHcmsIz3PCCq3C8fGq87eEPz
pOg3gAyiydECX1o58G5zPGNVaR7CmBtfSFtmFRVcLuRq/MiV2JS6ojdBcIUCt0wv0drYZHNKQnaO
Xo7C57usy+quDMJDwq1ggz6DW9/SDTQHHO9dkzwgQyZOJnK7CyNALokWcf40d98pjliyByzbXhI+
eanJ0mlVezKxyYhaHjCJVcBPIxIkyE0nu4AvP3/w+SufX/5+QApygj23LGuf/9QRDJzAffv8Pa/U
rGOfvxgyPvzP73x+PWFdXO5C58+vfv8iYVjhLhzNq99f/vGnlqfWeRDP4KKjCGQgGTM1NsOmLfko
/vnMQuGC2v75tJMUGxrx1e8j+TzOP47p9x/741niEITGDA63FkMKuXh5P2CdoMyKMzTUy7F8/vcv
x/fHU375nS9v3Ne35vfzLE8b99VTKGlGTfEldtmuO8osj66Uww1T4cOQoQ7Q/vgWFmSED3G/sBYc
1NUJ7ubOJ5BgoLNPrADQIu5ou0w6BVGHg761Awr8rNSvZQLVK0/fhry6FB1tUNm4qPvVrnNQq3Qq
edZq9DjV+2BrKgBtKb6eLViCF2ys4cXHg96aOiLlB9OhzYQYHyrmmCpvJJ654RZEXkdpZZTHLkpO
eNSqq5rZO0ryKy8oy1sbKSgGSwIQ2IKxAUm2QQK/3RPmL5mE8X1mvncafpjI0wCylUO+ZeiMu+A4
V9Tnxji/dWlxl4/JNtbD2jKbEf0ZEHG6fWAHuJtmxXgh1UQfCwvLcqfNc4avpZuWOUREfDlgGUVS
bZMW5qEeZn/dTgVbqUAhf/G7feJ4MO4LOCrTiOMR+jVi2GQfGLeENLSANSrwUUOx0g30ttA+xK5h
3Mfbjh3bOq6daN0aJAm2RHTCYTWYbvaEfjjED5kPKa3uTTf7P4IBJ76ywzWpJQpw09Hj1Fn54qOg
ZkMfzWpEaJflNi3R4Sies0hdEE7Y8B2NdD9WfYdQNKXuGYBQlcZ1ObbhjREc21Jf6Gu8gWbZI+fZ
xDlk6RJNJKQfuJS+esrsKLhKEFOmHe+eHU7fGiu8dZkm7bsMAZwqjd2goelQKnYEKmcpPdr8riF5
ZeXHoX8Yo+nWKbihOkWM1KpGg9ld68otjlWkmWPZL2LA4eQNFCKtn9ccLe10O5NXHTvqmwBMStxe
+2ZE2uxkQ0vgrAe/ErT7qHQw10iCM+YJloMfEqBK9xVNWbS2J/Mph/K9DmYjPcwlqVlVyyRncW/k
xbSy6D3gkQ32VdeQEzV1x6Cn5ZEwyZzIePQror7KnjVwMnrwXCbJrZ/1omd42AYnS24K8icwYMcp
iuf0A396tStN+yOasmQPuw04uvKC6wS8tDVwxOhMSJjxUzTlfXPLS5OXkmlCxVz52sjI4Ev9n7JA
4GJEGDJE2lto893+AGIJ9ee2anDIQTLjnWnbo5WOxNpwYgVtnD3444djSvPIfwJ2MJIiDjthO9Xe
94FQqHNHKMP8AFC9OBCbSAPflpcpWDdD2m1ncgogfMxvrkMlWaX6pqiixzx2PpgiOZ1Ppq8/HXPX
OEWJ4iDLIjoMfoDP3Emhl8WLDTdykcjPYbNlsXsd+4pTfwn1BJ8X0TVqbxDN9kvniFTcPL+KrHqb
dEwETNdnIe5gO4AsOgunJh9ifg9MWmeVtbVLRAydyKudWfgvQsL6G4mUY910HqXM75bxwNTrkVXb
S3d2Kh9zTE2u+07gZkTX1LjtZnQtSYnM11/CkD+FaDjNiG6Ph5sO9/y6ECW+BbOxDm3rfq/wTOwC
h/Ray0UG7KdoRoQmnMFu1CuB02flW9Dj7fkDbimwvelBNHqP1DvCYkla2wlcjMRUZv3iBNRrPRbU
EJnzbPnwyKnzcaU6+BBQ/O5CWxC8OU+HCKc+xjz6NTjMCXgJd2yTyWubMOtXooBq+E6NMao4PRMO
dZq9gqRCBaN8GT7HorsPq6xGj0ncnmuXuzx9Dk2cEKJqTuTUYanPrAsRMfthFifQG3RRneHoTumj
AfdozUwx3vhtZDDPccp9RzC33np1QBHq0mipMlEjdLb9bV8OjxltC7sFQGAEdwE5Oyvc9iPYIWeb
3kvIg7uixedXT8VdmZeXyRXmlmEBPK4PZdtiK5W6KuP2JYR4ucqW+K5el4/NTJpeVpIVYxBAw6mk
vO044zn2jWLn1zP1DF6+zqGZYKmth4cDyZesb1GsxRfDvE5NIjQbyXTC1m8RsglyDJHvTz3CxWCO
n7Pc+Smw/u/k0nqaZ5SRFSUFWe/+va2SnW+vzZGgIbf17SvJFZB0xrvMuD9o/9XoKjYsJBpeBgV7
xXWffQsPWUvIutmuSTQduPlNRxTktyauyz1U79O8WJ8ow1vYi8zOkqjr90YVPCfxmJ5bs/zmUei1
yhQ70SPdlYS1bfToPWJAOVgRwaqSKzSfsTJ5RgbhrHYI1dbsZ0vmpDW8XBMvs1eQpZD20VviEGkE
pW049EV9SXv3e08DdxeqnNGHv6cp+jpYKj3jrv3pjfxuD1purtkkplG4lk3WUn/TFw5SzswkdGGt
CLTYCPKawyIwrRYzEkCYne5ltRvwAEctURrELICv2rUBebN5muP6XwKBAQ7AWmzVPSriitW1eJT9
zvAMVPPcPdmqppC3hu5YZMI6d8myxZNALVStHgEjzaugzyGCNC7xI95g7lOHip+l6mTKcASLNLEf
RD26yipU8uZQHCCk/gKrekSo4u8pRbgtaybbs+zYRKgl1Y5u4mrpUGknKolwZuEELnMeMxC98YAQ
fUDlTR6ueVzMy5sqR4hHUPFTRCNzjVUaumI63gpnIo12oClsE3BZm3TzuH1rcjONFiaXH9sEHyQk
bI31ofNCtXVLx13lZFAMy0VqhlGx5S8S0lMSsxGn9NuwbgXxIc+Skjc2I8vJIgcmmAiaMa3Y3ZYu
HRCaFd0iP68Y01218c8qLZzN3PnBNhPw6+gJ3WdEoOx7CyqXPz5Amqk+6IsXbWKukVk0ZN4U6Uuc
xy+9Q1wc8RMUR1Z7NkbG6FVzjGaXGoj8Epd8nhuCoaDrGP6Zi+jDreOAuQh22Kkyx1Vri2tDlwnB
iy23hkG8xhawRQwppXNgt0OjTjbfS4mvWdTNdRq62XXrg5bL4mFFNa930jerI4DhXZAdVDNkpw0b
N/IhS5NgVpFdoOyEh8mc7sdoj3rO2Mqu23tZN7CdIdIu/S5SvFhg5ZqJt8fqIRgZjIRUOGw6u2/W
ReM8t6G+n2r53CaMs9vEeyFQUuyM+aZ3IuTaQl3MhJIEeOEFCd8ZDM0t+U+8A9oHzJvceFz+awbu
15m7IDPdNtoES79TypeoxxJYTz4Rig6RXyNLY8t+jHOEIBc1zltXIlrzrWo4YaOtR/XInAC1uREi
n3ay+9m6VV25SDZRPLUqjFfOtFAWOJy+8Q+z0V2hD3S2wzhQcoXESLpeex2ZTXJxS33fWwO9z5p+
JJN3C+uzCh8+TfyfKUW0bmlKQ+aLt9niOP79zX5gvN4hDhJ+zWCpwA1YGkbDEtvYT7FgRtXHhrGS
MgPUpHETqLmuNr1Tw+OE9pYdvMTf1nNonj4f/NgYkd9ROmVK/37wIhwtiW/PaLjw2/rLAxk/i5/W
PsjKqFZ137+i9IMNUfnipEFsATtprI3SMj1r70mlCXMCo5i/oc7d5nbvH6zFEd2MHQo0u76KDLPD
IsaDYYb/+RfLlcfWwQnWn98jRh0zVXbKRdadFKGgp3T5F/E/DFEtHat9bblHR07tKaYtddKfr/D/
vrb70ifiK2DiWvp2f8b1CLusUTadH1WfvJkpYJWyfyB/BVDYSgXxC46siKSQ7ZQ1pL0sfxMAlORn
//vnU7pvkuThQ1Z6+kTLGn5XCE9718/GA2gBfZLfGDQTLrL8/POXxhHF2ygMlAULiQaVP3RX5BsQ
PCp37TXsP2Ifj32xWMiDKqlYFelGdAOOQiNx8Sil1bpqMwc4MycjuDZFKCBlBWcAmSnm8pDLkuC7
62B5UaWDbH81A2xImyg9htCS97SDDr9/uOzf+SAZFI7vc2A3zMDcnIBgZeO2VSWvhGH33bjsPz8f
MpYKfASgWERntAyu+vZUZtkGte91hlt2qxqVbajiyG2P6+40Lg+5IZHMMC5Xhy6bN5/YA8JYh5U2
AvEtxxN2BGN4QMtNHGsev0H/MrZ2xfmrVAkaMVenzwf62RsLw+mh1y0AkCIK6Gio//zw81/F8mUX
NExSVEg6VM/QMzEmFvGltwbu7VkWDaMcEEfW0sERSUNx+VR79kQrjRD4HDOGLknpWyGAQkQzFERC
+gK5AAwXIn9/xTXfngd9VwTnPDKfyRxnmhkNdHnN55l97QrJ6q0Y7RdLWM/uAN4D+/46LL17MIW7
aR5Jhxf9kZr4Zx1TN3+P3f61hcSNqo+ndqvqxjf0HQrMZ4mHA7nO0+hRgfjDmzmE/G2rVRujfYdn
/Ib48m7sgNiGDZAtNEvHMqjOWEy4J2la5kKQl2grBOyUZjMDLUZ9JSUjd6WaYOTpilxINnXLt/7v
QdKPYujQJ8cKJuHn9/E5t3sjY8++/OzLr6bFcvJ9PuXnj81e+dtuhIf4v8/7+7+Bvmf1XL75+fUs
3WBnts6lzkumQlVZHfDYgZ+pzF/EGl2cArVLG6av8IFTLHXTumwmA4w0J59fhuo0dOYmMM5lFgXn
rjeQnRbEVxMRvGYueGfI4CbqvBUiC+KvW1sBLOEDKXHupUN079jLJMw1dnEesoclG8+1+RHmFgHN
umVsrBr/gUvOMn/1JK3dNMTJV6OGVNxdLG4eVx6BjjoFu5cnmykcsnvyfDMqeoqbqs6zE45SvNjl
eO0mXFbd0ruLi4o5RqPeW2Se+xrJZyvKA40EQTRV+8i236ema/eu63C7U+ZOoFEGdlfNW6+3Hqys
HQ9OH1N0R6zFATXGxHK9t71ruwsPI4CB23Eu9q001SmJxLFzE3/jghXdZ8F4SNiyUCqiuE4Qme/p
RLLXV9Yv3yepGOjbRuZMkjI7e23GmhaNM2991vxJv5hWMJyIHn+z0kLthOf9kEVw8T15R17Trafi
Dxg05tlMjE0ck26fDE86F3szl+6RYKY16JeNnuReucFwZDv7VHaBYDbMoM4qpw8sRc+tsONduwwC
ZO1fc3U8pWGC3gBOwqoEWx+o5D2T+pW7PS+xPjq2YC+RJI9OCMrMXRh9BtMxwu7LnOtM4bIc6lYz
c5n7PZKvn8YH+yx9Bcbv0fJivUWE6m/wTjziOAFh40x4PVWBoSn2fzW1JqF4JtNMIlvr7BNzzDLE
bC47Un7z+cFhs1K6wtpb5YvtOT98TJVcusw+mKtN20ULrZjGjoB61zb5KGipmnTdM0TCX9fscaDe
0uqlymVzbidbbYhDL/urapzrnWtAwDEcXLxmegvz5btvJ7c6Hm5xX4EFYUOpnYSs+ygm1DJsaV3n
G9cwtwRpstPctrl3hpp9A1elQ4cid8LFMuuL8TG2GAJXXfJhQPugu2Ccq1YiTOovYzl+c3LK1cTW
t3nt33UevQrl3pt6eEmK4bVKEnIhx0NGz97NmhBMQ/kduy585qFZ2QaXhaPrq7qq3vj0sTg78Z1X
JD+oteY1HJYjXMErbvSwnL0PMJlXvad/jpbzs2ckzw0apB+CNukC60v7WxB9HTFyUq2xB1z55fRe
yuBXg9C8QUgQdp3J1Wnd2vIDDcz7YHnfxaPqsf2hKCbdqK1/TCYQmDEhHAHSqh+5ek3I7jXmtm/5
vLQCBDMLOTxPocB1nMLLhRXCJaroUNj+CoH7N87LdJuZ8A4ouK+n2HxWgZdsMnTC9OHNXbs8D3qR
jqIeRPM05mfIpg/gwfdMVQFwB0a5diNpEnmsFxmgT61n4o2uIAh2+AUKMV/Zvs2QngPPJRnQ5LQ+
Zq1q9tVcMepvz0mvvqnCrBj9v6QBeRE9yyogPJp9A0T2bgR63TUrBQkyGe12j7mZNmhLjwINuVXp
cKOt8drG3bdCYJBNfb4fQAF58BIYQ9U3CYChcbppFtuQ0z51NHk9ePVqonflL/cs4cpVHCVHM8Ha
x0yK1przQ5vIcADHbabASjYi7ql9zf4xkNm9xmDf0nkdG8YnPTymyqD1i5OHuxUnYGZRwPLCDkYX
HLhKF53wMdPyrreNtygM7nmHJyoR1vbhdoq59ZTN1pi8TZ8AsejVTZ9HpzoGZizofGmxrUv9TIPJ
9s1fiJ+rPmRC4Of3dT09DGp+aXRDOWYVJ/Ktr7qCAYjBxzO46B8tGlhW+gNhSF7Yd+QsQeVR4Ttu
Arm4kJN1osknSU0UNe6wbqpU7sEeo3KVSEneYrR0q3CIvs8wAbcWx1FwVSbGrRtB7TRnBDXMK3v7
ndbEeXbxKTlR80Op8cWhrwNG1mOX8bP5H/bOZLluZMuy/5JzPIMDji4tswa373nZS5zAREpC3wOO
5utzARGZ8SrSyt4P1CBoIemSvA3gfvycvdfukKHVts/syrH2Wtu8hZH9ytSCJlpHBzlK+19tUbFn
CveRqNh9V333iYVYc8q66Zl2jQXBkZH3Btpx6zIpRBC39VsLXICfv2lQ/6AMll9BGNMKBLeuYQja
KRfMd0Njn0QNjqey+cYwCapP7JYHrArYvJRC14YbHFvHeDQM9dMH8ImaZ7rXtg5vKMyILMM45g75
b522KJureiR2nJsSNcEYV3Dtwpep+dIibEddUnO1tO1ZKJ+LCEH/Ls2es1pgHKsQtRVh2mFloAQm
+HoMnOgaefV7AIkDTJ7uPQR0U1fMkj8FQ4ED7qdoC9wyO4asJQBT3C3ChGyj4XTbTBrvZ+xDoINC
lx4mw7wUE31WHdr2RoX6zZtl9HrpnwLXurmDLZ+rkVDlBKVegbxCoMaz/DZmTmFveZXofub2UufY
Xz5FzbmaQE5BJdO2BLnspy6oDiYHsS0c6nCVmvDw/BL5eoHrfK3rumD83PwGFXBIPWRPUZKxvhpG
uXHQMq6mGmlV3mXtKWpducOaW60t4b34blo+Y8inhSJBglNuQtrqOhrQbRKdc2t8rJjnXTzZOhf4
7sYOb0mIUMwqLiLzyk0gjKtnpJ8BWKyLj4/iODAT6z2nunTzF7eI2u0g+Hjx7tknY/adgL08FwMt
cr2c8nNkckBMkrmzhFryBA3I2802zDHNxIH+2YMdo55bvrjdRDGbwXq2vH1iOeMpakw0QbT1A7sn
+qhjExXADZEjNPTH2EpuyxcxotzTPJTmcrq7DO4JIehnVyKiz5VovYuf+mhF7AFnYZyFRFJGR6OC
sj+wGYJ+7wgFLoZxPXSN/kytqp4dMiT16dm1gKulumWc7a4wwLAy/VJZX7+0Ysh2uCKoEuPY2Lsx
l1zQWhrpM69BVzj35Q92AOxUzDP8QoOvKK1echsgKZAGiu6kaaZbOIXsq+DG96UOxtRreXuAH8pL
qPJfjYSSbxq1fSEq5DUUdXSwmdCt7aqZAB4j/nF88+Y5A7K5Dsi1nWCLSOkEr6XTy+3UG+3eMDju
QdG1V8SjSEpLjeF61vLTFIPhqWDKP+r0XFrvNrj73izHZ37KnEB0GNnUH5KY9HSpRIEMD7QQZAF+
5t6PInEJRra4xkgQMxpayYdMSBdzEo4MIQm6Y6cffIW53MNiFFJOpLGIz91A2FxtH2KveoKjGtII
FLtw9lliomOIMWnXoba6jRtSu9sdyjvkMe2G2wxOcOsftCGeuEirEcHotq3YmaKGbzb1YAcbMN+X
No14KJcAGBr4rb1CfYF4ABOlPPkRgsrGBLo7gS1M5b1QpIPQ+KOC0ohzNd5cnbPHYujtZiK9Dr+i
nzj59WaHP48NdCsBjoFnHY/YD67BUDnXMB7S/dTWD+UkwYdk+W5w6u+J0n56spdoSUHOBrO8pQAA
0WS8Eeh1OLr6yTnNMR9TBGYrd2CFmbpPMOa3SeXPgBQTZp4EuBRN4G5miqFZsG3mmFoimB1WHURb
NwPwS+zt78Tv60NLNw+JEwi22D/P/01zWkzs9GsIV9V7iEiMsWZY92Sr+8ZLOUbjg9uT4qFY/02w
TMMYgg4onopGWw0C8tdgJii8RmKEIsoUyeyMnHuWalmQ/4sAak3SLczNtpMb5QafaUzkNHmUtAbG
YrrG0VeaW96Rwz4NVLtpWKTGci9zZJiRj6VYs61rkleciMH97wKPJlidnGi8Nmi1YuhQM7/b8nVm
ZPY7Lpn43gb9t8qn/Ai77pAHHNimPr54cZNtVSbPSyYL2zZEZEomW5AiTXZcQDXThgdz4GQdZzp2
yCzYGVXvn0w75a7U0/bJFMYhlj/BSYbU4CiuB0arZz8O752ltKPPTLoFhLpGmoBPKRSQ0gZ4nu4M
7k9Vts3oEc7XuL4FtAZbceb8jS146pwNYxzcY9iV9RFc4TG2JMMeNT2mIr2HVWYfcq8htt0R0SW3
AKQlgwMeVH/Vh/I7t5B+DIFnEwpWe0dHBERU0MkzjOLNYApFvlH7mcdxf+qs6AlV8ew2GS5jLK92
F7mcgqkvmhxSV0KClE1018jMY7BpztpByc9qFdk2TEim6aNSNWSK0ro0OvYBWXKiMjrub6bIPlbK
+MT1FdHLK+/ArNZD1WH+cSC/urk8dhNSmuAxL5XEP26dXfhDFqJlphLWe4oiAtgRaUG1wtCdy08x
CW2XJy49dCYS22goN3DIPhdr/PKOZQCFt0n0EGJM8htsodNraR10ItlWpeucG97aTV4XzaaQlIip
gO+YUFmhMMf9iUKEPjBNChdkYeNZj6obqZhmC8Vi9tP71jrbXOBr3xq6lWNZ08FC0X8r5dPyqLqt
UWh6eFrBFCD2zqlBVNiggAorjw/djzhMI0Qw3L3T294eGwZVQezehDkj5CtiomUeX2GQrbrKRjiS
uIIMPn+8LpRmi9UsbKvdYs3UA+0zGLMXzvrMzKbwwOzlnIiEYhM3TZF8hn2gH4RNM7iZxDaxos9c
ImJF0hL+4bUXMI/6ngFuniFh8jvKy2gBabT5PtzOodjrbEYJYADHpIlMT5Nk6aQfJkjSdYhslNQk
4iZ9BpxujnkucL6nNOPWnDBfYsmPTM1SrYPKP6YkDGzQRZ1I1BCrBgdsZ6OZjdIXWQ38ajKG5p7J
QZbq3plUXGnDt4c+akkiyLaN53er5ZFOwoF2WVITqyJ9SvrfY+W/BC0k5pAZEvI1TrszJb/3tN+m
Ut46q4ipUhMTmgQDdY01BJ3VekJipFUEaVc4dJo4uYuSXpzRQ3UTLr8jqeJNGCKF6AHlRrG6RJYJ
V5r1KNHrWxFSUeslNl2DdT5kfoyckXsBEH4v+ZAM64mYNX/kWbmN9jKkeMrLePzedpzF7JKpjxbx
YctSJ+Q+pjDSUJk1zWZ+ZxhGxis+d0YSgxYR/UditFbtHcSFZkbiQCfCz2U/mSrnmAb5cYzvyrC+
gDmiqCU8Yr2072oTTRAPHaglh1x9Cyc+O1FopK4XOXZoRCgRHx/g7QcpzHxvl0N2jj0S1msMBE3X
Drss5JDrGpTzwMa0Vztsh1MvyE3T9dvU2M21hvB7LZi5Z8xMj06SQ1imBrbTvrqnJotmNMrvXdDL
OylTjD2NGsNfutVMQ92Tdp7wTBtmbWQP9EN8yDv7exPU6Xn5Atj2I4SceBq10iJqL7poQaf7azpz
aiM4hJzzyXkPe7izyEaM6zjo0cGfcIKzjj4xbFf7CeYNNBt7x1pinc3OPyNGoR4iGrzkiH+o3OqD
jDKDgBrxGHZcou2obXubTXK+qPQZ6xB28pvmMEyM2/n9o712skacadI/TZImKK/yMnhHhj3efj7z
j0PrrBA46cfWPThV6u1p8tsrtAgM7ip9k/Z6fRwTHE+L7FZ0BGQKAzpCx6dHYaBWZMds+/mkZtRG
sG0YwLQFoz9uxOBY6NG3WKEETRzcDNSPj1ZS3pwhwFI2bWrcPU3moDatI66lXrsVVDJIHCiaUjt5
lq2VI8P5hcMOTr2JAFtwWl85aId4buW4JkNmW/X2W1u6QKMzyqUAdU/eVG81lfG6GkiAWBYi2isF
cAXTIxmE7dhPNYub/XPK59No53D2j6KHtuLud5hLMLunuK1WkIs53Jr5MXOY+tNZU1sne8h0kCW9
P1YHHUoElSJ6EWhNe6bA1Hseq3HXqHehYbj2KcskXBhKfUbGIPvbtD7hekFtq9hUl/fJtr9pPdo0
KfDMGziGlidcTgNZOVRbeh+8ThSCG0pX9noYKALIUsQQfRdyCSBMEb/GMRw23JMbrZC4sTrEEm7v
U7QONDJx1dFR4F6NdAt7Yh7TM2DBMgRLTYLcp23hFdPrUYhEmZk6R6jtgN3L8FQ74eds/m+b9DPL
uZoQ0iL2Ftqc7Ibt3FXPgWjfRi4rPEqQVP68BPWaoXeM5xv85IsgsI0VKxlZH+Hp59Ut8Ub2R/cY
ifAbLvpmA4GbeeyYU5bwoKJ19iPMcfxatbemt/ZLx8BOtwyAZM2S79+yaWRNtvsrretx7YCDWUco
P60AkQn6gIa8OI93AKuLyJ44x99IV6WXIhDMzeuVglmMKALNPit5M3LgS3i4rCn5MIjQqjTiT68Z
r0tLHRuJCakRPUYiC1pw8Ugop31x5j4lS/sEOGumXCTZvXS6a8QiAzD9sxXkuYQ+r6YEPzflkln/
BHi0CTcW7XOQdnyOf6yJXX/SRNLvvD7+TBlarSsTs0wqNpGhzHMaI6Cwem+dDtzt7kgKjR3eKqZQ
q4y+7btSYYVbpAh2qUOKUYbnUO/JSSrM7ldEQ+dQDZZ+dwv91zA8B15hfNCoQPGcT9MlknZ8AF8M
TRqz+kajQVXoenqC23aMLKO7moM6ZorDH8HuxlVR42TphM66GP29Z89sax9CSo58E20/l3MJ8mBV
OemMp4ajVTcV893804IWeVIp9+N8hdSi+2q98dUAfwZT4NYX4ED8GvQspncA5PJI75tDTicY69Fn
BmAYryy9YpGiSlyiGAcSBFY+i4qZaia3FHecDNyPqRuBOONztmXyPq+H3CeoDpwtCOHP0PFfiqR6
zCf5rR3Dn2lqH8I+Z1WLrW5FV2ONaEbxkTrPFeW12dMhNKO5s59S7sr5JqoGflFT0NibrNkKmZUP
QQn2GsXPKikpO/DdknA40nzTWZG9tI42qXNYNmyfs61unDHNQZIPLDJxGHh08Vmdjdr9LHX3mEgP
d6BxDEWEPastv6Doc81ycemd9TK4zMlltsbPnHvZuCJkb2WPiICnnM3XVVzakkEKm1/8aWOmXgWT
d5jvXSOGyp/xdAbNfRlalrtajxPyy9ob8FOWqrmcGEx/Jyvcym7x4JfcDDoJAnVDq9sK5K1Ah7da
nnmtcGnH9vgAsfa5U1JjHI/9jSqinLybMXuDx4mNwHSwb7YkdagQr9Xg3KqEy38BUS23SxB7KwwS
Vw3tNL1FPt8AE0LXxfHaKlmWfMTxGDbe7PmvuR+GlarNDcYSVgf8tZsM8EchvPVIQBQZUrwL0iH8
IND935GccoJY5U0fkVpRugKqVUiFkAzVPmxSCsqjO17lzCpfftf82IYFDjzSqghKmDnzcad0dGNt
mNxJXXTFETV36dl0wpzQKNds0VDRDsk1piU2i23ZcVG4eJpSu+bDy9jDuiz9NODd1YmLfWzmZMVR
fkgdOop+MAvsbF725BF+NxLaN+dxhfPZPtOma1JYX1bJScUnn29F6MjKCUmBSDWSXah83pTnEz7D
4Y6rf5WSOLJerLkzrJULaO4UEprsJ8GqajiKZyklguN6Gwf4EcMdDBlabz5XM9saeZvNLl7P7QoC
hTWOAvO2ycUxxyBOeywa2naqcJ8luDby6qPgk9uCvHxtMNaISHuMGgBKEWmNnEA6joyQt3wYtXtR
RbzQpnmWfffWzqestHbOrTJHHBRs067OuDzs7zHe7k06RZ+9wU1fS3vfeRMntoSytsLFgQGpPgRI
/NFYTkhKCJ7bLtfjH+FPhSI6W/u9rN146Wg0CBTsQ3FQbT5SN/KRDab57FZlfHNG+SvNPsGYDd8Y
g+qjc8FFhxA/RdOLk/loJtF4qkQNJtyX3sZy4nKNrCF5iOk9rFPSErZ82qCL4I4GonCfGees8z40
NvyIHUZh5EG47wR3EMTxdNt7w2vSjeHGqxNEOGPDiF9vozXNw36DpGer98K/ahMrluGML66JJoqb
H7eGYrRSETKtmuYueI7n2EHINlo19Pi+2tXjQ0PHa0K35Mb+m5eL+lhiy0GHYxNkgmtwKuFpwIwQ
UUR6nPDqXWt27LEBBRDmhmJNFO60G6r2DvYIU8uYpE/CRHlTsHxjpFGI+owuvjac4KHAZptc0/P7
wGnxaULA2aEn+QPp8//phP+CTmgAD4TW8P+mE15/1GP6I//5z3DCP7/pTzihY0EgdKAHQ+LRdRP+
xv/ACR3vHyj0EZpbgINcYUBt+W82ofcPhkcCHBp0RJsNHDhZU3Rt+J//Zjr/mFlXwrEtRzq6o5v/
9n/+42v49+BXcf+DQND87c//THv73+wJDHbAzVy4GJ5n2H8nBOV6ByQpTKZDOXX9plO0KzvZnEaH
xLWR02UxMJJCLjTnvyAYUwPdqjRx3JVb0QMa7Z84/y9049FIOvG/wk78DcHGm6M70BPoavMy4Zn9
jaLQpl7YcgeOB63pTgbCkJWpBES8tn8YW0ZuMqupb529zBTNMiZLpU359k+f55/v2D+/Q/On8H/T
JXh3ZigfsW+2FIbxN3xKazW6qqxwOIwtKc26Il2wKhG4jyVvCnVLiXEjC8wbmoxfnzGH4a2Fw3al
vesJTzH1get64rlgz6WTLanLIXaXegpH+UNqJUGI9IERQBFw/K+euPW/n7oA9jODfzCX8gH/HWjU
AZdUo9NSRzo0trp3RULH1jDNQ+qTmhYPDHTcLDqz7+mbAPTZRp/TDKfvkc6rbLX03g8s7st7PSUK
W1lcrwwb7S6/75BY1ORmn70qob8QfUryDEyHtfK/8yaZKMfas5Pza+BcPCJ07A/lnCo4gJgMdArw
rDMwPM7ZmRHMyNV0EChg8FliINdhMYNijRGCpwnbUfnElIIweCmSnT0RJRTG/XZ0CLHygnSDxgUV
MBzKPLkOOAJ8PWMFnwNfhaL1QNG1xgmjSE3Lj7Irn4NAu2tDUKKA4zFpxqHAyBtSaiwXw7ZxSGpe
PBos+tBp+eHAv25hX2wclSH0pg3XTjjILK8/2XAGaCjO7+T86JrRvB3fSy9zeEwX7WMNjUeCmX/d
SFQ+IgnOpWNuhaZ71BO2O+fABrkTHcKQvTQluGOljOC3B1//2GdoOIkzDPeG333Q8/hWuFR81XyB
k2fHhRXl+krzKGy9uPwASMt7l2AhLL9SXSYbM3YTnB+BtyJfim8HASAZ+Fa0mzcID9bDhNrORhcH
f+sN6U0FRkE7+B49dlmYFycGM9lM5b3CKrciz4sCBC9i7mFU9wkPWjcfGEjM0H2QEqBU1Yx7lCn6
POyiSGQon7Q4EJoS1bZDZnqr+fxcmo+jD95kuUtnzZlGrYtb6k524gdF/kslGU65Tv/e2PEH6opb
iShP85KPmkLbRMGw9jN6ffMBuQqRxjiUtLNbChXDgT4k92QdnHtlAz7E4DCY8ftgJR/Lv2RzMK7q
+91gyeex4jP3umzdTWm5bpLJIN0Jj3CoauZ7Wr3K++ZV6k2/oYH9Rooywhc/3alcHRKZk+WakD9R
8d45Jbd1RawFwT6XIU5fIUmubM1izN6hQwU1xhCnjnYJAVeTQaHutA/0vvCFoN1Y1zCIiBtEKCu4
EDlnr3phY7eS1Clprh9BBgxgpxi4K9rbyysIIidYFflI5cbxOPC4UuPa4sZU0T2ZP/eJIQzS7oOs
+4sZ97hhs5Soxjm7k4+OvOw1w969KFmWalDhTz2Wfp/2hBY6x5zu7cYHf5pTjlBIl/eGU9UW9M7G
s/wrtkDeYVfmG5lU266YLwzlBNhPJSaWION8VhfpxuonmqgjTDfdyNdDqB6myHNXzcDjiRYfp2pv
OFa58yuX8Yg2PqgpfYstYZ2M3vw0BBaIahwZw5D/Wdf2mpXjV9DRtiUtzURV0b/lo0WAo2bhTphQ
F+oFwHkYLhyruXojULgoSLPXNuvxGEDi2Wb5eKjRQIEf9PhIXZQHyzJe6BwMGnrIOxgxOF0R+oBT
YebDJIY8V1gyARGI80ZTEQxOf8V4CLQ3iINfnQWxJpXupa6ofWtiAtt0Z3ndWze3FtwYFdXy2ZQd
10fhpR8jNhGw2PvCjFGxGeXMs8BPF81HrYBfENpMDkQprrqQn3XGFoHFy9i63DskuNE9Q/CziR+U
07fruGX7lQm39vKJdC0Lc9+HW3rQv6whfKoH1ogRza0redZDSgxfdHAF3vh0djvl/oTum5HrkPLT
iWPYZ5nPXI/PaI73W+p3p7W5jlvelLLIGBOSg1G8Tn34U9Khn/rkA8VViRaSX0SVwh09nKwOj0zF
xb5P9eitcStcU2wvy2XC3mBgXQyeJqOJcFpxayjmQcL7EfchHY3g23KJTD2rGSFev5uCDji6Uxpp
wc4VnJyd6CnseYZOmdNjrZNdL5Lfhs4GVDZsHl08DCthkAajRPpgWbQTVUQ+SsB4YJg/QNNGcVNv
ksKD6aXoSBhDsULvgZWh32hgwVthfAUmg5IpIjB3vvah5LAQyLTgNfA6XX3gH1sMDb18b1IxsCv4
x+XC9Ec27yhIfuMv1tHukdwJj2ZXTM0ntMMSNW69qcjsW64i02NZkcH0wwyTh7p2tw62SdT9fJzV
fIE3CUdGOWWXkR4gDQBEZzaeThQJcKFqrm1MCWQt28WHkRKSAKt3Vyv7e85HB1XAAkEx3+c1auTM
FsT75CcGmy7PgX8rMyTUQfWVh44HWImQRhE1/gn7kJuxFE+E0use76nWzj9IEVWQR2/2/JvHghCJ
LnnIzPyjZFslI2qkiei/KJ1PxcpIGoS7p2bfKtGsSDdY5LnfPVXtWlIr6aqw78QMQQR+BkFS4jqK
45/S5zGqrF4b3lvfNeu10yXltrL4Y2tgRGDrs0NYRdh06fc3BCkAM1l2bCjGyabzwl9xSOQe6lda
FRENiszcAaN5Vbx6RsHZx1IHaAPX/aCzTfKZYHwzWO9ztG+z7smheW0O723FphInJjc8gbXERn8v
pXPPLMaHRXsZcdzHgtVlipPf+fBiFAVqtMr/wIvCmuiUc+l8UcUAKkOyJnv2PgsYmXclC5kxZcdc
H9chVctmfs+QCPzAunhYXohWbpOKRmmqsQtNOoV0VUN9WQ+gk9Z/3ha8p5FhQOau1NwhZz9dShAR
4S2vOP55rGNlw2XRulglSpskl/gB/+rehnHN1MNdBX01K8fegHYN3NDYI28m5ICoRAcIYpZCdrCo
7r3qIBEDLoKFuuZCmrUcBS1D30quNXLBSvvJoURxd3KrwDZK9lA5zyWMTI4Nw3uQ0iop52VVhGyx
Scm7Uxflhxew2lUm32jcUEmi9Q8n1jPei6bTk01JrAKkQT8mQxylZEZ9ZVo05+PhFA54LJdbdg4z
CmKrwqY9q+cCfph0xp+Biy/TliykLUeRNYUY6c2W9suTSTajmg540RgB+HOpu9Yn1P+GSIdtILW3
ok9/Oy5bq+Vx/RSRht7KI9903BGfGW5qtuAxN7619cEZp2ylO8FjEzYoXPR63E9zHT/IZpe1KUxb
mMfmyIvMi+AQduOxMViVNcuxN8T87doRnxExm+z2LKBqjEhjT4KHwia2ysi4YPIm+2q67smo6EpX
BOBsTIf3NbbeacK5ypzIF/vezOttHAu4nYWzlkM37rv+LekYCFXqt59y60yyYoQ/YANxWZNCo31o
KfQQdhIgNv/+TCF/QvFvk5BAPyy7d3X6Ecf5vdQ+0yGq1obvPRTxso8WqBxC/eDQZiNw6CMlM4gY
L/YhrYbgEocI/grd2GYdegciJnQ56LsAgNGqMTOdRgYlYlLMQzdWHyVJG9E2WYFMaap+ZFOw5aZk
Ms2dvtRzxZDdlzIoMr6ndF7Iu+cKi4X7stQgyyIeN2yuItYffRMnb5cI6p6k/jACHzxiSoRz8+rV
GTuc4BYxc/elzKL7kDcfccmpxtgrZ4CU82ri4AkmygwvYHfOZoyF3yRfS+3r2OC6fI093ESAr6jB
gQsVc4x8iY8w/a2XPKu54E6b5LvH8Qa1GSWkrfunqIt+RyL5wDHJemlnjzCekB8260KexFjf8aXs
im5k/3M5aeNmI4YkaeVqLlGnefmfEli8FQMu9iOqDZccMEd8Z1rC0aJWh7CxPpKMjVSO9nPqJY95
zHutInJvG1T15LKaJGjKRqyZMbx0EaNfAnqxOUJ6Hq2PZXec4AxxgOtuuAVOFSU4B4qo3cTWXcr0
I4KcQAr49JMCBfseV3Oa+S9GwEueX/vQhxcPuTbDAj7RjO5d0HBTFfHvpfeOmZs2bAJ5gxck5i3A
Ax1C54MioLrU9F+HufgPIuuHkf/qIhYJIEnnPDXuyb7Ukl/LtU/3LdpHfuTR2uURBCzj4fbXqqOK
IUX9Oavqq5PP+0syUbSQPki9YEnvJXU5dDM5WsWmjYh2fm/IvbyCrhwwWKnPov1IkFKsl495Ch/p
/aHNi+FhYya4B8I9aDKFjMTaU3X5B/B3Hfc2BmSzdPZNRMB52XzpPub9SLBYx7/nI9KGngoL2nM/
sdot1/G8D1dSHvSRp5UxR8JLfFe9e+nF46gP4IFjSqTR6H5Ran5I2+52DYDDzEp/tyTrrZSi51zP
59w+ZCg4JxJw5DtF2vCE/lwe+/bC0Cq6lmVy1ko+CAkwr7In7aBp1Xczsl5b3f0Ret4NCt0doSFV
g5ilKTbR18xI9zFX7u4h0VliKvUSTTYO2LBXe4k8jtten08pUWHoa0iMU78xYI8Ok0dL3SEGBT6V
7XngCuaicu4BiIbjeoF6ZT0PSJdDJ9MuOws9yjwKQlFGb4nlf3OK8dIh38DXQmlh2D75LwwOiGNA
9UvS9W7yGYuRQ7ivYPUUlTHuiQ26dCX8QN1n9M/oD+BLYD7kqfdb4fUiRYk5TWIlO+8Tklm79xV3
TRf4u0GBCcLFf2GzBjdIJdYAqzKCHlJOPXGzWzbCsHyAZi/GH0wtGUJwnTuOOlYqdlCI4QMgFPCZ
m7E4gRQuURyVyPGGFF5CUQBS0DH1zH4Np9jELl5rz0nVKTHx7fX3PA0LHRWYC6ZKs292VOLC+58v
JYXnSc8H/La9gYqEDMcIoze2JUbJa5k5iMCjHFpZpV7N+VcvT8I3KFYO9fy9y192PiDkAqXW1hjA
bKYqeqhgKe90zGcnRSF2cqwWJC48J7zYI4SnBbeyfNEFhD4cWYe//uqPh7gLtwazGoHXM/0FtTPf
qBsRJ+BZ/l0hWv3re5b/++vBf/3DgoFZPHXL3y1/XP7vr7+DgPLfT2n5y78e89cD//Z3f/up8Hno
VNGp+fPlMXTmJyqiCmEZzaa+5QctT69xGMu1LfKE5R+WLz6D1DAeC7qGWt2clx+etB4U9uX7li+J
97MgE/eI1GA8Cb3AQ2JrCYTLTCK8rE0EhzVWwJOper85z+nQp+XPgWM/dqVb7XyR5SfPb4x9n4I6
bHOs9+FH1xK/y3tJdCBJJ2vQU8Mao5l96hyJscB2W8TLs2Fw+cvlC5F64cYMYiJIA1M70QULOMUl
E+6OOfU6jd3T8n8sp86JENW1gYvkYInm3iJW3YEOMyDllMYppCFz8kf1aCA8wdnOCbOpq6+E0rf0
OXAcA8Z7DdGKTIwzYAUZNLcU2kGvx3vuW14glB1suHg6CdM6FJ46+KEJEDKHrBrJMsf7K18JNfd+
duM2Hhmw1UjUg9htQC3jnzDKbGvZGZOyOLqqgqP80bMQvLs6iKcKVNbo+3MNopUQJlayDW8W4VQM
9pil8UaeuFdNbvqIAgIDCv3ElzhRj6UqnJVo8huh7s06rz2cx8XWiV4DAqH7tNWwKnUxC5qbbRoI
aOAytd2ozdDP/kL4UMIgGOeXn9xLE7YPcFgozDPcncoXJk+Av92aXChWwQOqoEezC+4T/g/0HN1h
6oxnrOzkf6RRwEbnAggy3V/GKL/c3GH+VWng0frsp9fgC4XV+VVle2zSA2ZodH2aVe4Rrt+tuLs1
paAKzoZLEI4cV2wWXuyCm7KT7pExwZWAi41qCg6lzL83ffczFaN6aprG3JqMwDndIVEOeco2F4TL
bLvwRXocrJ4pfIzbFtXcw5ABduACYl4fOIesjpADlSI5ZODXWxsbgOU62HEKJ98Ydfg0ZLZN0ZLI
s24RwIdSPoKz3QFCaXD99wzZ2sSgFhi/GaFig1YmoUVUoJFLsNrkAYXtA0nPNxtvKtPEwYnB9PUV
ctR5mozUn98XfK8q5W0xBZw9r0XFwRjyqMATNRijdLq3UNPUh5C1TwcGPrf3bES0oXvqY6NXgr5t
fylb08Wh6+orkVeH0kTQmdkcMku//ckz4LwifIT8Znm2kmCTk6EIrcYnXptMc1g4e6mHp8TTXVBs
dcvTiLdZlBwh47QvsWcUt2RyLqrd5PggMMwWP+jH4ciQ7lbprXX0KmdjKrLguqb84mh4YFD9Idka
QWK6L7hBEOP6ycxupIcY1/yqCsl0bIdgloHEkhJ7U/SuuYAwPNSQOaoq2hm6Olj2tHH6Qu6sBnxH
Z4kP10qDVR3IB733d3mjtVz3SDFas3+Dn3SnjfBq+zAVTBYLO6zuhe1dM+G8+D4tkdr1qVejh0br
xxcopJ8cXGmp2GjhteIdKXO4RsJ0L5uBXpboMWqUjPQjBbPaqz7TPj6IfjbqjmaH7NO+YSzC4dUr
7hbwVZsA3J0y8bNUn+EUX5Uwz1pqczHkN2J+w7jbQUk1b0RMshmXe7fxL4i8WWcisgcG7bHJ8GF2
JQ3ZJuCy9WnaiFs+gGBobdpVgd1Pq1zv2ZqVOtSV8z4OTvpgYLadu3O5PTXoDqpfmYcGez50TAY+
4JwuQgYk2/cisNMTKdWTb99rs6wPVWfuRiN8acvs6sUDXjforrT6xEOv1HWM+47gkmFvRkm9pvHN
jZqSiRm7RyiB28nHbt31uHY6VCYNk+6J3sIxtJq9n+j6hUDr8Gr04xFGHyquLLn3WCVZO0W3Leyw
Pj+aCrwiwjbcdrba+aF/11sCrbogTbftaL9Z0nodZhUPp5eiIRMFTERr9G/j6N2p5DaeAk8cWRZy
E3c/Rc0PfwK2EL/gJiEXyX2JMCGpid5f4b87DPcAexnvraLfW1mH1jZPnsJEbwxrk1ivlUVBkhRB
sgFj+lxmyJsZBfnjoY2KHT5dJhycETNmfWGE9KJUL9K1N5Ph3IH0NOuETcy1hse0Cb9MqbaRX9xI
cqVrNa5w5KQVEtlKpJtEIPtz031fUavI7isOB3oTVQEtIPMuXfVfhJ1Jb9vckob/S6+bAOdh0RvN
smRbnm1tCDuJOM8zf30/xXQDjfsBtxdBHMemKIo8p6reyfrBLB80jAkjo3WQEmWDTy8oGQRR/b4s
ytfW1q7w9h87Kd+b9kjmwo8HQmjJLY1gcXfuXSU8tyjGlMbfEGrOLp2d2xJPs+YLAcZ2dJRLVNaP
rmnck3f2OiksG15R3ONLY/b6T6hTButVfchV7X0I9CfHrnYB9A3LCCbGWhbRmiKWbMLoYWyqUxIH
4ADdweyRPImbeV0coln/RCx40dLgjPPHo24zP7AcBu1zod9BA4SUkD05anquA2o1CB1kXQRxUq1m
LYevFDKmMoVVmDrPBj0XoH93gWlKuvC4jev6XVGNU8Y8Agr2u3w0ciiiWw4VKxsmBize97H7CT1v
TccOhaDuv3zX/oVK5LXZmB4Ux3EkUYWPo4O3NfEMDfO8dbU3yw9/rMY+eCSD+KkF4hWSUZM6xwDr
oVLJ7jwNR+UE6bltDvfM4OHsaMioNA7UHpXxOk59AbMY1opbbZMw2Jhj8M085Xl6noKUnlHF4YGJ
p+mbIhkJ9uHsPSsZCAXLUrtP04pW9TQr+bwZuPBTysoWOU+Nm33nc4DZzsVlqEO6w9GKq6sSo9Qy
QuW7YSVr44JsNDfDZkbTIM5M6b2hWPv6vh2x0FEQUNWxWqIpS55Ha/rDTOyDUmVTleWvOjq5qNXX
GC3ToOPSPxVasjWz05hlB2y7mIs2p3mu/J2t4dPjJe4TVi1XZ7BCOuzh0NWmsc1RKK1TzbmYuM6s
O1pJhqLZ2XcwnSET52QzXoPtcYeiH173iWQuZ5unD9TVwQYn1HljRf61Gqs/JUbqdiuUGw3raFXb
VplincZJPcQlRmBF3grKVG5ad/xpkurHbtj1c5ObUIWXz566xXkw00YsDMHTwkkc289jM9zCvsz2
ORRlLG39lZ+XtFEEsw4K99owE7CCAQhkfkTkSh9sMNWHUN21SIGdkMx3QpcVJ34zJvqjKtP3eHHR
XoTQv5WRliqr03dzMJyTrTE5jpVnJtxPuCcZ6zhlo7dHZrQ65ormNNxpsfY8USTJ5AUOjImrhk87
GDrrAk+0Q6zgYDgm5p7V75em+e8kckR7jHe+uhw5PfOlcVWP3ZWk4kDyXLXoUhTzF86qOLTk7Onl
1J/NIdtbCju2icN2UXz0OvfIEGcfncfgNDFsa4ddHB6mjNvYXO/1iQhAf+i+pjDcdSIGdooKtg7E
B7IAlTd0WlyTtHpT+unejhD7q+3G0Z0RWl1dr9qhI9LH2g/4EGSTToYHcxNHRd0yFDgKhvTQEGhv
pDWlq40F1rXCceMVgeFlyNw3k5mckUjW1Sqj1rMdplJTRi+cZNFTPFb7wTcPpl5+9d2j1q4tV/up
ZpBX/kzwIqjX190gsulhZ1v9iwr6ThIRhooogcF4mYpVWDRkFpIQMlnUIdnKr2HKSHbC3/8j8Qw9
FdBkyhg9BndyMwy2WL95CRxd13K0qKATL7V9H37XPUTj//lV3EZYjSCLyI94YFdjtrxcYXkHOQSO
eqvE99eT020nDkclL/9ECrAxord5vshxA7wpdP6WH/Z5jS50MafVElZCzmo08vcZ1n+UvLrkUKPK
KJmd4Su909iQSmJjSr42lBg+KV/L//Gn9OoVEoa9UXar5fsUqVrVbeuYgYX6MxzqQlkZRrj8jZ3W
ga4COs6+VrgZMZv2+H35kVJzdvK1PI4YTWxiXEHrvjkYBbQunP8eWYfWGhO7vlVv8uJ5O5HBzhHi
aHgqsSgyDNiI/AbCQ6yV1n3mMcLJeXD2JcQy+Ql5vTIs70JUqnKuVlOl2znzr0bkHeTFy5oMXXkD
ANdGMh7BkkdkF3I4OS95WUXeTo42XN47x6isfUC3Jb8duupjDZKtZUxM+O96IDX8f96eXML/fase
Z6WPVHPMzaqZZsKgggNYK0Zzy/q9w6BnlfG9BgRscpDI8rX8TAHer9o/Km0LDkV3Kj/aJH9/PArU
vUrsl8/hEs+HBtvigkDRTrZO6OzkW1jur3HLQHHB+2yjzdzRoaiIYbX0lxxKxV8z0zgbhu5TXf8M
RX6RQ8rPeAVJF4/yE3JOefEnfPjfkwr4ppww8XdHeSle4n7AEjyneY4bbXk5OZw9dAcOY+CETIvy
DLkPi3Sql3hLIvI5qz/VAhDLzWHZ6QwW62C+a1HDYjAYr3AmRYWtg3QERnRzKLYNnqp4UDRS7uxy
HwaYhETpdFkAfFyEbmy3r8rI7ZpZ1W4Os9cg1vHzwhK5AzHXB7SRdqxyL0l0RM6t6Ibtfez74x46
wq0kYmkcQbNn5BuI13zMVK0KO3ENekiM09p3zECPzUZ/olv4EYo4gLvzuNAgiN/uuPke2CQZlgko
YlavZoFcUs+chkiMqaCRb4iHmw+hnoVHI0AC2uev/uzC1mk1+qYB86cmvWuK/kn+ZF6lb0uhiQkV
rIE0tLCa+53mNCBYbCJ4h4Q31e+LXeT8UvCBWdfW9NFCKwepYUStRky+caPYWgZ0A6N23ow5/jJy
EiTsql5LMtKAr3ZfXierfUkC6qHZYshOlC3Y3cSeYfa0cerRGXPrOMmGhbGrrChMKUWItHYD9XUZ
d7sm03SliHDg29RZdlYEr8QSg6tN+DgUV/CYyDhMihkdvLrALhohpG0wFJ6y6dISrbGKMSoMUgpb
WyAztYVB0eTJLxORzLYI6B71gfMnFAvfV8zdCIfB8k5VWiomwP3jUGsHNQNA0iM1Wav+FmOMj7zU
ckz+Eli5RHvXhrmbNYCW1u2KtdmpLyV6mw1g2tUnKwYjkNxdCUiBz1J0gBSMXZSAk9TOh9xhdpCH
DLp1eH1YXBr72YfsjbvvOvYYqkzDtDfsIt/pY39Sy9Q8lrV6qkVkOA2EIw0CZlo6qnsZ4afHrOA0
F+ZVAVVspcJdTXmuI8xA0Ooxy9YEhh40eG9p8RL4FKnLje46qF663N7WmmdtzdHvdhmdzOT00T5v
AP3yrGyosMCdO7nlS8UhSGSw4p2Fk8dkGcdJ4VPtkLMPKFvBQ3D/syYyJqiWgFWsR8KnvEJ5n/3x
Fy7D2jby4t3y0hWhS5CUlQg1uNh4m6jacAKD/0XWHnsqPZlRPPymFZS+UrSsPKzQ3IQOluf38RwN
G7TOpwzjSGZf9ns6uvW6HBicdqm16z3qljlCG1tM+2jiN53YWlsqFRWMsFdDmBkDazQWde2oaAuT
YZ9b1WuWM2oOB4dEvQnNr6kjK8Rfq+OzjT7waXZXFdMNeyS5NdfCfD+Mv6g4xaZt0vdwGk5tQ0zc
qH+qGuBEOKTodEFXphHRcjfkFyMsfoF3hyuYN94Wbcxd51eXrgnPyDZvbnrveZRGRO+Y60lh6izP
gt9xbyvZ+AbXpVuXNmuAltgrvaeJ0NT27GlHLWBOOIawt5AZYeYGzvwXThVAcWFJZQXnQ5G3bubo
ag/GvUa976RQRNqB8ggNQwyF7Jgxtgm9EMNPQY9NewDqQocUp9Fdh2WrwEULaFCn4HKUH1d0CYC/
wlyQf6lmcbFm6zmDQQjYA3DDA9yV+kPbGe94Td2T0Ys1U3FN+uLc29WW7WCnxjaYz9CRBOaACBRd
jv5tl/iXUe0Y4Lp4tczw4nKDqkxeZACJzn3tIy2La5MS3IBTKK0oLB7B3QfAsrnNmQ7xAGc2t1mK
XbOfqX8EP1uIOXPPOsyLntDuqCtmxSiVfHBaejQzTDZuRJAWz+qC2Y8kVkFpdU9VnFx1DaPwknsB
Hym82vDHawC14Xk7u3TAaRVHn7DtVAy92fDb2evOTUsHqo4fYdB8oQqmw+xh8kShVaOwhCMDCeVV
m5kRETu+rkeMvjoxc44J90K8A7ESM8/fEMTQqMZajiEOcYQBKg4qcAR99XAYuhQrFVSHZzxzd6Wl
nzEpfZ6BvhkdcoPYPc06mg6QeGxgWUfrLfKkZusSI1I2XnUHyIYstBuRwMP0KGIssz0bF97Cusa2
/qvsmh+VoOWtMVMD5CpK+56PwDPpL4K15jh/YUbSCsX1q4ZU1w8YfFP/BklNkAQmCavljulqugez
c3cOmFQGOFcHzTsBIfvY4srVDpi2097y2H39S54amu+8vCnDU1Qcc7M7JanwYgXySyMyunQN63tu
c4SekJ+xGmsjJPdh2UOowb1/7Qf5VRA7W0D2EfBmO03RTUBB2y3fG314SdC/tNJv9OQQrBkER0St
20/cN895raxUxaRwFeysgyVSFt5nTWzFMLIAFTHYZ+WFLMKoyTd9Gu//PS/Y+JfEZIjAmq2RAwq1
2nENeOcQnn99P0d50PzXf2j/Wes8aHBg28Oi9sHwQkBRkF/XjfMNO+gL4kY+4IYxoomqLEZMuHAX
4o6LlOMbt1ADVZGzjmzswlWqIu6Goi4uijAZnYCyCMPo4/Ivyx/ldk+vXJPqLgzsvR629v1k0OGo
5V2cdvRvPXCkJwBehe8iDejzHHDd/v0bt/5JJ//7tg2HVETH8eTC/J83Do2ryHAMbg+0aQfsEh/G
Wbv3HMijClszphD3SXkrMEnY6JplrSpXM1YcCc5FEfNA0MnBCqBcKeDfTULzCWEC4Bke3yhCvlH9
UoDN3o9biebU3XUWV2/ZRRmwIURTTpguGkc9zF762udBgILsK9FNyqZQ7tNEqMijwefxl2svBIc8
ZxTkV9OFKutrqFmxZYXLbJ2WKOyPrlpFB5y9yz9VRPwz8df/z0Uz/pHQyt3CG9UNG10+4O6/XDTX
cROnVwxMSSIDAhwawRmM0pGSaMFyx/ql1YHFFjLlQo8AdTkWJuM42VpoWM5O4eF4ailvmOA8BFj7
LOSYeaD0mmcWD8eeCtq49JRgBbvpbW6hUA2fGJN+/WWzmcZbr4PjzrRIQm4IBgzxk/qp7Uc21ZAM
0l0QMpSWJ/Df3zPOP+8Zw2LRQIXhwmT8hwQhILdM96KgwfOh0Xe4Iio+jmpOyDaRoSaHmIHWUMj0
qh4zE3SxOReSniJC1ygTEriwyf3Jf7RKfNEqZ8vid5htlrqsPzYlFMulYBir6WmEaYBjJ42EmV0n
lyuTe94rAXm8oMa4BQ4E649y8rMBjMhDmCSFqxWjDEYneEtLNcCtuNkODslAgQuTKh5heKTjAffi
QzxPCw8pHojLspryaLsV3ELZ28xQ8/ZWZB4LIWK5QV+utRQYyGB8FNGC770a9mdyVX24R8H0lkBN
mJ3GRg/A7gpchTO5lVTwyfnE9djbwONmAGYeK5hY/0+4pq46/1zAHENHtGIgzDBs51/TSK1OMcp0
wmiGnDhWSIrVfevG40Y34ezkw4M92wZGvQ5badXd2XaFR0wf3tiTyw5is94Gb5PcfKXwrHAuOIVe
du9agb1WCn5JifIPtPIMF8Cv/i5KjXY07W7V9FW8VTT9Wx3m3+RBXuGe7fACftW99OYmLByZ8sKc
hQ21xsBKWGVJjTkezo/3sdld56wstxPp0ciFvirhcZo+syGlDyOMG9ItStA3cXYS9fDw6Dnjtp3b
k1JhmJn0hFLWuXXKtcE6WdBdk8TIDjUwScihz3023vleX/OdXDv6A7K3rHpsmNXhN5NiukKBIBY+
KmxyuLObcmDcmCJ/ZmlDvFFchYPvVDbDThY8YYYtdDajhYFuGb+FEFtjFLNweuw6vaVesCONCv6v
SRW4MKmW/9cp5IxaeVL74JYj8VVizE705vdSUAZZebEVEMw67zBKkSdDiFu1Y73Ofn2Wvjgoo08n
ro9e4b+xUl6lNaWLxs1YZkNh2n4OnvXp4yqYWB2U3h7x9+zVe8aQ54pIY8Y21Ahz0aOxLb6EGETF
j6EalptwGG9mPz7hSXvS1RA31RgOfWRQhc/e7ykP3nGLIJINpmobfhdB96Pociwsj9aeiZIdSYSV
ZSPtJtLahDtlDkHsVJIqlIRONKryc207r4kCg1dYXVJxNpjOCBkE+1dG9G4aHt3AWvnqX35bJ31H
3vPQqVlHH1lXhwgOqcsQwQkZdQiBzgyBnRLSTs2c09XJbkTVrsO9N8vXToPPXzV4qkgrTCW7JSJN
xW7DeHL94nOR2zszL6621XtU6Z/LAx7WJUr3fHwK4x4GQBkggKn0SxmPuBDW9PgNg4cARC9y6w83
GC6WobDY0PesLOKHLHpyl3i5o5dR/mkebZHmqM9jVTyXUXGZRDdBqDjKeOzIGzZ/1Sd6KjL9V0I8
k41PHGRtIHNf2u5WYXDSa4wCZsp7TeiPhcIvxuMxjEgdC76Z9CvKctuG4UnTanYPMKPUcE+lDcM/
bo3oVHORzRlHkyDPP7EB2VYuQrZkALgGGX/rkkI7ddDTLKVYD0MSXWJ9OGKnMhwKHbdA18kwJZt7
f4cgjZFFh9Vi3rOfkO+7N+fwYtFbHpXETjeljxrcdYfzMM0/VjLpL8nMLDnpz0qIFmxGxEJUvRtW
LEc1WXxOy8Qpgu+phuTgOKWoxxF3Rm1k7vKw0deDbvSYG3qEJiCs6Lp0b7cYCI029pMFtltMSVs6
VRPgri0h9kDSJIq9sbYLMUgMLiciBfgktqO42sEquzOSkpQJhQjaOSLmdFQNXKTme52pObm6CkSW
HNOMdtLvZm++D3Mz2SKBuSidhhOTiT9mNif7GaNmCF2fJbmcbN5VsBus5jbqfNdSmDEUumbcLRb7
jkMY4vIVsKGWkGKu6OrTrNn6DvraATc5fRPaxqvtFfOd174PVWQzX4KKMkyVRYySfNkCBnV4zBVh
MsJXxMNVd+oTlIfxUPmzcoqc2Lmr59vyj0a+s3yFog4QFGUyV2+Kt+zjpAka7v0Mef1gmo538sl2
37u58RFVXnIeA2yqDXx4PC2zgKYmbDCa4r6j/zkUw/wQOE58SONUQzmCJDciKf2UKrmyLnCaJOsI
45ew13Gsbaz9cpbLWRhOw9swmlvhw2Hxi7yG/BABqbgTnhe0oetiMMgNdfu9HkwhaQ04yrVVcsYM
0FtbES+nFpggqmp7KMVKWQM83BoaPN4GhuDJzd6rDnqdbgXHxKntUylFCDk08OnGZtwjNnsy8RQ/
DBZOUBojlYS6E6BlfPdidTdHE94l+m9jiJNt3On1yaza+jSG2q8KcvouG4vuFJZYUMGQCYiCnbbJ
2GtHx8wBc5gSngbddAgCAzZkLX7xA/cdI7YIkZ0KncVHdIQ3dZfTQxpGfBqmJ6udHvKGxyX0tItO
OovLxAT+ID7yB5wu8lm7c6O7mRPo5oDUIcwt95Cc+n2DqWnQTe1ezWy65ApryjtLcRomGcaqnwFR
1vGkXci2aO8g2MfHuPDhHqNcYEao4adOW5ggMrlzWanZeGKyT+UYAVTew4AsY607+AOkUUjKg+Ck
olGhGSOshtIsb7S7hQGcNChRiqKFmaXk65rwOeStIc6bkCNxYmcCnPS3wIavA1XsvKxauZR90Kt/
p6H9Zmb4hEl1kfVTsQEn2y8K+qBtPvsAtqML3AeTO726E8vUPOLxJHoGC8dwaCVEifjbhRqdjjid
hQiqJqvYDXXyg3nsaaFn4/lsrx0KaeA6UkZ0RGuDrTzAj9otZ7kQpmVENPvZZQw3kBrvtFB70HCS
4CFt1jP2jri/vi51Uj2xfQxBtg9j6Fap79VrpaM7Y0yjMfBe4wD9JNvnwiFH/AKrv2bt512I29Xz
7DP9zZrkSkQCWxm0c8r0+nWusqvwYYV9bhsw0BE2ASWOEt98jRBBEhaP5w1T8yEgAgRiLOmnHKkk
jQXu1bkh5pxJB1KcBByurDDESe9i5oqrruN1WqjPSQXpTOkqWiu+s4hk5qBUV9eF20+ESRs50c5J
oaJmybDXuuF1biO8uglywtsvvK/TodipDbke1N0LQXiskRHU4r7Rw7PfOqK5h0h5M8iKWiGeQ09m
0N9W40yQJ1GxWovyNS5Eg+rph1GpHmrVew2sGaxSv9Ddog2xh1cL5m6WRre5SnlWgaA65TUZmTjY
NtqBerr2LgyVVq22+lRdKsc8kLuM0MQ6LA20I2zjrnEeYUs8Dllj7PoGFlfr1Md0maaJHtBTMBSq
L4sNSxZMSCJspqvFXYN/6pwaL6kMNEtR1+B5763UyjsNYUfRYpwtHd4UnX7foHzh72hgVjk5ub8C
CF3HKvHNlc8UTR/vDN9IAGRQUQX+nz4cqIvljphDg1kkZeQq1jH1EVB1GbaMPv2J06cfjteSoVl/
Ik07BuAr6IqTAbs6sjtiTro5Zh10FXOkesoD6iIbwYDRzTMS3ezaKMquSZWP5QUCi7xOYSsb+UiM
stW8imjHZH1gta0+pPZc5ge+SSVSWcFG6vOmql8SoGtEMtS+mAZtY3JnN6FSnDHdLPFkcp7TyXio
lPY+cnjQMThKFgs1NYgg1YLf4t1BgamSNxTFD5ZuMx/n1MQBZrBwWA/GD5XM9K3ucDlagmpXgRXp
8BD4QWJx8jWuFlhxCp8fQ2kMY4gGbm37j9t7xba3I+/cihQ1EimSrxqcmglOt7SICofwnPDe7YPf
SnBfoDlnWv2mGv6tVGYCXOFPFsh3NqNTUJMP82XIOVei3Mg/Cp12bfbFI2GQG1YfpC4jXodK8KPl
XEOpUtmwt/bkYPtcXQ/F5H2pWXbTdMQC8ty2Wvhkuxm2HeWfhAxbTQYgGZNfdL3qMZnq3z2TU0PO
caT+xWoJfzNvbjlFbIjinO4jw971bq7LY0Zw2Lq1TZVG4zAoPDqeb1obRRk2YW8gbuwqc2+FsHWN
Mb4tExEXpkOg+A2mYlm4MQHdl28r4YSVlPbiJu63O3oPzKC2Ui+FfbdVexc7JBlVLdKhIrjmlolC
skvwCJrJt6D1+ruWBXzQQxFfvTH5doPwTx7aFdPoEiV1l298x8dEVdtNIZ08JHGWwwbdBNZmozFQ
VBv7suhocERz1yhQGvvK2YloRfpxaUmsifaamowXSTCPgj8zFbj4Lfr62PjG0xTBoCg8lv6oDNm1
MfpCPCO5Ir33uginFgWGJjcViaxv5MhiXUZVLQO4ZW6tS9UsCUZpO6C+wVABXmmA5JfCLxM+lTnk
ydrgQU0YRB66EbP1kXCHBQBY9DkqOseVD/tLc3qotNJ1mLq7jprdgCOvjSOSVPa9pphon59s76Gb
231W6IQCwj05Ro0GGct2QXGi9C6aSMnMo7fOtPkwrFNsBkfN1K210ZAxHds2/RjEf0S6ykM/289t
mftrS1RlSou7YGP8mmSVTehBh7bG3ruGeE6/hp7MLnmI8gPZmGUIpVWNbGeLf7He8ikuilgVs5RN
lntb5LRjqjVrLafRJ4PJXi+nYMasuINffZE7hj4dCyaFVLhmzNldWZHijGaxwtWSC8Ua11AcJNgX
4/R60SasCk1UF93s5UejVB2szhESIda4WwSiQ3AwrY7WqN0g9VTyxwXgXJpcvUe3ZzjnTknA2Zm+
11nxZZBVGhTzQzPwoC6qW98Br7SqsdsZP3jHvnpKM25aE4FaNOJtGqs4wyf27wIZxK7NnHOZizmg
wyC/nFTjWPg/Jk6SKw1zpDTwD4tNx9Qp071uvqeBReLpgJfvMvHBOQrNX+PmZ2bTd/i1BjDRk1s9
DbciUeB/OgkPXRGv0/QSR7CEXKqmQiSGi2Z5UZ6Ec3VkRXv1zOprgdymib3ObacvfIDOsTo/9dmM
h6RLxdF4ibAU8k3lxV/L2GoZOQdh9+P48+MIb3sonNe2GgmeyXEet1/JnrmvC2vvSv/aMaqANYZm
S3wd/IBM8kxUXgI32xViWU5+6ScVFb+GQSG5ICwSRj5RAeEcj6eG/W7Z+eKyvjQd6DFo5k4UiMvT
lRjTzqyak5vrUJeSNzPgrRRxdfQ6OHR+i0ES1VzVsjwvj1wmiMwCaghQ1PU/Ds77TMDVap9O76lJ
7y7+XkZ8iSz1d97xXCpKuOttVk4vw+1AJseuA9dVJUxrOTE3CX4UvFcXCPMvJK3VwwpKlC2aKIKX
iJOyXhakd/kMoVqA1ccMnWvA/Bpb384RI3/nFaCJnUVqpEJlZepwTATfVo7jmMXY+Yc3RVX+9Gb/
2frDE+MwAIckwKD0QNA3BQIDjOVuIK2u3C7PxTJDUABYgHw4IPPJPS5qz1IzQ9pMNgtysQBYrfXt
u+3LoiXykDavFEiN1hw3hCsFE4PE+T0cFSgNfrjLqYeZPXKuJkNDMcvCjlN4FAkjqCrF0QIzY9QD
PB8MErExkKHqOJ8DuSFL4mQpG0E+DfwU6EGPpB1ePFe0vSy8WsriiyM4EioFxgNsbwqh8WDIjudC
+UTKnV6kHjOKcZNhXSN6QbwhZPYllZZG6blc5Tg0PwbqTndk4LNIvLQ3Z7YxiktUcElyvmEWYtxI
6+t3p8kMboL1RSH8lLl6KPt4vxzLElR3LkFS47p6pfG/5QqDJtyd71w++fUiLBbfXFn1Gdvt0yba
LzMgYlkvy7x5DDQIp2ASgrrAPyOaj2oPBLfcxWgPq6GddwJhQjUD83L5WLL6grz5s6G5JZDxDekD
wAWzDBj1+n2Shp/LM1Rp2rBzxhrBilNsg4IMxRaFiXjUiCTOHgtufze4LEJaVwT4ouZ1lN8pQwpU
TN4ebQllhjyZbp9eGRypM33wslJ0ANraNG4JCbiO+NNzMd4XiGPOMCUo7ZcpfOv+WES9rkj2hPDl
PKDLuea01ASi8Mk3gLxVnt4MJ79G2XCJvAm5ZaAt+Lfp4IkG93jRTyou1a1esnNmTX6exEwgw0R2
VxL8hh6gMOkb5GbFbhziiUynpGwBIyMit2kxlWc9kXouEisEMo8urSgQF9qIRTRpasaMjCtAbehT
qDUVokGLtY0qaJtHRNUw6eQh58EC9rmzRvNJD8DLVGUadiZi56E0D0ZQ3BbCABR7MNO83QxG0G6u
da1oMMqzC8FnFCiBfUULc5BLxkr3qXrTTtqZSLS1ZpNdQoedX8BvWfXiknzXmC41wd5sRWbrb5lB
Dh015KLgZv94D/DSwcmB+9pNkAaraH2kTi8Z/XboRGffOg62+KDLWwj7kbF3Pq+qIrThhb8sCMbi
6Ty6eCOL50iCzJo9EvZvGxzIbbwmpdqtE0u/ehPtUspzFRXM08kufyatu1xVOpd7MQyiDSl19KpB
o9iQgdG0mNjj00JIdFn1PKV2RcdL8yfJxV6JPrazVr2CkJjbYilWUEJd8pyMXTe8yRWVVwuNmo5M
FB2NDiQiM+kMa3jQs3JlWck5Z4I8W/gmLmN+lcZUfLsz8iaje6mc5oQSjdp2l8YRquKcewdY5V3V
GMP4aEQzbSClZ/6oOgS4+DajsWGlxPxZw79jPi1rRiO69DiG0JSgn8Re0Tj59bhjLL7ldGn0ANP/
yuKpbMbOoXV2meVqOCzVNmPSghDoNdVGgqSCbhdfN3G+YEwEvCMKh6xu/6gAHgo2Jmu9ZyHJblBH
Ge76zrHTPOYpdGCmCG6ttt/AJYvRgCQEVZT9L8x993K7L2tiEke8XBfvFjzEVlH9pw6QEiXYUmaq
oQuV3/rlFkgguuwcm2G4dt3cvwPTXA+VYuN3ruBwyHboRtaOPuphsSrQRBQfTkx5CwuxVEYNuTw/
oeEg4GDMi0dpZmzrOThL7WU64KFlMD+MQ+LjT1jD4nPepqohadJ9W4YJyxxDaYgX6Hr9ZTHHqNMJ
tm3SwPZED9QnLKOuF9JDG85dmBZPRsidM7PZ2DrJPs3rbLJ1JwnKrMztkGvcJhMDpERBelpZ1otE
PpDnMx9G8d/MczZ21eu1XZEcOrF5yZzinmxLPEjs6dsd/iwqdb9KoJd4XPOOWY1Lk2qV0TlEqeu6
PVvBjK7LG/QKE8zo1tIRrZyZlM+eBb7wGUOGrEOGX7Fd4ydqZXeh1oGjEbMO+q46TB972eqG8r1l
SZbJSkbID3fjoaIzcrBwF/LwbWmg27l5MYzuvR9Gc63z+SRJGpE+waPsA5cooLYDNtbjMIa055Bv
BxoMx07+JGVxnEhhOiOdWZmOUH1lUA+77GuKsm89ZIkAnesJnlBZ66Bs6Q7kDAWRTlRtzRIi15Da
p8hXJyh15lMmjI906B+qWp/Ba6IH04WDVc/w4DIhT5UBxbvFU8lwdtuztQSTTRjHzPStYkq6UT1/
s1AuWtul87SCs02Rsq481mN//uNQ2MLNQfWSE0uGQxfVqDpnn1mFGsOqcQGqHY43xtZmcVaniNwu
5KHQhks3BbSnjc+iRP7e52gZC4uh0frvuG3WXcQpO/WVTGQMO6HkrmUnF0xscd6JbACQysKuXTGV
m0K6wjJA4aOuqEo+FnOVKKnulaJ/kX2zgoPO4L474VCFjFxa+Bh0yNF4zJsg/VV0H8sSuqxneXwl
+xTbhhIupfmReuS6R8wH7B4L+bGu7x2w1x1t/pWYzK2WlU9h9ad3u++yAld3Yz6zVKdki2DVrUcH
AaaRnBtJchMYb7EKoRgvcT5eM3+9SneXB97BjQbMgo0Xg5TzlRrsq/ms96HYAzTMa+Av78zSOymK
v8+05Gcx5cgUVrhMRtNoCFa1kD4C3331Wiow36ACc1nOZfrlYAqwcDqGObwb3OgTxiHDvXG1jDlL
oJ41esK91zvRYTGGWpheQ7UinbNinsfTIeBfYkOidYPkD5QnKiOfvDezSv4sxkKWzY7iFSR7hcZH
F5t/4iZ9EwMj2TbVAmdmAu5+u0VzD4ny9wLXwfbbT035MbvUQbjulHi7iG8DU07hDPUtbMsGZDeU
h69ui1ckmscFANYcEDsGNFAsvQtegI8+dL8togyW2gDOe+u/SPs0jpT32DjCTxW5We+IgxXVYSYU
v87M7m1yrNdzrvxZhsM6OUrY2vSMp7o1CAlEVovPXWtgwuc1ydU0BzCISENUwecQFXW7HvKbBHfD
E5ISwurtddbg7g0Q/9yFsGfl6nNzQ+ICgMza8syY8CxcJdQLh6X2W3q3QnmIMjJgXTDN1MaXH90n
+q8a4iPEbAODJii60X40k30b2x8koSA7CfyfUCi1xP9svUYHIqUOMWrizehp76K+/Gg1t9oA76w9
u32AawYRXqzEpEsbxRIJvR8xBdGXzHz7LMU6QGH4KeP1onltTDjXS3vTitPYAqN2HWHOZk6wr/U7
tUYUhWInIZ2NTEeJG7zlDX4MxuggS6RlS/lvR+SzQgUxoYbEvftIeMl9WMxQBQz6M9Oq7nDrFG94
51seiDiDmqajq5EqeiHAJQ2VljNHX9VjXNNQZPJGQ6kA2u5ROdh1hoXviHWwqzVPi39XMrNdR+4O
3rxLB6jj3QfcurWhhjeFEfIs+wSNEGr51wSyxLBX0+1XmY7PhfM7V+pvcbSSnhHg4w1Ny6FKydbi
jIrIOs8MPRgiUzNKfnPtvWBb+omKEB0mKznLHevKJZvV18X7MJXT95TzqJKeWCVoiBtxo8NJJNv7
BjTd5sQQ83uZsmgjK0dIiFOj1m8Fc36EpxE0wMjYyCWc5qTklPtnV57J4r/ZO5MduZE0675L71mg
0YxGctGb8HkMj0FTbIiQQuI8z3z6/9CzgL9S2chE7xsFBCSVUsFwdxq/4d5zC1+yQEEEQ6sl0/wz
ZN1lLXCXUC6N5/3OnRe63tKD3WdPzCiOkuolVdkPYoTQifIzueV8yUr36JSs62b9IxsqbDJIdM3s
17TQ4hz1YUUjWafxm7R1sg1Zb3LcswwgYW55NwyGTOxsAI+PHe+pqp6x8PFAZ423/N8WJdqIS+Oh
Wiqr5WW+V8TLOP3eX49LJsqdVrT87Qk6HGpxSuZ7B9iCV8B5nJym5aBYnuB4jpIW8l43xogkYHoT
yrn4NplsSyKQMvphuoY3fMnf7IaD16g1BTecGl6JeSm13WV8D+vyURMccFd5zh2K67pyn+9Pkh6V
D7gjk1Ke/X5cUonwEf2mARZmc3ZUxKIuP0TfkVPUfVvOmvuz3/bnq0R4tEEnqqbtgmLrkOM8WEH0
i6ggKlQzOokStmGUl1/b4mWS9uudILUUvVrOb2nunXDgLfhBGT3MQfClvZpN+K005Ef5pLZw9e11
XfKGLlXF/WFjkGlHFskWSSSIeUrVZaFgXRtgCQ+q7w9xPhywST0i0f/cgFl+wF3/mg/PYcYmGUvE
a2VZkkUiXHoKm3t9C93eWGX+Q9TYn4q6Gv6YxoklVtG2cTZagfxDBfl/RON/IhoLsUj4/oZoHP0I
o+A9/xPR+I//6N9EY9f6FxxczxHK07ZrmRLN3PCzaf/7vwzP/JcyXQT9WA20aSuNmvDfSGPl/ku4
HsJzjWbLlLbgKv6NNFbiX9qzTUi/SqDKdB37f4U0Xr7JfxJ7LVcKKZWk2HOpJ8y7APY/dJ4V8yXi
extxMnzx0tZVcSHrwT4W0qaP9r6PYqyPqHbCtZO25qawFuVkNYUnbxbX++86+OHHLPWeJrTyT7ie
v1bFPJzuv7MZKxOeHGZb5Lk/FNJv5E1PBOEQlJfXdJmixOec+9HRGjS4yzA7BYkm/ApvOiVYhwPD
Jm9QVnn1PI79Nwi3mmUDIAfWzI9WTTq4H8/cH6PZHC3HHQ/FkD3yWt+aFghQ7uhoq7XPlscz6/Ch
7jJyaOJxb4dW86isVgO/2GVWEDwJu+vX05Rz88MPoM4ewndUB/ts7IetDHtzPY0if6GjCNkfuSye
lilzG/qQ6h2pnmaziyi69K33LeMli+13CQv5aexVfYpsg4uufugiGF6cTBEbiZB3HQMLWeA9bzCj
yhU248VPZfeAmqGKKgtlh0XmQJoCg5pis3/JghLkleud8fSGD2mYZBi6acV4+9igSelc3QnugiCd
FGpFHJ5d1T8u1XmNwe4gWqO/oi7fljg8fk6iY8I+NN6LO6NGIJls11P2PTRJbD4Wlq/X91Fm1JM3
G0RNf9atftFMGHcWLhSsDyJ/zAtUuIiBzmM77YsmAtvUjMd86as7G0lvwV+/oinojaC+RczwyA+L
APCywbLQyK746Q6mG+gbfm//FNrBkzuYySVzUM37DExZAu8mbbVXMG0jwUUQ1YzBtp+IDSK+NY4v
YWu8pdMcb9rWq06AJSnPqs9B1hbkjNJlhmYJstUb2JcwlZv6xD2NzGEwBzjWgei7Zu9aAraElawQ
KItb440DKaQxshCIMQ+TfETkMxz/44D4HxDZQv5+wynuM5cjARyHbSMV/rOw2m26IfXruT7dw46Q
5Gn2q/0Z8WDxQLN4aUxC120ZvbQALw6oDr4pqAHrkG0Mi1Hq0L+/HotS6S9XpEzw6cq24RB4nAR/
viIjIivM6Irg5AXhcEiTDFsRmXZknAzPXZIRY9KDB2wqaH5up98yYRpPfmmfaiT+lSfrL8z+NXGF
YtOmmXvDAjEj2PWDt0ENZ81WnEf+8M3hfWNfFQev3o/Ss6e1Yu59urPK0N9Q6WKlIYHF9TEb2g/0
BcaqX+R1RRFeNMHQVcFor+34DwMNGytYPJgsJAfWS8SeKIfup7W7+dGZwGl02b6cJgdGFfLyvHwU
qdKIkWS0MQVE7rgOxqsiJwpu6XejnxnC+oaz02BuajXHr0EHxlKEzsnx8dW5Zt8yaBLyoIS+JIYI
LlrQPlpLqwrRor1kdf5iTQYNfzA9uzXmPB7niRWrMzTUo7YMdZtrfxf6IsQuPADh8Pp1G5fWq7li
9ZKvFOUM3qHheSyteB9CZ0SPjN1MheNBGA7r5OFXBslvhyXxk6g1N3fEwg47W79uvPCKh57b2DGL
UxDEZ+ZX3kZm37KsDTbRkGMpS7123Wbi3XMbVDn5rHdJ131x8E+tKY6SQzxUkCW99MBaMYAc25Iy
14aYnZoZF3J2wuZoMKEs0Mwmsn/KMSc3Vn7gkoo9w8Z64yZAjOIGQ301jOcR1M+GZXkEu7fq9rEj
HizRf7A7wzIZFwac83klRKA2VuZMKyZZqPrj4tQjKnWdpjmFibtuepv9uU0ThUvxG6EA5g7vAZ16
oPVOhR3053aGOWqwpS87/tF4uUdq29jPJhKdxp++IBamcZ9i7MTKiB7ayStOlSKAZmwsDLEoclKv
9DZtw9pLhUqdrHl65Wd6JD7xRWlQO7GK+gsrW2yzoDFT9sHX+8ZqaRIczzX3bUgQRuwpKDR3h5/1
ua8msJrcHWgYfGfr1LTDdRuvrMJrIdiY+8KV3tn2nSesq8k2HkiQdVNA6BXx12dkEI/YAI2H1v1U
2XwGUm8iDUf677ZHlxl4ZJSXgpiqIdJMYV+MzvCRXjnVRS21duYlz6gnQk36Ru4V3s4beyLnZA10
okNTN6qK2BEayFaMzy5zVYfQABZhbD6nALOvGvMDsVDdw1jaL5J09kc66VLM8tBI6wexfWC4ZpyM
SQSbVTmfaYOyB4MQuxob6KaKi+I81esSGR+t+XiD+9ysJgCyZVwba98yvY0PJ5eWQ656DQ2GRzFw
05ithwPm9KGZeol5u9wWrcCW12TEdfdRvlNUwRP7FAQpDJ6zHIEAiqd1Ndb2C0pkADVGg/AwfaIm
aTa5MNWaqUKA12j0Nm5DvG8/fQf6UO+VDG5x7QHNrWje8KY9j8SDgtJL3zxjMfouJw9m7jdYQyhN
QsNa2Xb9uc+9Tw0TXcDTc7Ybc7b7w/I6FLV9MmNjZI6NbSCdMR+Cx+u+1mQYrWxxa02AMYag5w46
SB6jBNVKw7/B0rXvBjM6FyH6lJAUtx1bjx9oAqDN/shmq6BmIHea+l7Z4tcQZXwWG3b/TfgBhguf
+nIz5r5/C3W9B4QSYY5bVp9RuLqfcWXC4qBGN4PIQZ7LsW/JNo326VjRPQj6ejXUKL+GeM+sS5ds
0AjieSuzoiIkFk78vBhn0Tzvkik2Vt5iMo2XO9dS03GC0bIpB/QyxGZt7ezZ9qUDBgKb6zza13bI
Hcbl/OVMRoy4w+LqOKTFAWba141T7/u6uyJnK5/w9hAkOdfncmKkWqES3fDg0Own2p8MxJtr1nV4
ozto++ik/Fq4N88MvJvrTphMAzbFamCi08vuPHXrimtj+ElWka70G5srgB7or571ZJxUOTWnNKCE
LaLw0HpE7jkZpl9G7izbNZnbqSTVtcy2Mp2dc1WghYwshHbkD+ZBbl2QByko/6GxHkIjhGEXHzJ3
Nk95MtjbqXN+DQP3X4gqaa3cyDz1ufzJpDLeY3VgAiwYOGuk/1t74G9Qlfg0hlDiwIwj9uiCj8RL
8qeKXGU0scU3OI7xsZbdEyaL9pRzmFzrlEDriNU2QcmtONM9HFIEYIfWhA7etN6GFXG5JXb2WuRX
NPDxoYGYKzPc56nlL6xlTLFKqS2umXdj7ljiawkpa3aCmxN4lykyKchS3ZzZpAygd1seRo95OIJE
QUa+nrBP7apOwchYeH55NhWbQpTXgYDVi4tqlWXc8N61rJKqlpvwbslHOzGB4G3PmjNtywyYhCxe
sZUJ9H7b+G0DOCXkAaFoiyuJ29cwuBmVUdkHp65ZY8cVkiHa87MRD093M/r9d0NiNCCNS8ZuM9qj
lkfsS2qFextbw76yF9800Ml+4WbyGcOH1nOWC6hbSHr9J4JDbdPcSdf1v2AfwTABGnrbjuajaQLN
mkEMECjqvqegLDf9tCgQJ9qSvmn5uQP1aarfSrJvyTfkgI2Wo7YL0CjoGd2Ix610EN30VWZzeLZc
v2c2LHC+WBbP9AYjKDy3fViHC+T6uW3dnzh8i1NiGeK16dHHkD99TilpqVvqDxEjtnMdcS2leOVy
4n2eRD9HdoG3XtsEPYW8g6POdlgxPgHF07tItcvoy293A3nj635526OBBcM8jJ+TgShTjiKTEEim
1N61rYxDMVWPSia/IlOW+zCcdiafVWWY9RPL8yszUR4Gs/gRLD5dMsBI1LY2BjcZN+GaCx030/Li
TjFZ7U5uPPPoUnqCRlabN5Njd6/mJkXXy1agJsOOGNLsG37n+sTs82kOq/y5rBGYumOnNsXi7EhL
IEy2Nz5HptVsRMxhIVP2TomhLSbc9dbyAvmpcSwQpXglvKK9ZYz+wRbjIg+LxaO0fOly86OIY/66
EdKA1cF0ClscsT1Zqx3xPBP/worws0NHIPkKaZPPOcxPsh9JGtxhymDxre3i/EcDWUfO/MxONCJP
cJUwjzqUEZwqbDTdOqIaXJu5j8gXHMHGD7NxH84EDseuFex7v31Ma2Re5dDCwCmXIWHJ2jibdLsn
ceKn72sPczehLz0KPNzGoTpEDsLmEW2wF3VkBS6fyiwIplsPVxgtxSM5bCVB1Iz5mpF8CMsev4d0
SDg88PchrbG2g0flXaqp3JZO9cWiu1vkSCipG7tEUF6IVZ9r9c6VcXkt4+CAmh71bUJySz9ZZCFM
4XaWw9FZjn7Wffkm6ErsDVZyKLxB04aW65CII55bsjgVuYS/l5ewZcNi+aTPe8/IvvuwoK4xn1E0
P1eSMieTOAxJLOeh6fWzNKJ44xrpKTC8H4TZmEfIED9VVHynxVUniGHOnrkWOAvX3cQlFryxjrEg
JYPeeozM34YZ1RVWqFXA8o2HHLcyf653dYuUXPudYKa+YE3sztsE1kH2vTj3nfVdTFQ5gSKccWJk
3ZV4odDggsyLPLl2Ih9ISUg6CQoFnrguO9ICXRFbaiuFGuk++Yr5phoYETdN75/tt2WReR1y8SwZ
RBgM9tm45cGWzIVDahfFZ7uIxpWfA2CZa0c+juMbyegb+VSwvdtPaHl3ZEddUZLbxAPskQ7WD5PI
qi1iW2gzgy+PP5hbm1cYYKg6vUoTIcjZbnXzIWIFCmEUMmTmItptrZfWhXXeVcvKcHDOkhdrQ4Nv
od8PEN/EeU0ASSx2jVK/eFdgW5eJWGfL5D2oD2pG4ILzXz5YTVMc7DB76qr4sx8Vmj16i9lIL3fB
El6kBAeAl1XffSwAZ7tj09wo5ySSeLq2+549/iUd2OOjsSF3jwQVMBnWpQDveOLC3n2QwE+2Tx46
AkmaRMs2LyY1N8BXautA3doCtVPU1OHGrri9ZRapz1S5LzCEe4c84zFvr9QAydkF28lffJyEBBOJ
0ehmMsgRDkokUrUlSNSY1JG8pP9Pwf7V5WmwkStn3niyK2VfRGJD2lyqudzynVUYB5fUd8ytrekc
jJrhQUvtvslMicxoaryzmbDZj11xun+Ba1jjSHj0Q2FCS7LmTQea03UKcw/sVe/wT30kFnfS0PMt
LGor3EfG85B3xWmoCUvGylZcsLwz+GK6TK3A8MarHdiutTgYxdSf6kK54PoT0sZHHZ6iMY5O919V
Ilv7cM2PnmrBGhUQWEK3qODT8sGSQjxG5MM+M5/MH+0uo0PjIACeByQK4XW+dsbuXfpEcHOvJGAe
whoVOc1jaSVbJ7DKxyoZ/LMPy8Z66MVILYo58ESpn5xyl4dd7QI0FObsH1FuePizMCVTosc/EH0p
tqh59swAVOzF1ImN1RoB5p5VVGXOVuX+N79roQ2Gy52Vw5ZTHSxWZATRpneqkRhby3gdkvwLlW63
Q/3rI0yqDgUfyVWK5XFTldH0KLK5hrVEimmPheKUMHsI2J49AzEjJ0IuWRhIo1Adi5MLpOdxWIZe
xiiv/ci0HeZKsIu6IHoNMPMf85ZrMSIzfOWUnkmyCD4gzUTOi1k5zktYgXU1RK4PS4AhpITW2vEY
j5/I8l5FWNNOZpHSqdScjVNMKoMgZnKWRHHbNpN/3Rc7I8qsW+f6Lz0d+1baHgaqsDPAkhTGAdnF
4f5DI4vZFgFy8Km2LhJe4OX+WWmFgOOXPQ3UwreyTOeH+xCyZDV6mhllrJVvffi6B4oj3BQrWP84
+5sJejl2RYYlc9LAkhvrhwivFfWyE68ZBlIGN6z8qk+zU8/nmmnApTb0s+9QpVWIllRhmKwvPHWu
Lm37M55DPAADxxILlJbhnsWDt87iXU3pBZQvck6F7deryTt0thdcWCMifsqSM1nE4ypx0a6MYBRZ
/bWgyAJ+JBFh0PUK3qnGbV5zCoo9IuZ239TzVTtNu8LTOVyyufNJoqmiq9HMDZFPcrhIMy7XJvE5
63weMvUQRVh1ev8ZK7l7TpQiNYQDnaft4uWbxc8880qCa1OsVhFtUopGe+cj98hjD+fa2BIda03h
AxRkB0QxX1Rhtbt5GF7s3nJO/aIRxzvc7e8FCLbO4xzUYJKbURylQBkxz+JQYDwDcmSSoMQef0eV
IrNY4DcdfpZe/jw61WkA0YyYpXgnzJmEe2bjG4snFKgxF2FYsG8YerAdku6BUIxsb8YjWOS5j7ZK
Aq/y42vXJM1nD7peXZqXDtDspzy7WDrsQTDEwTXLhbjYRrQ1kUzueWQQCg65C+Fq497QcsbUu+5T
53jz2nPm5OzNaELcSJ6qunysQ7s4jVXzVZZsT11vAN+HzMcfA3VAK3ZUdvHqZ4i/lkayaDL6xi77
2roMdO5RKEZW7F3V5mBH+PGbBTVe6OKdeNWfRejWW6/5YrDXm7V2DlJGFz8wIVe6lDtZOhKlGut5
Nxfo3aa0w0VWHAEKeBveZMjUpDiX0DzPhdE/gS6MLnaQfw0jY6Dy9ABn0uJlpNQtpfSY9zavMfZl
phq19tdIP+djfmrsgZlCTK+uKot5k8+HNlvUd4pxdseqZstB0yBts7i9VBucVISaFhxstaOPs7Yu
yVpr1Fabjkr5U0zmbCw0uQOFNPExoaRvyrxhQgPW/v7+U7pNa9/AJaRV+cUgzXXnWjOtUNrHW6Fr
6mb5Gfxr+zhl6bVnCnr2YGAhErDOc8p6gZWq2pRpIy9T7m4xZQFo9HJFU8Egs07gZjaiKc/obFYJ
z8rHcNoMCUoFXkdk7rU53pqcG92oS7KpdbtmZf5rsHR1aTiZms6FJsGkk7BVI1iH5mAfMzJ3AYPG
e2ZJ6JwHDsIawhwlAQ6+mrRcwyZpDhqQBm3EoLKM5CsBDMTkEZCzjg3kb0EHGjNwgTxZhMkvvr2q
zpjUJXG9jyYubiICB+HYsfFzXoWAKSaVTnTExgkPY+jlVzcx5ytW1WfMZzXzvOCzHSIgSVF/PEiD
6V5boKZUjf+RxD04P4ZFpUnALo5fUiLtagTYyZgL6nCKyCt2eO5qxkswHLNfTi4qaMrBEvw8bDUW
nj+GKQCgvrL2eC7HpN/MfdrvM0B2MTEiq0nn8TH7rEOm4Uj/hgdZU1opXXzIOjpOk9Ujraa7yA00
ynbVIkcMy703m3QDTm4SxuDHlFjiNkGrWesM4z/VzC4dgVQ5mrGNVsx3mL93m6wCGIERLt8Y+i0Z
sAs3BefOQKbEExKqbVDaRyovtcUP22PeyQaCHRkFxSRFbbALo3Z7D9t+ePNa+7Xg5JghiD3F/gVh
Qf5EqM8a3yNuMPx7tJmi/OZaA6llXj7AVxXRuu+RxkbWa1sK7xCoNjqNXQPeeIBpy+f068g4K2IK
ep/cSz7XjqqqK0HSz42m0fbm7Fa0tLleYQGjj3zvM5ada53M9A5+yQFaD8apK1BR3CcSneQMx69s
4iqcEY2koCoG9l8s1+Oo0XvHjBdK78jEey5ncoW8aN8riXm7p/Dj+GLGpcMXTHDokCugpIGPhFbL
LnxpJqRTw4BfzBYlJqXlix05F1JQ2t29aAmt8QkPmLH1yJw/WXx0EOXMPVOjNiOep4m5brc6xWW0
WWYCBZImnRxsfmt4VnYm0CRDEGh81gVQ/bYO4TB5g3ktKm8L0bbat614SgTuoUb+co1WQpzr32RQ
u0wzFN1T5cyboQVPkzaBc2JMevMHlR9HPOnnxgIZMpXBcY71m2kE1a4oypjpweg/NUP0hef/d6I8
vBdUB9gW2spZKypKIpzwoDK1SV8JD8IlFEMLiPNlfORZu5K9Ke4aLrR2evklnNsfCVBZIvFw81qx
DkiQycbdmHQD/rAcvGqHe60VDc9xnW1UTUJBPBbZ62xmx8pys0NrLE7MsWP/67NiRSdpf6IE2veI
JjZD36ObSk3/Enc18xkrgnIFYr/z3Pm1WWxnscfawHN63NiOe2vj7K2Gixq6pvVaqY/GNfXaCRzz
NsfV2RuidFtZUbZNoBOt1MAUTM7tJ23n/lbWJcMOMciTsIpPpsvH2ZMzG80OWUowzl9TlDYbaX+V
5DrySB1K1rUZEsEBlGs2UaB4fbbLWAYeTXj8MXNNaZlrXbSsI9nSnmdP3QLNS42FdPwyVP4vUiVo
B5m6nd0eeBpH6de8tJ6DmNlNkpdY6AYeLLxFxi4qo+aGPpMSxT5zd4hLHBnkR/otcp2cqnaO0J2k
2DQC1JDPY+AtWY5msEVrjWNhnLB9xuFXo52CndNXwVqkKczUhoSLPnVAri+npNdSYeocZdXoV+W3
kgyqk+eTS3P/f3lmshc1V4wx87M2ChRKLB9X5Uw/oRY3u5weu4wmLe6KXWVPN7+DmRQYoXXpSTSN
9TTcuA/hw7LvYC1mrpRrd5/88B2PX4uIyFcH32VoQk9Ur1lhlRdlT8ypPWp5OLWIxPwm/mIXH1MY
xOzaCobgmE45I6rwFBAPy7M/G08juq/CqNwn2jeGsKwA53rqNjqb1SXXLXw3P4aSG5N+Srqasx5r
tP2oqFnZTBxcc0xBUtXN45Bl8myKX9hZ/1hrJzEVvpd0r34b1S/u8MXU1k13EatNjhGcDu6PPm2Z
fkeYlcNati+jxvTLMOdmTPPH0OXtc0B8REsCva0q4MnzHccR/xo5qNZ1Jd9zy3zVgfaQEnnJdj0q
OK+TZ6BsDshdb0f5qJqIkL/Q3EVx8Bjb3YuyEAHRfGz6Dn+Kx8dca+PDDxq1Dg2RsBKmlahsenKj
ubT0tryWzVYYe9MkwGRsuH1CU5zob/CcGfA3C8x4bp41Owjntd8/OUncIgEAhzT12YcwRcDuYbWs
UrSYYR7n7rgWmfnWGpTmLN/d1RhP3PRRz/rASDNm4h2xR9siIuDXKCMAJuzItwo2Xml7D3qozmaW
+Jcw1N7l/it4aecEMdOh1SMMPpnKfo++4+sQoFPHAwgcflGIVmHAap8v91/dvxgklRx7y9jnYx1c
gzwLEZqHH5WUCcLItAqvZLEeAKlOCFSWP+uWPxsatKotOfUPbFtjHGBabDDI4WxflLTX+xfTQpbW
ocf548/8eRLbumVD4qgxvpqBG18p/edDEGS3ZMzj6///8/uvyLTR1AQ1GmJna0YG4xRya+Ij8Uhn
TMp0aKQp8CDniK2caakhk1ULC4PcPpLe+PedVdB36V4yEF5XhHQwY0nMo+epN/JluHsESCjTTPe9
kSxoDhJVrbmqN8Kj+MWoOW8MtxAbuJnDS8Jo8gxiA+ak96z1HKC/juK9xYngt8z7mMXfMl7ZlcEh
2LjpNcqZkElfvw10XhD0ok+FWf7Kh+izHMI9nf+ReXLLUmKiea4Y5bST3NUyYvxeq5MYWa1kEkR2
0R6dImM9PXzk+Tet+3fB8q8LarEfCKoVRK+mzpdU2KzVSJqsA332JobF9HZUbboDrJQHzw171MRG
5R94sN5nJmcPyNkbhxSzQqPTMLz+ISQVuEjM93z0MNm8deK7w76ITkodi2EEPlHh2xR9kG28OEHV
h8NF9RoCXJcCDI3tDJ2JRZwp2b6qGB9VjbtZ6W+zSElrdzOSAzIkFa7zRNQXK96yvtozuRLA24kV
q01ma8rPWEcDCfD9MqRYZRId2t2Tz0gc1yr5PGHaXQ2M2WP4Rdqlg26F+iCmaDRaxRyvTc8Y0epF
w/AtR55MuGjDsQvmfyYoNiKL1234N8106QqbfWLgtcuL72lvgwKwZbHuZyxPhq9XsbPhOuy1FAmU
9ek2et+hNWZwmok7nQrMYJ7QYjV4CWObLVsr6uEM3anVgSpin0eTIz/mAUTUoBYykf3ilc46mqMP
vM3aWe6L2gwhsBJeoErnxxxVCqJEku5Cd3hOy+QKCOmJ3TFhQy1eHTMZq62u/ZMlHe6CgOZMudMK
+c20qSr71WVN5DktI56QXBQntH96yUfSOWxNG9yTUSNz4BNlBMFD7wmDn9bSz3e4ldvVNDTFBoj+
kb/9MvRVA1mjOlkxdIYmb2r6LvUSWmACcFKbmxLdOs/oJRWw/mIVyW60hwgiUvXTdkygm9bWSjAu
kyVy4IRnGB9urTznHQC+ssnm6tmqYUpns711IQnvpOE8ec7ARiFwSua/iwkH6iB95ocY5a2rmT6C
7lzLPGw3pt0ivIp+Opia3Cbq1iwrIWqOMTmrTbBufficvlPvLDt/bBjwSD1qtvSZu20T842l5Dde
16h8lKPBB1zzoSpal3K+ZUHfGRu21jxjCsYoZYPrIyDOszB4f3wkEeTjoNcFI3gI22ZPzwmrKbBZ
wpQM7UGfAY8B1WQU6XaY4luzhCVjBRK4pDxvzQSNB45VDMSKNvWLtiibm35LPGK76SPCe0zVrHMk
0Os5Q5iU8jgcgpoFPRrwcuRRETjVOagjUr6xKycWwyYzXWWVFms0dZsIedMmdkHiGclT4caKMNR0
Xs0GKasRa52pMxQHIY51nTPf8oS8sg7Fxy5mLPganvPgmd/bFN4IoBjIMTWgN9+EfVt+THEhV1nJ
0H4GO48C9lMBQyTNmKXUog5AYsYvnagIrtjiX/yRBSnblekdZdN7won24MBleggR1KRNrbeDb75V
EyMfJhi44eTnboCC7bxmnWi3c74lNx4UoNNeioxVra8ZxKmJ1Cacy0QmMyka7PYQ6R6jG0W86RIN
DXO7RvKyGtrQ5eVpXmBE41TJUVLC3jvaEW+qNvVWNcmBxu5LHCffRTgUDzaHcV5PGy8awh0cv9dp
PGHV/GZxEq1b1lFbd1TPJuP60GW4rFw63yj5CkYl3AQlaNgi+Nxx1xG/hEScQAGo8vMb2T4/nb4p
wS6cfHKJgrL+lmnQSLPsWTXM56KWjE5Di2FEDX46a8E1G/1NNJAjYsOPLibvRebH7TrFxEPzUZyZ
l36gDngLin446Nb91c/eTzICSd1IDYTIrvnw9/K0Ren6Z32qchzJ/4TnQNz2XPfP4rSqyCRC6hI3
HdkX0eR+KXXZrtCMwr0cUDpbEm07RkPcE52/SdIRRpBxSWj01x2uhI1KkJWDGQp3AdXRP1yc8z9c
nG2j69WIfB3l/UaHVf4cOiG7hGPcuPJQN2g7tBdhjw3VhhE98/zUu3gSHgYTLah20EUATK1Al85r
Q1CXDbNPi5KJMzJ6c2dNz/9wgb8ROS2XVw96rWZuZXEUmr9J+/qw0F3jBf5R0eaRO1BTTRCYmMyR
sau4cNwMw/gAdQaRXwrIGE4SdNPi+veX8ReNMVfhmKbgfRTS9dRv76FQOL8DpIdH1DQsKeaEoCxc
kZn9VmiKznR5M8sQMUlBnNPff+vlny5SAh7zw8d//5fNC+Di++GdcaUpEEv/prasAs8pUQfro1xW
0g3rwjiK3I09oOKfl584wDaAQoYg77//xtby3v/2nYXN+ckn19TKds0/f3AFWa8FRgWbFVRUPSL7
OraDAQWMJIU2iHbTADhJNONrPru/yJGtIYzcpnu1tyShLqzbbEyx4nk987d8xMk+d6c0rvuLbRfv
maaIR+vwT/JUaf/1sqXpmq5jScVH5nd56pQx8vGojI+yq5mvGPNxWBQEBUuHdSJVf5Nixaag3iPQ
U7OsQI7P6RkBLrnXVY/RoaF3hogfJOzcDVIr6q6Z9olVP5Vt2Z46s9x0Nfo9Rxo79saIyOePbHC7
3dDELBxYTTxkCC7OpRWilXP0ilF0jHoCOzyraUyDlnj9+3fqr59OF/8bnxLTcSyWjL+9UUWuKpNX
mlBJ5saQWWAXmbLaVH33tZFUglHNAFg48ZdaJ+b277/3X083vrcjgAVrdp9/obOmvjWgfm/0UZg4
4+ex2SLSJLmEFE5nGZv+/Xf763EFl9cTrm1rz+PY+u0+1K20KtSS+hhZxs+hKD+BcSElhOl+IrJf
Y+n//PvvZy3Hy2/3gO0paUoXaTGWhd9e2qTKKiYfhb0k2DhQlOIVJfFONCRHFLjV/lgRRHi5V4Hx
XJZ1jsxL8rQtXIaAy3q0qh1FrEb5fBeNZiUZermkqxp8AiVtHDccWHMb2I9BA0DdYJL7Dz/BXw9Q
V9vLIUonJvnVby9ZHvX+hHFXkYBKNiUzi3wXN/VNdG5wHB1v3AthfJUswrTH5SKo6kCWjMzYFjni
4KIQKf8fe+exIznSZelXGcyeP0gajWIxG9dOlyFTbIhIRS2N+unnoxd6uv6sRid6PyjAERGZle7h
TprZvfec7xR7FQADzKzJY5xhX0A0vZtxFb7OxVsg6/kPyPL/4nL2TI/RLm87+/3v7zmJGjEGVmn6
tBpo8JOrzGwHqxcKwKMRlFj5F6MDrfAw10///bv1oKH/9nlzJTu2oAHtWKSm/Pua59C85blz039w
4epinlaGi3Knb9KTIZjmE2MyXYzWxbOetMy6Fk0t4Ipxhcav/8PVbixX1z9eDRuAYenStqX47dWQ
bFyIyLMNH0wC69WiHpoXzc+d6y/az9UbVTk3HOdDzdHKP9zZv4OX2Xk8XDoSQZ3DwOafywqzLlcv
It2vdP0LPUHABJGYPkt3n4vseY4ZQQuJjSvHFIh5NYHCk4UMSSL7qxObhyDTjG+N4RzmrpS3Xvh0
7tex0VSbZkbNENoJuSIMLm+jZdznBblFfK0fep1xSvu696WcyQrp9X0rC3vVRozcKjS11zAOseHN
aoVhRO5ICGf3m2xvG5eZt0ms/LkX7aGrveLEUGJZGuQE5SdgBQPohGrWmMIIkIeJ9EtxTPcag73M
KL4mevhszq7aJR6DQkLpD2G7drlQNrETEtOamPZ+GHEuhpV2NkQ/fR0HcdASVElanj4TIjVgdsWL
3Q8zczGPYaeioko6Hb+927uwl7KXNkzvnYoMqrPC+MPl8l9s2J6OEcr02PYoIB6L2d+cUEVM9TiR
3OuHg+We5lSCVsu/JZFyn0iqOkH6PjXphGYgMShklCQqIileySSQR31uGC7Tgg1rdMVml+2JBKVP
gJaRYckCG6rlm8TLvMKhYP7hhct/3vGe7rDKcjz2yCh4XIl/e+EETSFb4QzoP2SiEo3JrE2/ujCU
3/K8+epqkw8uyLmkM3G+ZFcyky66OwnOcHkqtlMkNDnnL9asWD8HWbym+yxQDzbjmmGnOKYhSVl2
8h4yrdr2TPn2VtBgOaqYNSjGWob3WRDhRPShllsnkTHJt5Gp+3BZ74+TVUvdfwbjUZBiWHmjuc3M
mB4ys+WTlYunETrzJmu+NwGiZ+LSYyaFLJmHmg5eM0zeTvvqigpTSo7R9sF3mjndC97hWx6M+arB
DXYoW3Re0hy+/GFJ+6ddhyhbiTuOBZWb2PxtC9NrFc29yxaWuQePZs9VOW29Rc6Gv8jLxCps84lG
HCPBtLRKP6sBUowRoojUq8J9k/5hdTf+saXagnffMrAQ2S5gud9eTx0rBpfNNPt8vMPRIU7UdZzt
WOrNNbboJLRPaUt8rVOhexz1ahfNKNULh8FbHJXq3MVG9IeT7j9XfV6Si3UQI7jHbvn7AcqdTTTZ
NA99M4oFMlN7RY+egSHzhjQyaM/AQWbKqU/kclkTQN92neu9eRKGI/6QwGD847y/vBa0xoYulsOr
/G3Nz3HnVArIhi9DA18g7oSjaut9zBgQsgcfWmCaSF+Ze25aWzM2Tsdr04bqFqZZsZrq/M5cP+D/
6axNTbVLMRknJ0I+vv7huvrn7mRzoFiKEsxNFAi/l2aZiOLRrpzB1xoA5Xgn9WMe6mfUsTjsGTse
aMAOLDEquAWBd9C8fV1ya3txHp21+FnM0GMGR75FYdMcSVboQBi5+RnW/yXajQh9n6t6zNcsd9fW
awERm3ZOWrOJ4Wggv6VjGS5TVW0mK222c+l9CQqQOTPyz3ISwU7T2xydVVV4m6hAEC4Ti+biIqyO
6iDf9a5EWWirvUCpbylHHmUtyJmcyNVuzRr4E2ahk4xobaNM21md6+w7RRJqbzgFdn2WlY5T6m4u
i3jTEbdw454u6EoOPr3RAHkjzunSksVpFIyFHw9VO7U7GMHW/lGAlAz0UL+K9jzjlsQdUti3GQrr
pt/mnWO+GRPH+SQN33Kz+kLYLpP7ONtqVmsccXD+anT0IL2YYSMVzSWMZLu2u867PRbRhKbhSXf7
l6nuvpBnhzdC2w4orc6xoT0rE/h2CIg4d6zwElafGPgneA5A3NjNdHhU0nHQ/BoLFOyJ1/NusBOs
iWSFKZzF7HF5cFCWHP9w5vjnxS8NKn38xp4UoIuWauNvG0Fc4JBBzaX8OAUjnjbrxxm6GmDkC7HT
agYIw/Q/v/ulwW1vORZDCkf8ft5sQ91s+xE2KcHu7Q62zSXreu8EZSsDKGETT+iKfdsS3byosnLM
PH/pFWRnu+f//qYyfytwLI7pjmuyE2IGk/o/7qkC64dRN9JiNK291g7ERm4itmBJwxbZ7x77hnW0
o+ACnm+CMpasZocrUZaO956k2i5qBkZl7nAhafobBxEaxyZZ8QgdR1J3r6HHKH+OngTjP3jzMYl9
ZbOTKVl242j+aaUnqODfD7AWv4stbFvwu5iQG+SyN/3t87QyJpUWom0/GmsiyLTI8Odc6n6uEvra
j++xLIIHXx7SIlsiSOPjACTST1qc0KvHl26A5AkoXZ7tJqG9j2M6+4+HmFM8EnfCvLNGbh4/gvlP
85DWBYSHdvZNMCR1DStdIIRjCFIL2FAYKG7ddGzqmWFKQjZ2LBMtX0XV+P++1FGmQDJj6gHt008i
d9pKW/3KvUnz43Ie2d+JO2xyRW4RQHUo80GPbCkTOVjQ9JCAXfH7xAr8DLl24Fb82qNLSMLy5YRZ
iIGEXywPj688FVNQ6oXOI+5kDqtCfypki1mmSV7awMItHdThgVo0O4y2tTddHZnNGL3UHZsWqxiK
ufo1b3OExqAqGFnN4ATfojyUe6fGzsYsAb24Zscrs4lIoET9/5f9Cr0glruwW8sRP1A3MZYhJbC+
a/GH0TZ+IPL6Olug4domHndiyavWVRkecuLt1yNaEpPhxnNi9MZrEXUbhZZlOwYpo4KMAasxWc3J
wxMEJYVvp9x1z04uNvSeg11FlPTjeDYN1d1KQhB1YepC3mujQ4tR7PEqmYFfCmbvxy4GGK47ILPa
1ARGn3I1UL4wmUcitLEzrT1rouzOCeIniosKyb1pkfnW0mtqi/4eBLX+moS6t4d5iOTGC17w/K9B
ivMbabVgX1KVtomch9rPuoRFmN3qBMFsmaLAsgfbPj7sOmxb2gqidQr3o0dM0ZJ6OE3Y5XFrEdVJ
k3IsIsSrQiv20dhQLyjKaU+G5U6p73hnD60YjFfyHwUI8pDM85aW/FRKyGuFsaid5FmmKM9CfBT7
FpHrHueWsYpb6ievJjMpDexXBGPAJVHX7MscP2TaldgtY435T/hOj+iG1Yo2FBBbN4uMo5lbh5Bi
H406EDdQtf4Ukxcfr9KiNj4XuXy3ivyzC6xqE3XREt2b20eza3ZaT/yTCA2sfGF5tMnuXJJmybbo
zU8IZzk7F5m1HRpAwyraDjxp0jXjnZe5am3s8X91KPUU2aHbPJc1KnWMZM8PY+q0yHLH2ns10Xcx
hKGXKTn6nYuxu5XG3K0LLSm27oC8qs/iTyhha6B2XEYPd3GAwvYO5xrjS2zH35voQw9ne++RKbAn
Tm9xe2UkfCdRia2Vch2XAdfrbD7NKGNeBzTiqzTOIsRJfJvV3QUjj8Fqq9voRuguON2AqCUS453A
CYYgfaJ2eewmB1XrZ09qxUH0+J6TDPPiiOFvawGpwYUdiGf0Ajz93LyAN3U2utS3iQb7yVo4Zwk7
79olc9Erj9ZkVy+QGcJ11dQdwxOLeKiZCWuRLfojrLdE0xBLguUUAUF2sMLSQzQE7FdZU4jYVkcC
2URnmiXR0UpYhZTODQGESds1IlUbwsr0Tc8A62KbIHcJPjl5g8uG7zChhqaFQg9nwWnYT+nPKkUq
iravOutxvChTMJxkCCvPXvFEpdKeafVmWxqQ3rp2ErFzS0IiMq0Mj25PNlRqh/Ur59p16RbWEycm
LCueuhRtZ1w9oSV4Ip4x7oB8ajrWGKXmbNO3Hg0VaxxO/P6RbxfmOtbd8Z7IYrqjoIq4AuZVPzj1
Dp63e9dCZdwqbqaacnYdIsb0Y3zwSwN38PtaOydgKoOQIVmnfy4JQAzRD7yS6BWwU07Tpq3CGwJi
9yVNv7MxMGFVwvXbnKqHSrIOTWybiHmtfYvJog96hFB3bzTUK215Y6fXE/ncUZH5YxaeCGCaUpLq
u7r9yKai2cekEK/DKu2Iq+6DU1m6z0ofJW/pR9SFRw+fjJ96iOAmxO+7mLE2iEjCSGXT5295+tYp
sR5xW51i1OSHvq9IseCz0SRbXONJSOdFha7RsThWkuEzPmtpCCYO/YdREnjY6s5ubPRmH6TJk1XQ
6msrbvyyKqyNpuNJ61CYH+O80I/hlL+x5bNQoVHl3dZp9Hmqw5CEvm3NmZgEwAhOWcYweB92oFpD
mH7LNDWpUBFZrjpVSKfjVUeCZF1xN+vy6iXiV0ou9SQi5rEmU5pAjnIbo5oqQubdCGfL05RzXK6D
jV1YX0m5M6EWS3PXupJzc5beUN3zMSSVvlGQHpgADzi/tH2YYRTALTZfGUnSaNNnb2PgJt5F2Ja3
uGLgXM01XgnPSE+NfjE7XVwpW9Cqwae5DQ1xEAGyVrRJpti69Oz3IyE7pWO6ZwR03baUZQTVMtf3
vK9w7zMIrDWR21LUeM6Xf5qhcLw2FloL0h2iVpzxZWAV2hJviyK3bF5qMyQJK+xGxBN3Swr5UrNU
5o4q7vNUEu7at8N6XtLBmj7F4hN0sDID3djyTiZbcl3xUk5qsYzE5zYeUOXNY/Khe+92erXizvli
w9tQss7wawFVS8ahf0Gltn5of8s0ZswSyY/csVEVJsROeVoLx1yzLnlhTeRmNXdKSiBb9cHtvflo
6BuLoxSF0fgDOQfuw1w9OQ5ILL005MHqnGuWhleTHvfNVNOXyaqCTRZmZ1Pp3sFsiDqaBVJbmOHJ
ugsHY88RbdvFs31QmCeA2esxvTiqjogsTLJdSGhTfUTVbB/ztDY2ZW29PMYyXSvSow1Bi9ddfBVL
8FXb2+e2qE/WIrYeQ3Q7WXouE6s5mmnHODkIMVr3Lfx/j7wgwbNASSQCuyj3cRgZZ9nbJyjiP+o2
8a4BsiBBg2ffzs29HsG1AkuH6B/MnR8bwSaaTwXg2Sv6MiTFVqUdmTwDedEbb0sYvR4DaaAVBEFg
Sp5Lz40uEvsEeHj3XDf2xp0FwKxg+Hg4y1vwni6xBVAw1bl2Ad1KD4KM17brxzCESCdt1fWwwaAw
Q4Nuk+0Y0yMqaURvmeejadWHY5oQ2OXmxlNFdyTpvutyVyNGsJrAO8ZoSlZRUJFNpmO4twqs93aF
9X1YLIw4RPEJN4JBXfQNafF4qFpxR9FabKakqRABdIFPkYdOHmv02qjd5hxgz9zHpvyIAyEuclaL
USk5mnr2ORgHa8c8FPpyjnnBwesT60V7Arz54mXVOrUSzQ8WzhcJ00uc5vBCLJJ+6qwQRqs1rdvJ
KmgWq4OB7RdYaflMb+81n0z9lM3oVQbiJbI4k4y3+347OSK6IifZDTP2ZgAlztnoWownQ09kME6e
LaaMzKctmFMwS7Ll4neW8cYfaB7dZjZjgbz1KNyIBaRNSS2Q3o3WiR0joIyZCCKwZOxXq/4r3b/q
yX56AE7C1Bnvj3Moould5onozHlfsIwj6SaNr9lq3PlA8GaQ+k6IprDj4pytjWW13RGRh9qEwu2f
NG846viaL6DYFUp4CWUImN2+iJxbolvNXstJ5Q5mhHcwCxCqqPib06fzcSQ+GuVD/twYKRsaoYJ6
aFV76Mwey32C+EQOmMHj4OiNdfVczIASDM1eds6QVFeea+zTT71QL3U+vtvGEDzTLUIPVaXmrcdk
TXsIwMyUkLCSpG5+UClVC94mrHn9fAIkOt8WoNyqyQft6ySyG06kztacX0GU8Ns2+gf1MAnqZkt2
CtPReqYL2qbGsUkLzjcW10a2mKpwgKkK0xFAzeEs8Ice7Nr9Bh3AxDl2qlumZHMw5X5aQoS1pCcw
bkB3+ksErIATIB5lnIq5aGXX0+DD8XmrpbmNvKp4Qo1dHuPIJWA66p5ckTsfAzeYN2ML6jJVECRl
6c8VcNuG1eQYhy7247FLMKiTy7oY/KqRZOHE+mzXGufBQiFJrlRlbFoka76q6vgY5dM9rOdyZ1lz
8NmOUNuMRMWBF72HvcU9lyhxdWZ25Qbp9xRH5j0Q1s2TIx6QQWTnCS+1F2feqyvwOCLvu3S1daqG
qXmSqlJPfY8isoeIul7qh8d1O6AJXw8NDBfVofztHDE+j8TGX5NOeO/sPt5WTujhMfrspoqovh59
LNlyXbPxhuk4a9R5VNjvljdYJy3XMVjqZrHnk/k0NgVRiwWrbZDo6wpq8hEKdvi0IGWqBnH8lI4W
gCYxvuQt0IIh7Q92hrGbtqH7krlfglkCQDG8lwH8yl9cEW7rZgn+ZltfxgWdie2Jqw3zYhkwRiwA
tygLMPYSA0PjDM1VMR5znSwHt7FA1PT9CA6g35Yd54GsFgAusnTee9kA3QBe6JmtZoIPYSJAqopf
tDK8LVMVc62avFtr5jgddQNXRAD2dJcg0ruIUuwQ86SnnGHTsXXaszlGtU/e2caVzZ1/DvFvMiFh
TtNq33pINUa91fbNRPBYGegvZO4mp4mG9KO9Navoe9Ezw/Vwvq7yLkjOWKxZmgF4MoJ/HYrp2mi4
uixOcFOhEhyPEqOoipoDYbCfPGOvZbpatwvLSCXyPY7x4NQqU9tgcTVh1Ve3qu7VHiwvPivDPbGQ
9Hv81e7OpPm1iTv1AXpUgCTrZ6YJKHfAwi5rWEEgDCRa0oWoDGzCZDLXvDIsG79kUJCTaZdnmc3R
dtzawYC8PawK6q1CXYe2TX2jDfy8zcqTW0P4bWttn4Ujjg6LKVgpmIc9EEkt+tktsq0I6DbBULSg
rjBxdoVUzZNIOEgGSfNtijxCGQJ0WW7cw1kmbSI1mbvY8ZhtAKS0pz5shZ/HkoZZKTuf43B8ljlR
dnN4GeuICIKeUMiGUQkScDAnNkNWGfEeFqio1vQtsJuNw7FzGvsQB+M1RHB5GE3zl9NM8pLr7vmB
61QWnpR6SoZDhCxzo2viq4XieGtTUVA09fO65/07OM374LI0mIJtvRuG5wcIirORzo1PNiVktgdm
Aqm5cQ2IWOzrqLlosnutUS2uVdvk28qFnJzWcbftQyO70EIOhnI8D3L0XWoIvwIB1qGs26L4TaFq
2c2JGK+bMbjqmfqcy3MxyObxFTC776aedcOXeyo7OMm0Y8I7/ftNn3j11glDfdM6yConLarPTV11
66ypb0bVTZ+6HZryFdm/zU0hRLdwrTn9rK5OJ0/kL/LJg4cA01p+HRr+4sN6SEAUUd9dcUuxCm2M
EPUlQYbMe9z2ve7Ea48NGZsRaRWS4NMkABMGg2jNyv8t1yI8aJlZXwae8+gN8l0rva+cVVa15WZ7
bLUcc2lq7IlMwUCTJZeadMRHldkU01+N0qyyxbFwjJ0yGL3Okr1LX7qWXp9dazPiwNtlL4H4aQDj
wh5eTxyr5EGvS/OTG3xAUfwWjnhmLGcItpFJmmJmUPaPpnC32CyNTaDacIez7RDijklnobZWDzsm
8qILzsEfVsdBzqExsLKNmjTWFkcQgmncauZrKmiJGUZn/5jXdvFVmwVxW5DZ59w1Xr2MnKPQ/iJ6
2d/MODs2upOdkjp/DhsKL0tYcF+C8WmYLEDrjpaSDm67kO0r9xi35kl14bRVg5AfvRHLrTbJo50W
4kYteuaSL201HtEDmJtH2PbjBFeyuhox04sY1TG/koegDQij0xdoStpwP+vOr8igH4UrE6N3hyxg
mLhXFYrVyKF+LQeWHU+Jz4prfRWFU3sUcz/irNKKradPW5aJeBe3w8mcGIH2Rn39CwS5CMiAP42b
hDAyDA50JcbEyjZA+8UumLg2+w6dcVFiZ0lpVubJi2cv9kqFcBC1796tLW2D/q1aQ+onEjAObAwz
yQXXGPkPwVyA3sEiNM/jT8cGzjfriUdHkLRCvILLgq5+VATGHWCJYD3v52/aHi4Pjh/vOpjd4NuD
OaxHEfWbB74LqgDspBHZfmi2lT+YNGsfokkGxalv07xcpRKgiwwJBHEaurCUdW5Rqb01cOz2Msop
tiC7R89bYCxftX26NZHl+X2bfnStHV84yterxoaU63JuOkZl+zS0njgK5bClTGRg0DSlk7f8TG+m
swFseCNk0e/Cof8yWE27G9qMrI7UpvfpOHC03YFCb1wsKu2A0CZS+uGx43ctJImy7HcN1VYt8IVx
TWJDBWo3Zvnw2VbmMbZwPTv6FROtLsfqWIyMzCaAQ0BX1sBNxzsST2flNExK9WY7dqY4BiyynWur
06zrT7ObGldS5cWmazQc28PAvUMh6i7FTtYG35oBaoJLVuFK1UA2XKlgjXtD4hNhSGiNa++zZZio
482jjIKGb5b1nvnJEutAZsMMMeMQzBirjKD+yp9hfjG7bRvHxlkN9dUcRvuoTRjA6aXfPb+8rSG2
2HSLKrpTOF2OSaqrjTLIwIJL/1JlpnrOmsQ65lZLK1HL783VHqT1JNPw3Ljld93N3G3VW/XeRZxA
o8LtdnR8jdearepYMPUom/IOSnwNbA43X8CGgMH8iKR5eo4z8Bbp5C76jfiSPGe1KwlAzYwNy8ed
/AdwAUMdrs2EJXqOJvvMSbSfbvSQN4JYilUC7fQJzSpDutomLdkeFHdjOt0ELjeMwxVY86oWT9oS
T2yZyj0QFivWVYejkVpZMopYrtwaKgxW324P/BRAlyxCBuHKWvDwMBqqIQLCbzq71OjY1zSTdrUX
21+G6Ycb4c7SqoAS0xyzq97kH4FXfO0kTZMpe1W5ab6Z/YzbFP0jWI/qZMr+BzV/tME0lTOzmKMb
u9XGsk2yqwGV7ASu7RVtbZgKofXcSLmdWThfShajKXJ9yaFpF43Wt6qe4nf0Bp9dMlPA/DY/Jf3O
MH1zC1ecu06PLhYLsoGm7Gx2jA9c2i0HgOM/h7iMsDZkTK5Eb70HwRcqotecjtFzSRTUJo7SW0sA
GJOMeNrNUYTBdIjTAwf681DQTtfAUb80lc7t004Sj3dNKEcwSJB39KQiO1RPeLzeTY5AF1ERdhjr
e6IPi86forRjGlS/p7JTmzpt6i/uYkUIhmq81XWpPw1G8Rk/XXWfSvWr6KCRmUOS7dNBcz7NZFzQ
Bp61aznh/UiH2dqZlF4H1XkJByhNXcPx3kFBKvdOFmyEkyAKpsW2hkDCWmUvoAIJAJsETjX7QTzT
AFxSmbHI4OdBJntEyUmjy8v0VWQWL0MyfgpK4tkiELpnkmNOYmmN2BNZnD2e301eNtMVHd10NVnK
Nto40tXtpre0C617P/EPryxeWl0PnHZJC1zg6f1LhGXzYPc6N8fy7VQF3YvukXif6besjPalUxpv
YTRsHVPPvzRMV/YZmIpdUxrtm1PnS5rqprdxu6+2AV5lrkcINaAiiQqppi8D0JP3yMMG7nouWejk
zrdkEszIyLxcHp0W+hRVvGu3pzIi4sHjuXGApKtlJJ3gdwBf19nb/TP//fx571f9Cv87/7Ffb8Ed
7uFWneTVvLuv2Sf7B91gkwTFYTUIDP6QXBgbbVpOEPEmXltYdMhv2g3QAaYDeOPmPLi3eHhBx04q
StJsUM3urc12e91ev1xxlq0+CO9cB6txO27NnfTrY3yP7/27+1n8AnvDqRckPa7kBapKAcYa8Fy3
204y+iD0aud+GxlXHfRjdpruw918VV+IKGYYmeKJAl7frGlcB4rE+q3W7rphTy8f9ypKEBwk+jWa
iKqRVfQaddVOAUTDLcWgsqvc6gAIsd8HSWdhxW+8dSIm7egOxRXbXXl1u+jLUOYjN6q9ZW4tvqUc
BFYcZzXQoKlzCIvynKX98FFWwAC6USsvS8rlvRv09yWTWQ1EtvJFsp/7MuSMGWef6CSvZYMEIZVR
jbfcsj6J3qZjlnDcTIqTwPBR8CJePjVbe4XHZtrdSQTBkenfU8BVwcvdecJXWVeDvZFqqv3HQ21V
tV+D+/zrWydK6CNWuH4SM2l8B2qbH9SKkN3l28dXqeLS6EjAMhin+Uy+SF8/53Rud7U5lr5X2SXz
cr767duG6chhlv0mcUXhl7kDySMKax4N5mW7MXOfH38yByQ/xrKhQ2zkhR8k4uwwINw9/jAo+8Kv
+7D0l1cwDKb2t59XhUMTDg9OMRi5/3gIEyLRg5iH//zZ4yuwNsuyz56d4Vo2ludUBft1MAf1vH68
dBlX1JXMdNehUWHD6So/UGG5n9qsUSe9Mrs9sa/8SmQIPf5NpeLir69++1lSA3AymqxZMyd9m4s6
2jWOiZFJRXG7YUODCKXVhU/lU/gKW2dWJPMeHaPJ0mNGOIQYVJuZ/veHx89Cp8lo6ZUnbXnXHw/M
Y+mdxl7K42iP4G6IA14LnVW/lzGULcJV/HR5ooHx/l/awf9P9v8j2Z+y/2/iks1H+/G/fhZ0mKfr
R/7z//zvS1wUP1XZfvw72v/xf/0H2t/7F6J2VLLSQm6Nggu5zX+g/Z1/UT7h+3BtHcwTNpD/RPt7
/xIunB5w2+aiz3YQ8fwH2l/8i0gcoE9It136d/8ztD9P8+/yEd0zUNxDvWeoCDfFfCjQ/iYfEYRF
5q1VgCjVtTIiP6ty6G6fSgt+xnZSuFhPeKnETzytM4QY18lcsWqw/TuvdWLm4S/HEIP8wZVYam9W
QDfyfaiaVv0KJysrP2ZH9NqPHmJ3Qy4JS84sZnAmI1lX6ap2XcrFFdsf/NSysjP10khnMpnnKvUe
mwXlQqKqqIO2yKa+rMpGufOg4gTfZdSN4ZqYuNA8VVGf3VLNFdUmIAHZ2fWl1uYrSwcQeO5gC9AZ
LTghE0ESTaj4OrzVeztzpbk38fIy6kjI99joXVZ81V0XCxjRJClu/QznNsk72BdWIBwsTjloIIyf
5jQya1bgkEdknGFeraJ6bBfSDSYmGjSdss+AidI+unUFsjNUYW3mKcWzJROx3BHR1WDKkkzGxocT
NWl4BANEBLquMh3C85CmyZE874FRY2Q9WwMGk0TMNfVs6RjtwiOsGD+Te/YNtjkBCJrlZdGlDfsc
UEHmBIy2dcvKQFXMEdwsZENe8AW7P1wBPVAzm7kUOUDT2Jh8Bjwi2ZBkIxf3szN59w7D2vAmBrcW
L/xFr/phR2P0FnpD9l1H5aj2Kq2BtyRNUwEqkMziCEcS7Vey8bDXCVCE19xjcTTNQLwWBjbt2ODI
DfgZsx2dT4iH8ApH008t03oq7ExgAaAXUa8royRYWdWB89Y52Ph3RV+145PXwXdkzSNffGOaYPj9
puFXZQgtkBptDGXSD7Xm1q7u2GNkvI3tie2+qVW1jEvNDqqMgme3Q3kxq2kVaz3JphlN6l/SGYRa
aR6JYNVqpB8Hz6TEnbFy4sbh7N/HYaydgD9hQc5Nm5LdqqrZhZZt96SAY+QdHGQwjuXuE3eg91Fl
YJq3ga5y4AS0k8wDiJrc3NmUW/q1qgjYxktuJrSC5VBfMnTP4UUbw9F5LyTEmAP0H9f1A1YUYTH4
s7s53cZ6xacyrGizDJRnHSeniaGmjbXWJylJ+1xZ+fTSO0I8G9Bbthgz2fqAO991ZwrP3AFMSlop
aXDptKzGNot/ZJaZvmqNGvZDAYEJWXT8re5B3Y2aKU+0/yq6o1ZAQZ0Xe7Ma262DBpuEK7usVrNe
NNsoa8XJaoz6EqNpR1VD40VLZwxssTa+Zo1t7ofYLU+5Uzsk9Onp3gsGUocNx+bUYeXHhqyvF7sO
gw0V5bQGgZYcwk6YRz0I5bs+1UG0irxY4skTP618mD6QhzZXS+utp7IbgqehnznqGkbxVBV9yPuh
Itr+vXpyy7D71mdGdez0WLxEFL0ocTonurjZyF8E9LJX42B8zom7IjskYUI6cauAE0t3wotB5LhJ
TtA1GY0HFYcp2lrOYkDvwnNYBrG7QihJPcsKecNrUXwtRivZ1p0X3m27QcbaJMHWkU6L/wIr4TyN
Daw6UzH3ZdDioQDA8tA2F8GluO+h1S2RpvLeW4H2YcaAzuuurN7hN7R3t0uouAttgl+WQOtDxXW0
Ez1jbSCvWMrYumM0N6GzRVZ+TfETbKIk0X/lelK8NF2ursboEtZsY4GxkW3k5tFSs/YJaSuwkN5Z
kqKnCZOyHqXgYkWGw72n9QoVPdyYDIGYvXnIZXvmJ0mJ4ItuCP0/QeABFAVuc8zQ4/Ns193ODjD+
2ZRiGBxgdR+CkLxKk7nDPs1ddAFKgkbPaRysmLdj6qCh8L0zzIQrBBNzQ6jFC5N++9qMUgFIispt
wOdzwAglj+DkxqNZkfHN0FojrlwIv46N8ZBm5OO6uTletMTM2K0m6GktOOYg95xNEUjnezMQromP
KD7rYmnhNxWiBlNU+8ElWUPEHsFLdPaubtMyOZyq6C1Q2XSJOjSJpqknO6QCI7ltWrL1/i9r59Ub
O5Nd0V/EAYuZgOGHDuykVrdyeCGULnNmFcOv96Lmgz1jw7AN+EVQS7p91Wqyqs45e6+N1/hoe0VP
tDn3mENdv0GHRw5vbEGNKibvGSVDCgcutU84amhwZBhskM+Md2GBAJ+/gcuSXBIfmg1VtfP1ZY4P
lJm+BsIxn9yY3dTSU6qMuQ7oASbkqlpxoEWiPDRGhZHACftbd6rxbOWTPJLxEsKGh/7Ss25ux8il
SV8psZ/JSAP8FykknTia2BA86AoWtvRoDndNXdMRtAhT6SFIftNrgm+RdgyxXOgSpVcVO+RBybrO
UuQtBThFzxvGg5ZBmktnyQQrxQBpupJ3fJrUIWYCui8LCRLJNCkfdBetOhKwFxeh21PWesZFC125
YcN0d4Of5kHR4yANNSzb3N4sov0U0iJjt0BrNQWNZXp/YkuPTiLRCbqbtfYeShx9bRtMaDrAvkER
iXKgmBGczl60sJKZJsGjO8oZq2yq5HCBG1xvNVmoW8HKsZvBmG5JzwrX86iiXUqmI1nDLqQHnQQD
W4PqSpshGWmFkPiXlFF6xBzfnWs/T/CwmHKBQuab0Q/NjVmRKuNLbGsrJHjzKaocju1zDNMPGSAI
PbUwxZz5IFOa6s5M2oELVnHDjJ/OoeDOKKxyCkDHEeVd+lzDSdsGfZoC3SkHwE2pLnfxUCwbyICw
h/2OwQIR2WMtuEqLNNrkI/FxWUo24grSQLpNlc4e2uoEfE1S3msaUH67mAmrFpVz6Cdc55o98rY3
M9rPlmWmM31tT+Pe3iKjGLdJ6cjdnDmKYMYp6z6qtoblpStrV1ajCWRilAMOx6aO75ST14fc82Jc
HF7XvoDynwNzmOtbK0+HPACtabibNKKcC7qs68LzmCCr3+hJlMsgFo5n7wmOGuYbjz8SA8NmdvrH
0Zpr6qhQtv3GojF3ZlPPq7Uplja1Y020BIFTSILmLV80pJfiFbTDetVGUpv0G0ki1mc0K8tgHPN7
tP//roJ2P9VSHHT/sjzxV1VPLYKY/l//+WH398fRT7XUFP/0YPtbX9zJn3a6/6Eq5J/yRH/95P/2
m39VKf9DfcNtaFEO/PfJZY8/40f3j7XNX//ir9rGN/9mcxwGr4YteYkH48n+qm1wIv/NMY3FrCwM
jisGBcxfsWWmQwEDa8BDXOILnbrn32sbw/6bZ3KuweuCt3wpjf4vsWWcM/+TMVcIw7YMRDgGVh/8
UMZiivuH4oYRtKaaqtJRbrbM3Tv1wFA4ImKbI3vlOmfHN6FPhvV9ES1crXm6KaWPv8SG58+PGHl9
QwOXaFWfIErEtaZdfHC8KmF+u/ua6z3W1aMPjnNl+vFdbXsPA52Tdgn4i2fIoiqWq3K2nrCVVusM
PNCNbbYfpS43GoP6Bk7emBgXR7grMxFHkVYw0Otw33p54MruZS4zm/FjeZNBkVqFjX3XmN2t3Y5I
QEuAI9If8S005pVuHnkm3cx+lgX22J8M2QM5JN6q1b5SxEiBkxnuaqD9UsB5NdxlAamwG+ei2M7u
oU1iOlkwZknomXdSyOcCldgsaKmZfrnTtOSx85mVDK6FQYp0s7kZ+tWQ4GfQo4luO225sHtvPAEm
yOIudMFXG/HBcfl7rM3BVUfRHivlTsckB8BcgQbeDESqrWsVGeeimHQGuYgul0fW2Bjn388Eg6ED
2twzPmJxC41raeIn/q7KIpNXYXU3ui3GU6eZnPLHWTDR8LVLaVcRmpE5ulbM38uKFWaeTPiujG82
UD/1azTb89Yr4Nf8PpRV2Fwna5XpiQ/Pb4q3CYeqR1d1xrFylUWctIrPiC9eGOtqF92P6gAaNPm5
mhdefj+03qRdaqN6UOYnxHCXEY3bk0OQO/NtAZn6VBZAv6yCr+lMzbWQdznF6m6tzWLpdmYgfk27
ArMEkSo+0fMy1y6XN3iwbOnJuy7QZXsVayONWTW6YA4rOqs8D6pOFV/H1k1u0TSyBwL0W+Q7OCd0
Y9zlA4WOo2sE5U4S2GUS7yay2jbStfuHEhfMndBvlX+ILdE+0QHgg/4emXP48PuApjcQm0pdXTte
iSF1nlRB4EupJa96zqCWQ+C8xhuRvs61jk1MpzeKgOd1rLrpkVHzM/RA9ZkODPnG2bLYNEJxJHdh
3MahzqhR6vI0cU27WqT9NI7GBTzWt6rBEKhyknV0PSqPfintR0wwt76T9reOPiwnIuOBBivzGZrl
0VBLtm2SDJBsxW/VwC2e+9gqLSpEb3Tu4yEjpZmY8RU5MN7DlNr1NtLdmJas46/AEc6HPIUU2/A+
380heMIk8+D1z9GhVln4qQw4Tdp48ZkoEilRzQRgoKHzOrNjFl5tc8g/KGtHAsWH1qR+wpvmT0P0
DKzbCpAhW1tv9KPnImOcruxID36/S5z5TsiFkYfJZ58t0gO3Ey9TplW4z01MDi0QIJw50WKFUd/F
B77F8B4/7SJjbk55ofzbbiySVYQXGk4s1qlYGPTky65+jNnJScuytuQ2apTes3qkCdMdHWU8+YZF
EFQefRQLmLMlXOdaCayXcRYDaSxGa+Vxs52amgD40ZtbFgqfxrc2jA+lQSSRDRhlADAXpMvXKbhm
JpCT2P7+hNu1/r5V4GAVEHblFtNd1rrjnW31w5k2zPE/vsR7me3IGTklDly2bixrqhKz2M1epW1/
H0LNHbFDhPxWRXRqlxa6DcYxxJV4Z88ye5pwmjjZ8E7jaT4PTVw+duUCsyP68ffRGA1UMXEe7cky
W4/TyEyjKZI1OrToZkoy/aXQkVIyhgOoNMhra/vPto7nU3fy+4pcibsebXHJcRNzwWRvIc0WZ6sd
87OWET1vyjTwULXj2RjN5BQaj5YBxL9KIABWbmg/1BaKgQlr0U/s7whJAMrXQERztBpEVZ6V55JG
/IX3D8OLUvHOnUKGG371HFla96CVokDrqevE/yV14NZ1skfpwXxUJd+eJy5ermtfYyCFc4BOO71o
yFVJh8n19e9D8J2xtWllYwAestzXnKsKs0r2Qo/RP7k07pEHFN7r4HO+17m8EJrV5tbFifIqt2z5
7asOFe6UJ02zFnX/RxEocG84eASGQj07mqkBOhRU8lggAt8nK82KtPCOpg+TnA4Aa9i77sZTjXVt
iUdeK51bmNAo0M5+gQtTtkxnrLh+hhkI88hdSMJJeRtWtX8ZZkk0duRGR37l9Mm1cxpt+fRqhH4b
CCtKHpDioVNUBRBuHaPWYLFWh069Z8yPjjrtb7LGU1crqzVu81S+EPsWpAn6A0eTydPY4eSz3LI7
IExMnoy2WRotvKLf7+LKd4GF3JTFAnzUGaM5sO+vtiPvRARl5+9fWx7ifK22daE/h/Xcn0li7s+/
nw0lv8+g7Hjbg1w7ja6hTr+fAaCKwFqgiyxiDt0msGgMTSxPegsj1EtAciSGUaMkLWgTEp6BQHDY
u1n3Bw+5IORd1qQ/o+tjZMI26OTHpAyjQODeW838Ebh+yHWICny1MbJwv3kzkawesiTax7kuD0WV
BBPGnx0lG6ec1g1vSClcibIHcHmss/Za0D+901hlATdmItCcHzFzILLYFHaUSgjTjK45qazOaXfq
D0OYpGuRhtScECQ3rtf6QZXVoNubt4gAFGpQY4uCdtjbQ/vJIjzjotb8Cz1ihraVfGkYo52VNX5Y
DfYbiRrLtdkfZOa463p6SFSOU5326srs0b1lZDW4KPqOpvvlTukj3F9W1AyRQQybpx3vhI18tmub
PyFR5lK2Oph9vV8RZ3fV+rBamYb6NpE55u1Ii8cVdDE1m0a0lSLeT11rbVvd64yHRk8l0ai4nALX
AWiIwIFSO6YP7tdfUZflxLyWz1oPRoO7Br8tes8FN5n4z2ZjfIlCO6NRvNX0EA+d9ebV8W4Q3p2s
GlxK+fDj0pBidozqMkmcp0h2z0SP7kBkOwh5mGrX009W4/yxUSPJfnyh0vlSlaPW/hydOGq4uNw2
OiLFnsCGIY7vormiKxDog662oQrfKx+JW/ktSQEkIkyu/RZxTiQhU+qt2PWGFUzDRL5ebndY1aIv
I8Meohf2HYo9ImO/krR9RQe+mXO1K6cWAnBSMCbPj81QM1C3xQuumAdiIO4r+uxBgcXA1f9g7h+G
6TmczCUjZFNHNsgeDbNNfwln7dhOLuIvOomc/2Z1HUkD8VqmsgZ5J8rUPrKhu9Mj/UCmFIg5Zz+5
dONYiVeeMT7i7CUfREMxx3yxXMWQPlY49qtoXGUqvy/d4ZH44QJDMQwDM2023P0kR3jOF+DVOPBg
wA1tSiPFhm6CZBeSMHe26dw0CCMiq3mqXOZ2Pns9RtW6uTQRQGZApTecn7IdqxrAzmlF4XprlAPS
MWvocOqBLMKX5+ths4t999L5NfB3c12SEctUl8+WY3eis8AU0auNIOI299WbWzSnihZY2ev1jmnC
I2R9kAMtue2Wa+4xEt4MdROuSLZZnpxGi7DddelPVzExejZT9PhEHaI05u1pY/kwZQWNWwYJJXqj
9WTWCC9aEXCpQyf1HHzJkf6sVyYERxcpj0/UaWOnbzOhalDoeN0dbRSfuKXZN0YOcuq5K8y3bnke
Iew3MhRvTRkOC8YzwQH705CSCWm/+ULeCCJGLmDdJ7fw37Fef6beNzvANWxbftUazh005LLz/ngF
IYuOcWP0xHboZdECd5bXjMwF9knaotr0oUzvGWPlj3KGnylpbqz6p+vILiiq4gYsz8HueMvtPP6K
7eSuZ1yyquz6gx5HBU8V/Z2DHllnL6J/+u6kXMvsA8iXxn0Vx2cOzK9iUC+RtO87x7n1av8uN6Zr
VZngj4vxTffkGRslU2LtxNHIgLQQf8fCbH4vwMKawlVedQFse5KaaufSkjct52kb2StH07cRWNXK
667hos8eWtgI+Yw3wEQrOGjDFaTfNa2td1tPrhH7r6OVMSMwFPGqkzdRZ+0bZcbbDviJnjJjKa7w
0eudnLGtRsTVtUVxYSjAkkWfpM1iFIpxtGmGmOHcu5WhYSZu7Ed6xB62WXPqnFutSLdxGoZrDg0e
4kAn25tDcgG00O8coa7eJEG5tu+hLw+V5oJtpq+2zrsuQP6Gul6NW/yzApMHDSg4aEwo7G2nVR8E
8kgMuxBiGR7at9T7tBbrlvNGRbvRoT4WHn8Dfx6RKqWo+f0uvrpt+JhU7Z9s6pCTwFZYmXkQWpb3
Fd2nD540Hxy/TB6ht7+EIVt7tFiGtRD3od0VAaesjnA4LqnSxwk2G+XFavoXEVv5zdAaahUmUxZk
w3ZsNw2lHPliw7lrUv1eyx8TE8OCYdfWBrAGsxV1ofKzNhH8VA5f4wTcODlaCK9hC3nhulGpvdPo
nbN2O88kuNLP88qLi3cnUD7yJj104Sh18qTxSrs+PkwmQ4hazy+aNhBwaHskCXndPtKLwEl9DAxW
629qvZ83Hks/Is7xnWGBPFAnEqIVg8H38I60dvYGysw4tkTzbjDufqO0bLnJNW9DUAHucdMiKBYZ
Ty765rUr6Bq23nai8H9A/KxWiC0+DNMc1hEOzdW7rRnW2outed971M0Ob/6qMUEmVZgr4ykMKGux
yrXevVPwrag1n3XDYbtsQXFg9ABf413QzKE9ZoF3cyyxUlPbMg1Bx2ukU+m03/3+iPuAAr1GQE+q
Lll1frJp/eTVzvM8aO2BfCL9T4z3ha0sATWWFdFWNBaFdeQHnbTqY+tgycRaR1T5fzz+/SK4m5cM
iCoGDn5uKMr66HTTf/2532+nenKkGmt2v/+0zbm6E5oR/+kpf7+ph5wIiZW8+X3K3y8NDepXMhdW
DLrUOjSj8sQMjUi8ghkaseydaR+GtrpN0R/25fADrhdf+KS/0vA4J4dO0yEqa/2h6vqL1bcHpu8d
xnIFetR5tRP1SWjUDwrhnwaB40pO4aZb9K7D8DNnjLtIsn5kEzsV8brx+3HdF5wVbMPSVwBMfqYJ
pasXb9panKspqdbqe54rN8hJP0IJIm4aBp4WsoV1JU2dfrOPst4jo6eo+h5TEB/UlP31GckxHtbf
hgwx6co9OqXN7zd/P8Q96RbzYD/h0tS2ykg+ijh3jjqOIzVYDeWqu3SDGYAbvb9KCftb6RaiesGY
+UiHdmS79mR3/H1cU+Mfa7nPerJ3bSKauxRHfdlVwyqkmzT5cXzMnLzcmjans9koXnJrJljQRVPU
zKJclXH6PnvQlpXJvF9Xpvj7B+PfP4OQwZC+wZ0H0CY7ecrIDkAPVqWRPuQFo3NsRZprf0NnQXj9
0BvRcz5Epy4rNn0izr7dfsVd+OTS+wehbBvjLWZcmFc3g6lvDa08WkLuVDqfTQGM17GMmwgXucVA
Cy/sJqnULhkJBJSbPKbo4dqgSEGab5zQoxL1VBvbwqLUd5M7VZvqSFhB70DB8bX3RkTsDG6JSNz/
rid07V24Wo4Its1xtgXy6Od3Utgnt2yPfXM3RvJcl82tluBPJ8lF6Np7HyIK8yAGJ83WrtSqkfG7
mPWz2fTcS3NEshiTeV1vGVtZ+tUr/WYT35cgEPamHG7BbdHTtDhI5cHcWScVMOQlp0Orbyw93RGc
CcEdo+7EEMcI00sWjQ3SdXzLbTnsFAU1BLOMl+lyBZdN/lhJGpdVfrSporz8cZpwKVlG+CKYdoZa
Sn0xHn3jgmh8CPS8/ww9LVsxMrU34DeuBuphnUwHy6z/ZGTw+rl29CY80Vh2gOnTEUAjvyKbrbqt
WfhXI6cW26sORjmSklKr+tDZxXb0mPz08qZZINC1o+Oiyy5p41brqr7gmvR2rfU2hYRj5zG4mS4+
VulV2pCC+64m4M+Obc6N0FRkvyvAbq6yhTFaFS/ouZnfmAQNJeRZtXHyWFto51zEAvh6aFLVXPqd
xP/1MHPcX3k+KWatg7McpsBTbLN4WwoWtda8xbQdoDWTlNGumAN9WZV77C3SL9Mk/UqrAlRwxok1
m4aNMZytLH8fGY0czY6Ls4wAIgz1HggErt/agv4dxt/TZEq0zZweTfQMGdtY7vkvaWbju5fyMU0U
pYxEMVYOrw12orTPfwanexHWtEuz+QtIK3J2LasCUKRLuuBwKOYHYAnGxtdhlFsj8klde/LczN9Y
cXWMJ4mcGWsMQdl5ntwzyr1EGmF6/XQHGl07iP7Vsrq91r9INzmaMRpx2UAStu7TcqrgjSCYF3i/
c7Bla0/Zf1rNPGsi3FZNeqmaacUJnahFvCWzSeSAbG67XP00cwIw8WqK5gVLG3KMGhKVXjpmMDis
aLYNBWqArKDC6E3W1ZeAo2J22s1oyUsYPXvciKbiFOJBp6298E74gLcjjiKOwOTZ6S+WnZ7ssXyI
DMLb8oE9mgC9BnxO6z4UKRmYPcjwBooFLgzB0NDH3pDJt9jy4x3uw88wRXKMJXleF3b1GMfZQzHX
f2IWCmNu/tTkfehhf0fszROm8Juxg/FclZ8gHz9DFgUBa9XzxblHn4it4X1K63c5o8+1201nwW6r
K3r/SlRFMAiWlYzcKiBGxltLVAWZUvNj54mHvFlbIelSnkaYw3DHtI5I4izBPqMUjXxf8AvOZw8Y
gj89wfb2gmiqjuVyVA1xBvZav9MNZKZmaD61bAEyEhfLn3EswEIhHjWoZjeYAC2g7YrObH24MqK7
XIzQlL4MtjCEz2uu4DdTEEfHIWgqQfkOh36M7lI13zsWh7KZTjGec89uNs6QXS3ixnkp2mXsiyPy
o3TlW+dEgP9MTPehgTG/bqeDbQ4bOr4e3WnxNuj+fYzaOPIIHnE5G+oRwWxDA2DPzXm5VY6cWM/w
whgTJ+h860QceOZqvFv+xLKosSH59dphRcgc+P99/KVRl22muuKYw0uI39JZ0FPuCJGexLTqUv/J
GMV5cHhQihkzesvqSUrAwc6Lq5d8qc6ezlaC7MK2tVcM2G9mgugpSX2MV9lzC3hnNTwNi9XHKZLL
743U51z69R8OH09F4lbbCAtI2uvUaN61cRrivSaCKzMNgoSrC+qPVltNxAy5hK0yxeLMrs0Ui45k
m8zmsyGoi5wlKc7gudQqN7li2NGxlDDt2sVS/wxj8kGy+JoM4jNfIi+k31wj0XPfd8N2qhDI5gZ/
QPwhW28pt4kZBV8QiRunZtIsMv+Wd/+AJwXgCua6FRTtmFRW2kaLUjVixIvwheR4xBWb0H6yG+d9
tBEZuoJMIBocavjDGfcZb5otVRWAbkfB51Qbrq18FZrDtGLsxL6SeNoGMV/EOXI6hi1Gaoq+P/bg
MGwfvCAbp3u4ILy1UoERkBYbqmF8Fp7ToFs/poyIz7aUT0M+rotOB7eEAwAAEhpEvPRodudV7lBo
o3DDjjrZtFw5l3Y0n3RSfpRg6IavOmkqfAJI4dnRUbAY4m0WH8WQPk+MYFbE29BnWFbIpnvTRvXh
mB4AXawlTkGgsJdzDoWvBV625dcbK1ByNkjgMWRvVaTUopazTKoze2L/cQHACDQp5LBLMntaOy0Z
iKB7oMFNfljqFZu6j8UuiaOrq8XONpn6pfWawVqJvWDIifslq+OplebIitXi2PFfZn3amUP/JRts
lAzaUfDb0cXN/bvOoEvamw99M77Upn+rImYZyONe6djaS0zuGFflvtBoUTpxwj7LhpYk02cSI/mf
mwzaTvtndrAHtYqalTkfYaVYOXBYjoQ1EN9MW/0QJp+07bHVTpizrR6IjvHWLd0Uto3vEdyWVbi8
cXGWbed6jQPUvV85Xa+C2KieYwuISM8voAB+r1RLV3nGASGKKrrRbG+D8kqtRLVMN1XUbJrC3DWW
soNe+F8cb56imSoX2dMmkjPZbfn0Z4z7r6K1gj5xObv6ibEKBSqoMAz0Erq96OWz8KmfZHchLIG3
90QicgNFariglMXgpRgEd3hq8zZ7wnhCM2rDYUlat67TjCelG3Rpo0rcxAVCsjQK42fk5ZB1BtJQ
mLBh4ew+LHRTS+jP0Q3VGQ1ZsrE84AMIh2ivdQHL87SxB+p0ZlBHD1rBoqzTs/rsRqx5xOettCye
Dq5ff1gG46Q4OvTFSBNL/Xg1AVIOdZNIjRXa+adxyKYgaQjKUDGgVAd7GwGK2wpzC16cn1Jr7EDr
zMCizy/qZ9Ezl3YSl2ZeknzWBG0X6uihZdLqXWynF2dRsuPt+pGdR/+fuV5Ju1rTlhUAxCt+wi2/
WgE+uCD9VRUAjEp9ldZRwqHcf3FG/uJtpD5KiRk47Le+aON1b0p9zcR+23XuHQXtYwz4wwBfupp6
b2uWHiFOuvnWFu60w2UardXYvqPVYjqZSJySo5VtMXGxOYkLqN6NHeq4Nj1WPlPLziRTBWAILZrq
6TZjmrI1QrZ0juz1vnOx2datwxEUiivaOM7oNjIexHmB48DkwV0jXdjG0uw2YGVA9TgQRlSXfjeM
zMAopo9uTtls0AkAEIipw6EJyP9sMBHYKMZc4Ei6dzuME1CVHIz1ELmX6y3Um/mZ4AkwzxIX/OBh
9XdKb9pIffySWITQ8BjIAON07Y3HiMkL3iC85/Z434MK3roxMoN4CSLq9nhuZ4K+vX4tBG6RAhhK
bWhqTcv9nlDqcDMJwh3rpuy3hgdkDA74IirgMGm/hK55Z40RMa4JXUJPeAS/lm9VBKpFPiNCRFdY
+dMe9bXAmLITJdAoy4DQ3j66NVofxQJzLOb8luUhSBjrO7dhzp3M5Mncp64GJCOy9IBcKzOQI5sM
/m3UbJn4SSj+8Gyy0RKt2lYVSzZAjSI/ZNh446Eb9kVOjF5uOYfBZ4sjnvzAWRoNKMOedIjPmsm0
IcnHQ5L5zOhyCEy5mPezxzHEsXBcG/MaF16402S2sVMzCcqOI4LVkpqiZMUG05NL5VCQz532WrXu
kYjQLKjrTYfuSI8AXekRDRWz9UCkTKlBop7qV4T7sRZVfhdM/fRpIJ4gN1JtmJ7lG724T4gUXDea
eyY9a2RIy40RkZFSpdkNQP+HUA4cPDx+symma0c8xIpR7R53HqKwpbvQynvq2EAudDKRMqlV8K2P
CgjPnBw7o7ySMTNyevXkSvPy+wGCwUvYH+nhVLWtfdOd2yKf2uWKGKyJbcbyuwuRNWqjpSBa+f8+
YlWzairJSk1E6GjVVWCq8lNP403VITBDCc4aq5k95Bj+XFF6a5cGaEkoIK5zUG6J96yXCIqtilwr
VLXwbywHm7Sk2eZ+of8p90SKw+GIU28r2KOcqiPrywgZOiydHOaRkSs+S7hjJ2izRIm3p9h1n7xp
yUYKIVaRB2C3eVDzkvZRFcUHypKTZoHEmyPaIUgjDlljoNKHRAjx8jrJ+cZ0Eekx3FnpfXct2oxR
B9xZrLsk8agGk5rqI4ZLVEwtuTxzFj+YHq7RJirlLocWdOeFEaNEzXxq/OqelCdJ2RFTcirzKQmb
YLZgo1sMHQ9KoKJs/WE70/MPEH33m7Ccr7mGSJkYAK67s5lpt4gKUH6M7a0xK/oS1HCIdxLsWbP2
0cTpk/dKQ/+Ua88Amw5mRbk3RLYDFpetR/8xBwWSpcufMzx8Sy+IiYP80Cm+nBqFEPIGqCeIsv2M
d3I2R06uXuFsLYf4Q6bRL8rwGL+VZjCRr4q4Zd5DNbxTEz7UmATxTVb0KFIrBzBk7t3GvqWCTue0
Z5TxGRupe6tlLgnJNiIoM6O1Jt8QJCa7qSbqSS9CGhVnXYvf6A5SifRttHaMdWaAAKCiKPEmxVsm
H9ZtriR+qzXbBYmtRUGiJsNlbd04CoyeQSeb7fakGNKt6059OpUFCd1qyNJSr6ztNfNJ8S3IeF5j
Ck5WBf6YbeHLMzrVUG2GlpA6reyoeTn/ZlLBO6ngU3CMlQklFU35xiyNDTPLckNN56/9DHG7yFix
bUlbXdH4xifB/hyGWD7LnDCwqDghtlRBJpG3IzXZWy7GFgHxT2R4FUkYXlyVhBybW6cBoIQkhn1g
Sfb5BP4ItEY7GiLdhhPESygeT32VIv6nbRkP6TGch6eJV2Oo/n1KPnq7r7c5OpRtrBub2HHLwCrL
fFtN5APPaljeJkg7ZuHsCvQ/ABWuIVldYGQCyv2ChFcMZ/UMuV1VLjmSVfZtxEx5dIco7nDcI5t4
k4zfyfliIfKb7mNO4z0nad2d3X0egVlzq+oPg6pnUu5Yyvn/6dpC65PPrhjPHTAQIAW06wYFmwyy
Kk67/MPBXsHKaZx8QydXnji6kbM/51vvUTm7mETYoEqH6zQ1t77fOysUSHuENYs6u6zXQ2V0Oy/r
vjMxZBSfnIBxwDR3C9IncW1/W5B92rjaAnk1HmDMKqYqDAr1lE07fGEw1QY0K3hvoDgSxJ5usq5u
1wWbp0VHY52Mxbvjuf22WrYlLx5Z9wliYh9fyzzd1YXqtng/VvZIPVk75JdVRffDKK6i+kB4hVtz
pejTwS/Lj5Ewj87IZHtg2EVH01o7iguOp2ZlSDtr154ct6HTYfkPGoJsxBfdN9IuiqgcOI/hAMOZ
TLNDzQNOwjY0gDQcNoV4nnXtu41GC1JKBQHDz+69G+9RjHF56iJvoSM59DujB8f8cfK0u1bpfBeB
RSQiaYMxa7wluIFbhIqrA+iMH4vMP2ee1npzDudCnclabnfYo/R14kVgRRyS15uueiEYRH91Ovu+
Ne3Pys5eo0KEOwuTUsCqptx7mwbrzsR2eEIa1TDJ4cBZlb19dvCurzILDbPJwEd3VQUs0juM9UvW
zeMhXJyLut18wtdpjkVNmm8or30NfATlADAhScOnhiK1bft6A6V+F/dIJKeOlPumIaZLy2HEaNlB
qGm6kKtzk0cLKjdp9YMz6xcaB3SzsVPiyYaVBUQuliQpWwQLJcmgb3s69PhfiCyIho4D9tDdVEka
fscFIzYIX6SbAlZ0QkwUzJc2ukFUezMOG5ojBASGt5oWsWeZXAaeSm9xRzyICuoojjb4LK21GyPx
kDCL2o96GXE0DY+4gsWuxNqqGOwfheefNdcIN/oongQdQttSc5CFOj5rXKVHjIEfaU3bcWotiMtE
DIPadFaVUFQt/bwlDavnfid/FX1XdvL15FlATdqEXv/R5Za/i1lpwJ8XG6wC0yqM+11mjt1aQLk5
UAirlV363WHJM2Ipec+RVKwLoF8Bs/eWZEnGQHw2sYfp167BbB4OJDbJ/EPZjbgIqbZD8Rnqdvac
h/ldgtnZzp1tXxM94udwVVpS1H7zq8l+5FJAUQvtUfutfrVN6Drffdu/aNhhcGIRk+fG2NIqw941
7Mt63X47EYDf2ieZwOrry9Ab7JTqOFQ12RFNdGCdopoq45ch1Vh9TaR9hR/uxqXi/E68vgTYmLwR
VSJ3Be3qRCtL0rGzY8FFvcdZedRRJh3MhrM1/CBwoVvX5Pg0RfO7STEM62Xt1DgB9IopRtK/YphL
tn7W/xt157Ebu7Jt2V95eH1e0ARdozrprbzvELL0ZJAM2q+vwdx1zz534xQKBVSnOoKUSqcUGVyx
1pxjvjZmHWCKYGpChfzd1xIwQVNES/CCzexqqridArkFQQGndZNrHK9T3zaIbkH46DVv1iz8ZRjH
c4xpwhjCPUoWG7fENtNV+rNOdb9yu+4BuhD81rlNLEpSWttSPeQxPnrVOFi+oVOvcDiSR8ji1CVp
cBjtQl8lTfRYmASXmqVAO2viUagnrdjoESsfWpJqHVrje63yH5UOEqGUe1PWwFYdn/zKjLnDEuHK
UxpTAsIremp7PjdhtRMc0vIK7wA9XhPwtif7B72DalHheVhBluSWKmjsdMmIah/54cAfKqIjNrmc
sxyn9OU7+imINf/Pt5ns3gmF+euO4/wMv59GUgotnSpSxdFIimp5uePlPrJyENpdfqaP7wE//OsV
g1Tyq8vPMRQN+g/zk/7t29/P/+s3NouN6e3/t+/i15v89Ypc7wg1+fstoQgwclSixW9UWxwf8x9z
efVfb+Tyaiae2Hz3+4WlllJCXO5apTNs9PLtrye/fPv7WS7f6e5Qcz5wkIJxegsd0R68vCmBQwzm
XhmY8Q0vlofLdwHah1/f/b7Nm6YYVddf90kQWdFV++uel+/CeaX+fVszo9uCBJT1fPuvZ7j89teD
f7/W78f98TS2Nst6jNBYGg599HXcGgZ1Q3j9+40A3mcCcXmuv31bNhyr69/PVtRFuDEH+zHNia2l
pakDF2r1a87C4nD5koxTwfyBL3/c9vvHy3eFck9uWvibP26/PP5y2+VJfv84UYWy9ykU7RZe7Pcv
fr/Y79sudyE6AubBPz3X5bY/nubyo6+gehoNfic6INvfz/frz738fHm5opUAKv94ml93+qenvTwm
nfwDvGG5dUhLPjQFZZmBa5LdFz+68Eip4vnyx4/6oKwMoNR//LrXN8lExpI/d1z0+n896PLIy5c/
bsN5FiysAebk71f442V+P/aPl/qn+xlYrRiA//Vu0RdWB2zkl5svDxCyZwb4x5P+7fd/vMjlxz9/
rfm53I1Ju/7Hj+Cf3tc/Ps3ljr/f6+U+l9siFGTr3rW+27gVS3S+yAhJR0Mu0StGH0Zu1eomVD3+
7Mty2ltPmt1kwXSOTPl4WQ3KGX8RJSVMcyt1I67gdB/ytZmmGi1FtmyOpc0XMaJ/DeNd4TrYMv2t
jyMypKM9f0e3rhZssR257gySq/ibr8yU1pnu5Q96UOs7P8KUOHQPVRvTctRoabpFwRixQf3XOrCw
g+66MUoQtlw4gpaauQHnOcruSwTBKo3QE1gElqqSOSw9QDC6GUxw3atQpJl6sM0N/Yt8pAdD+ukm
qhBFEOyAuKi2F6MRxGszp0oK03OO93NRx3qJe0ZGJwcV1Dmc5zAlXu1+zK9yAy0AQ2x75TsFggBK
YaboeMBTFdzKqt0P+gimq5/0W+E55m4iMdJy2K4O7jOlCVsb2KpI2Cl0yGQOgbXNlRgz8C5nq89n
uirZq7DTuybQxFky89HgW8NCnfsxmFoQ+k+Plsj2hZRnVLpyGTfiteorKIxjtqGAitc213YqlBPU
AtqeEW03duzlqin2YGFOdCXYYyRz9pcOMTAkfUC3mAIESsSbvuKzs5W1C7yIKAlmiJOEzKZhtFtB
GgZFN16n3fDTuHww0KZfmakzHu38UzhClIkJTwqKRD8YUg5bZmcns9MjRE8J+5Y6eq66nySggNR1
KoJhsj3g3gtXk6RVm4y/Ia9uY0Eibi9op8umF2tq4ydqyWEDmb9c4ln/cuObPGRojy6Qxzq0kreW
No53pkbIRDvTkJi6LcHBvDWdH60Z3+c7qdEgkG1Ub7zJ6LdCZRvyK2nCCv7wEF0jpuvbIfbrndfw
pocJzWeIFeCgF/yj5caKXB9HvGEtvNDTGRtwLimTnX2k/aggn1b1cJ6PIDNx1DmLpm9G2JTJDeOB
SrwpzQ2uSrP9rPAKL01OvyUywG4xECiOqNeVS6FjdQ1w1zCm6Fc13hDRNMMqQ75liVTDGEmMtaNG
hiI5s0WUL88B3FTixrIFmrUO9aDBG+a1HJRkq0JN0GiGbjzUrY2OTtvkYRPcjoZaTJX3ITNQVKEe
vo+dtlFQJ5a9QV1mWGf6CeSaFli5/OhLm5Wv5RDR1x6mF7/CW+2InaF9uz4QXzO24j1gjznLHvoc
4SfQIbJVEHUP8LPxp/mn1qP6LjU6r2lXL8Bcf0IHbzdTRWFM41FuNO8pmitoO8kDXFJFC5ytoBei
laeJU3rZKwzWsWFchwPdiZzpa6u/25Wg7Bndbt3W9/AgHhHTZzC9/bXjy1dDdVfM0PKlZ8F7Vt1T
qeNUFU1CZzwglgY9PPsNY9AXRKQEyKcYdyRutLOFplMnG3dOIp40uFoC2xr26mzT5JW+KhJ5gJUd
rnWj3RkWgsssG59Dv3snkqBmalx+JdPLZKZEyqMO1eOI2b356FXRY4f74FjEytj0R5+kASyu72og
RJd21TAixktKCnInMH+KDD217rwmvX2FLvO5y/yTMLlbbkA709HfqQmvf4ekRUmgYehDaE2N2zSC
xhNPRbQbPxxM/UH2kBbtm9EWzIXUSPwKkaQtnkGHTiImCdZuwSCsgn1kFC0N1rpfhRwTy7psUccl
7x0f0qKGxbTAZrGXAxYsbFrVUrFHhL+duS5+n6Y8WoDDcju4RY2i4O8RfzqPkJ0hJ4W+ZSHQ6Dhk
2UsfttnK8LNZGU87omnyZ2kb1tIG5ZUNKYQoeGsrp9ZpyJCzqKOyXzda9uQk5m03zM3p585h6gt1
HyslgojY/Cq19CuPzc+msuhykAXY6jZUDjfHMdNSrhFhA/sDIY0HjHwRjeGLgUphyNF19mN5ryfV
VdUAfijGk2xpdDY0rMyeNxyZG7/Beqcrs14PmkNfU5fXzK0WcekIwG8h+9Zw2JdgQfiPFKkjCRRI
aI8qJ1wmcLOZqruNi3koK6/ylMaW5e6rynlvgBSWgyD8IstXQs92keFWwDOB2EOUQP/h9QfFZD0k
QWFVcdVdtxYxyqKHKU+QEn0cTUFPtothFVjap0eiSRR0w9aKLSYDPRol19ky9X4QBgFBUGu3JXQA
e+rPBFs8FoO+EUaGED1CHjJW2Wtsc5hp5Yuvl5jNlyHZDras7tAAP+R29jROKluJunmI6umzHJxn
s0RXQ2s4d6qNEw7nyVu5KQ1Xo0HKajjOuYT06JUNk9SSoYwjmj3BumTbEK0Za7hLUKq9MrV/88Ps
wZHtaYBenug9Atds14jsNR04JhLVbMyW2sDqThFm8WzE56YDxFml0ryJtRo8I+cnSDmbHJ5ZyNdl
zPri3kFiX45g4u23UQ1vYcNM0M2QhELkWKiYiW+efvZu/GiBVO6q6TthSNuR0T518b4V+QPzVSZy
enkncZW2MaFRHcHDCz6PezEhSCE6oFunsxU/x/Aq/PC98Zp92GLLobu5BrqI9EO53w2QC4IMGJy3
CglDIRg/6cgtNNED89GLFUHiaNCL2zTU2SUhjFhjitoOjr9/JTtrbpB5+3JgTI9JLVxqI2w6zP8b
rKvHKmvZLwcI2gXIxVlHXcmgWEg3PSr7U88xHun9S8ub2uvyOZZptdDH7MmvtSMr331c41hvW5go
TngFchj1ugldot8NZbBpdg0t5IaPhUUCqUSM5WrRMyZ8i0YGg2BxrmJvVi+oZq2TygqM4JSW5X3W
WqgZzAKTCmdv7wXfWTYcyhRqYzHUz6hCTqavbloP8GTb30oVvtk5YoLWpw2FYf8VKDT6A8yesMdp
almC3vDEsZFesCE0Y6ra6KlohrVn6SdOyS35aNMe+mFQ5ld4A1DbYAbCM8Pp0j47irbclHkDfN/y
OktokODy4dMU6DmtPHwAl/AN3Afhm8p6pNftY0wjfldHTFUQ9Li4FvAYoDsvwu6IdAskcxu8YYNZ
seTC08mrjdt0Z6v2z6qUBD4EaOkJzkuJHmTai64AC3Weok71QldbWJNNk9/iQ3b5GN05mzNHZbVq
TddfNHjY6bMwWc3v0VNLjjnETGioFwBC4zvVEejkqAcucFSSt/6XPrTtyRjVslGlvSPU4EETI7s5
v31D87sYR8iNRt++1Y2/CTuPqUYM4shHMpfRpKmZimRlWa2QzXPyUIRVaAKrkPEZsz4EqXm6ywkU
3XtT9uxS1Euu4G0n0YFTG489p2fZcTGMTwI/Vhf2EEYTDpcqvjNYflZNy7kWBCljwuoUxuWPO6c8
I2DFdWaBNvGuEJx8GAOqlKkGgW1gEgJps2Hce27D6uhQLIY02To/vKIEWSS1fTbj9Ila+8lzLLm0
QwN9tDl80pVi2OJ1w5Xnc6lxxlXqte+hjLmaO7damNAedyqk2xVnR790anq3dpczbXIgoguPGszJ
xCYJ459u4wt1tEuDrAF7gBMz9I922a8N0ya3MQdoHbvsg532Bhsqw14tvbHojTNz/aAlVmwZswEY
nZhiTlG3RZdrNcy3Da94REH0wU65WtpphezVYOLvctBoPwTivsdlug8cpoNxpI5SXOVSF2TzzKyL
nEJ0soEuNqkHrypZJpN9rlv/Idfab0Y7li9O8RCskbyvRpzSC6xGa9WFN0knBCKS6nWoYZEU091k
0Zzp5Bv4ZtSqPqIxvYwepUAySqD6I9yofFHpIXUnpny0shjAPbQcsD4CxCmMVwDMQr+NC/s9aeE3
dSCOReiYG2GND6aOeSnhDIz4hFMRk3dka982gpJVptwFe8TIcFCCDG/TcGDu85i5nKV53lfr3OBz
Er2AqpqfR6zM8yaJyKCxOTep/azBGBDYyJCrdi9mc9SMjaMPjAFs7V6UYgMiDuMEkZEYAwEmx+OT
N3t3oZ3INGVh06yjFTWvXWR9mA78osDs7nUgL6MykuVI5tAyrqkIwaslWLrIZacwAWoSpRRUpNnE
SPrK1PqxGFcsnKH9Zqh9WTcXMZEVSxIDbmPU9cDX3FXqM7vXfI4S1zbfSbX/JoeJaWJKWInZE/RF
plZqGneV7SOdMnxExRbWubS05wes49hWkMXEbvBSBuPmuDQQRboGQUSEaBPj4iPhQdzxkhjVvg7U
UUOgWJWI/ppMPiZZcY5059DVFdhR6udeQWTBPExqSzZb/pLVomymK1oBgLq+RiRJMoemx8AKn1jT
3rpF/+o2/Wecq93EUNsxjTf0nfZKWoBgigl82VBj65t6BgIcPFLcd6l72zIMJXMkP3c4lgCV62BQ
/dfERn+C/ukhUHet0BmEsnUHlEIymu4G8HeKc2aLkzCYfKahgkwzYNTQ3WvJrqMDLAHjRr/xRf9o
dmQh+BB9wmi8w+HWrUAb3OYBWe1dEuzZar14/p1Hrx2RSe4SVzEbFlRCgU2B6bj4khKT3L3ePiAb
W3R1u1VuhH4I13P2WOEAPehJsOOYXNbwnNZDQjoScjvuasYEp5kOnedDE2K6NBp8fmE8AdzBe1q4
677SX7QMyG3dmttgGLflEJBRkWF6qdwWSZX6jIjCG21rT32BJ5wCA1KbTVXJ7qu/1tM9lbS912bl
SRf7KGQ6h5dx1tT7Gr4P/6WoLDR4XvI1utFLpCIiCDEka11rLRPfRHQ1PpeCtNjA3AKA8hZFB9UP
7NvaSRjtifYlLZiwB0w7V0HCf813YE03fo/b0cDC6RJhuU1m8ZWTPg7EJi3sEkGrhOSz7CB7+V4j
FwwBYMq7/kGUXzJw4a9H8kqF0cZK7RjT63CUqfkBCGJHkAwEI5rgNEM+4x5EMSq2jVaS/1Zxxq99
DaCu5XMq9X1zBXjIn7OMxxj4dqMqJl8ho9AyCMnMWousk4sEk90qC+iFxPFXGWQn3UXTxBbMZltv
g4CLm100lMQxUWcv6tL86gFC8Y81mF2TAGm8uahZ3Gmgf+Ln+9SSXyUzoI1bZl/QUd+pqHvostHV
FCJUrfgCrJX5PVE5deTv3JuBqymn4hVO5ffYDDam3f2AZLkKfHxeMWuUAe4979wn3xiOI4Eh66li
F19a9XVXC3RlTP9cplepb261uRUeyfGU2bpaZ3HRbmIEjA7D5oWU/RPnKGoQQyJy6YnXrMORjCZ/
kU9tuEqTaG9k+iMeVG0VM/17gpwXoC8OblX05Q/PlWc9o595cKFfLWBPLW10FssmCOIFog4USWgp
XXYLFLycm2h2QbpXtbOxXnXHxP9hPQ15q/GBEt/Ih0dTEKB5lpKmJ6wX+EYLA9g9GU0xEsnMD09Y
CB4IYtwZs+5NhFFDKUywD4IRAGazSRF/V2vl9OFwPXbmjR+Ft/KbhTcIEfNVFiy+7jYT7NSc2kS3
01dICPSXqG7MxWiWV3bWPwzoFDZjFN8kbneyfHRkoLRAO4VqxSbw1GPzHkbr3nhHSv3u4lxudA7M
1H5yI+fedIoV/vxz5E/bVGFBycYDiCiGVjNCdNg1lv7SKvtDc5GE8HftMVVtcOPSjEm4/kOJtBa6
2e2r9iqtnHPDAuALoqxrZbwG8+bV08LTBPa5MspTapI6onXNp6yGWSvwlLUVWoYIuVYPUEfXbcQi
AUcLVUxblLB9CQVGWZIdykB9FKK7hTA6wQew2dO0925GPH1OajRDCmoqpPYeE0vemKatCI79pgAw
GMoQdUsc5GeUR7vETg813mI9tb8ir6ZPBRhzJUge3Azx1hzlFeEEw7Kusr3sBvwkulxXpf2eGs2h
NpnE+hArkxT/baKsjygobmuiLHgLxza6dqEhNFN/KjToN6mDdCMGf9Fbd4HScGcEP1OhPZizZw3H
zoOWvnVoHGyoiFqoA9vuTbSduVxZyvh0W7U3/fgeIk64h7P5pYL5w46yt9HontMCqwoZROaiKfmb
4/5qTPtzmcT3WCjeKSHe9Vnm7BKgYMvxrZXEdHk6F3It98kLnUqxnEwXeXN76VQO24Elc2WNtGb1
2DygWqebEL35WILmmeopJ+ERFfRd7vVi4era6xT2J73yD5FfnE2WcKAoW0WoDYNrE1WNWsd9/BKT
gb78qWz5aVvZRyDJzGvN8jbXqgUSNhYXB3dMgPnDIT+s6NcBtleHjl6WGvJoZfk9YshF4aIhIbZ0
N/ZYmCIjeIaXSFOvhfwy9e4xngQIPYmYnuzNrVMV/VJfKtICF64bp5spdI9ZWbw7onpDOn5NULe3
jjlOOUOecTu4AOdWflGe49YLt2adLN2+DdeuBrE5ma60AJ501k3byrbWdgvph0uetrazJdGUCEUn
vdvZHQrzWU89eFjs5j9KWv7d4NK8AdPErpyKjqO4OFvZEwSZVZSVN3WkXqIO7et8CE7jDEejPNqE
DgcKvfwr7H5bOuIvgauu6NxeB02gs0swe1YnY20n8piJ/F5F5mtO/jEbvYiytpdbz5/WkVBcGIv4
HvUC12GdpgzNY7ljN3avxvxFquST3e9D7ym1d/GDWMUUrCAIvNjyVMvglfKg3UcRJUpAo/6keWJd
o6NaIrZPQTGZu1oTtPWS0aJkqMJTPpI870rtir3m85DT251adwNvtlihtACEqhDiYKihM0620o5o
vKLUGBDwBDCstE/2vYux7R5EHHi7gUABya58H+YpTUwvPHRxz6ZRI4xhJJlTJoju5WhvxyY3DlqG
lrmaqpBJhMtGjay7bR4Y23H0q72tecjxR590EcPK77QRYGIMmWN7+fHXbUFOZM3PxPhm5WZxihZY
mlyrlM02Pi+3WeStwmJ48UR8ZvADNdPFU1X547508xTHgfvm0Ec2MFAvXKvVdvw9m8mgUG1hN9a5
kS/Z2jxN8Mq3HRV63XMN62oakLG6l0P53ioQULHD1WfS+r0wOn/rBj+uOwJ7yRgNVfSNp6bqkEui
ImjwpmjtqLAwUdo7vfGNG5iThgo7D4IPKxFgcxxa6FCVYFyT4a0jwaodliWvOuAcmZvnGqJNb+cG
7mfkm5hfiM8cWYSDNiAaB+qmoGOlfPPZv0QGbvAIn6v55eJ5AmM5QKD76K33vSdPQMTwih0JkcjU
x+Q06c5dLq9lAoYBZc09iV5cTjwU51LQ0nSv5xjn2vW+YIa6XAwhednZbTKPDnxijRbTUB+BSPa4
ICzOCL8Y162uDm2H7rEKq2FRjkjWELpxWpOg1IlvX7fZvcFPQSdepUB3dSdoF4ZLCqCXWu7CHDHe
gZC6rpPuhVBPyqEhwdZo5T99PCNVU7UNaW/rNjtlK/S5wI5AWHBVrf1If4lH9+yHP6igSHmpZy8C
G04ZewXLY3Kf90+BhS2l89ijRSHy2BLr96BKVMIlygw/Ye88AzphyGyTWDeeU5/VOgXDaqe0WKBB
2VsjPoqW7ovTiSv22A+Onj83uZettRqDQWeAoAg1WGGeuYXDqi8TFJn8E0M27fpO0DmkSYVOk7Yn
xl/QjCb/Y1NqFTkaztVgp+kWZRCPMo8Ws7CN7jnvE4bEvKdVGXQMV7qQRzUz440MTGYPFoSlIvOW
qeMY62DqHoiho1C1KpzFkH4WFg0rW36lSXVT+0W/y8bZXZThGTHFXuWKDJ6QwVQz0Xxy3fS9pcnH
1abUMJvSMSNSYx8m3VxAm6+2g/+VbiVBTjSXbvQczVJvIm+bR0/BW0WHBeOSRu2qThgHMA1iqAwz
aHoUI7cBmBcgczQ7W13zt91Vp80ImryVa7+wa2p+xh5O13t7IOIF7f6WiCgwahvfClMYHGBHKe8W
Q522t1XOEKgh4Gdpw++kL38ObbgKRBCeBuJujJ62JrWU3CcdFhp2U9uoEmAH2piAS8buOEpZxFzT
xWMTnwlSu/alsLaCqOFNN5b7CZ42Bq+CwC7S66eQi0MYiubY029PPSwNSTo8OQU+UF09MjXj/19M
wOboyAZxkxyykrY6+9Yc46tzrK1uU+hkEPaw0k/KZX5a1TTtJXGhx5qjGAYYsECF3JMNxIvvF2sS
fmbVpbKPU7e3U1bSLC6fCmeydnjOEpawcjyIZp4J1TqprEaOb8tNa+paAknLlraaiDgstF6YR+aN
ueJEY5vl2E95hm3MNYpg6ZEdZUKJsHuJb5ZTtJHefEpeZ8Mc+jFyCltZbYO3BVjPB3zCX/usHD7b
wFAOlL0UDQ2n/YrgztrhL65sXtJMMZiRKc6yxkjG8bpn27cNpOD5yaMpCcz1VqeFwhHFoJv/yjpK
GyiPIBHWAa9NCsvGqlhCAbKScsKsZ+14KMGTsNsJNu4LXcu1NYmfxBKrhRXZxcZHhhmRrNW01bvu
CHWXm8G6S8ZncAwn2bkd1ISkRE+JtaIYGRFNAASGeOJO2o/ISem27fBDWk67cr32EDJDpXHom34N
wIK2uSO/iAPlIxqTm2526nqB90Toq7fDp9StQ3i/C4UGdWVW1a4tjnXBkWwHuKY4kSCzyLMYFcvN
UJh718TZSVlhc8wJaXwNof2umz/dMH0RzHrrS/KU7epmahzC/WKM5U1A6gnMJUYdDobuhwCy1GqQ
LJkZFY+j9d1Vz4zZwT+VRN26ibRXvxYeUoVaX7LeISkQmrvOJu8zSgUzHcZeS5Sx1BoTtchIxcq+
dmuWrJX5MBLF3Gj7xArGg4MVZxGz9RFFSzEblsNGk8QuyvheaZm+qb0bU2gUhvr41A0AqhqdrvBQ
P6qOiYjT47sLiwYMkA9eZ8gm3n14jhr1OgfTNdYPhPUbj90+m2Cuil03PAuT7UCLX20REQG9SHZ1
aUfXYYkrgbh3Oi/Tqm/Q85bdK/AINN3BOW3TbiHaL5D6BCwktOC7UHtQNAVKM/MXoVk4ND+sxy5g
e5hkKl+jBXnX2LrXkTtCDovFPk+SW/jrQGhs6DbuJEkD8OlfGx17PqhxNP9l8a1b/YfqdCoWp98Z
rD2klJawPrMPHOUBj8VconnsjE23vuMvSjiq8BXV0s62kQXGc6pWqZbsch22UB1YN1UDT7lEl7y0
YC3zIS9G6R85jggCqvDaRKrvryTWLDFHNQ+gs6L2fRzLa66wCVWwtcBUEsNELdCByM2YlM0JZxld
fz+RN/okv5IGLYiKkntT94lgr2i9RqUNoY8M3BUGuva6cJZxrn3Sa+/ftHDH9BUZuyauuoYx2zQU
n64LH9QVbI3q5qqanTkJcbTbEKrddTx/sem+5ZrvHi434VP57Gw6DxIMO5cC7wFwwbDLEYgvUiQQ
NIjIaNOIHnLAC69kxTocSOMhaeOE40B/JpOiXxmm6S5Da+c5eMbE5D+HcQRUpqanXTZ5v64JCjvn
RFgtSPgdympfDc1D58ppa2JAWnfAlIZUhMyOmc7BAqm2nDy4iD0sSsrD+2swiaOEY411UNmz80rL
tVU37VUnvbus4AMtJvyq0qivlK+Iy4tBUvJ4BPCaYrxR9cl1HYw0+Wkz4ij86FsDJqnLWD5pjSfL
qVzUHW+yKoJtNGCwLkGX1e51zkRshYUdOTHK+YCoiY4Rq5FpDdmD/XeCaStwOqzhRM7U7bDJ8wp4
WHAFlOwcOuxV2Jahg5XwYrWUfoyBHtqXkiJn+GbJBcbmejeGVd9WLWFhsQOJY2T+KbguhZliJ4A3
M+huCMk0rmLb6laqyMONloF/qwzvxyUp0snV06BQmomacsMdUdg2I+uzNX2JwdvVFnTW5Md1OECn
PPusSKql+amo/TRU/8UYHntLPtYEDC7I7YjN5mFIm6Nfo/DBp7lGZ/5IfpGJ/FZ8iq7GJ28ZoOV8
k3Rp0z2ZoVyQ5sM/MXT2PpKfg0yGR2NOAwuJXbSzkg/AFV9wA+DCa0ucItlmCLxkRdTZA4QI5qYu
Tn5k5GjwxuvOYnpgi+A1ukGBwqqyDPpp3ZpqpXX1GfBYtkWWsR+74Fo2DIhdehGpQbowPb2E5X98
zgv7u56GswBvQJW6ioLoiCG5WHB0agiCGnjc+LTSuTpjjnLtJBGW7rTBsNlZu8pWewNiUku8lTZO
xrlFC2RKm8tATJAcJa7yrW8ztcAZw4rQShKJiaXgYsDnZlbLvEL0VHvRUTFLo+f2bgqlTug/We29
caMp5cN4J0oFjn2ex7dZCZcvZK0v620jjL3TkVWXAkheZ4Z8yxwy3oMBu5KpfYd2+56K9ENBVObo
N7d9xf9FxP0SH1S6caYGXC1NyCTJ1/DOmaBZ+PnMEiSIwMVGh4GJrc3H3KFZRvjECntIVPLI///O
/ajxS65C+gW0aWn6N76O75BtlR1+D81w15jut8zUszc290whoJAmWsiHrpg74y4jRoYthzGrd5ij
aniuHYDySz3yvUWbT8TMajpTZzewjrIyPoygB7NUoBObp1mFChG+ZB6wsELuu8E5dvVhtMatyxlU
oN7LWbgDR3ux2vinNnFiw7IetiWg5j7APV9/F27z7MuQbnRRXlfEyAdcOVnTM/h1u1x05wGgBN7Z
nuHJuvViJHW6kJuQQrWSbra2Z5sLi8+Xa34z0PTW0eSfByRpq8IQnxkp1piFowMMocNgTxdD+VkC
CKNwz08OoMC0qPItAYH6GtmcTXUBsbFwtkY/hKdGyWoTNtUdPrC1bpec/qk41GxKQ1VpGOVBD+R+
pVjhMZIl3xHENUwLRKkWGn83OEXh0MWhvGUT5pBoMvZYICL/SGdjOTTFfB2MjfXgFg+RrG+s1gKi
7y15G/Gqx0e78uiWL2t6fg7A3EXFuHwZkxyzdK30lDjVbQjrdmEOkonVwBBjyElEHbNtpTQAJfJa
TboBtbnb4JoAr5ZSlMlmVxagPlp6wqR68N8birUXTecYfvUyiKpirUt1CL1kH4Q6QnUURwYAxjX8
mueYzWI24HfpGkoAFcKBo+gHAPEVMtCrEsAKfqjFK2003x1VXQtd7XI/G9fKoN4l38+hH2Rp5PqV
sLb7GxVaH1IcQ4tVc4iB8o/mj4/GoRQ2xMrO/3ZH9U7zSxDIxARlOxQhs5L0aLEpjULKiCE0r91k
uI56JNV9i9rDIGI0yzfGnA2fOzeDiRmO9lS9lZV+gCsD2qw2n5sB3k1Fw9TOwayoLln6hXNVTBbx
wsmdYE3ZeG67TWsSx6VBjg08Yo+0iJIBmQMyKUnoRmKBI4d2YVYDOQqzIS7xQood0P9eA89YV/me
DEvSOo2NqxRVCc1Gn1DNhdSykxjqryDpvshgqoJkWhjVXVa1LSfNiBWmfEF3/xUP9ndLAEMA6dzS
M7nVtYF52QjIsGLX7kQftGQZ2GMgo3mmXRPm8BDZ7lPiDjudUFdMmdVKU+Yp7rUZL4tGp+WCaDd4
bU8/aKnXlS65YBAf2vliY1dcYfX+A8n6TZZ+CGsGHKRkrWa3WMJM/n/l8xT4qxr0AVYn49Eva9RI
/mvUIm1n0nnSwCQsENq1CGcHYry9e7xWNLhz71Gvu1MblNcXlP//6zyDc/xZo7z/Uf+ZYHBJJfgd
b/D/UeqBaTmmuHxUv3MV/iPV7QqhX/Rfq3doaP8Z7Pbrgf8OP3D+ZTuWb7umISzbFg7ZAn+FH4h/
6cIhv8C0vV8xBv8OPxD+v3Rdd3x+rZu6rf892M3+FyNn3XJ5GBg+3TL+b8IPDNdy//u/SLIeiU/e
f/2P/xbEHsBnJoSBd2h7wrCIl/t7+AEJDLKh9W2eLIIM/p0yiBHRwnphTdtYd80t4wD5K2GwuyQM
/v75V+ygHqK80gpn1czpjGNNWxc39qHLuWiXk4/+N6tZZNKe+tQW7TCtszIDe+LOIY91Gg+bIdKu
29mmc/kCDlHPd7HV+Vj7l9YcWBjWTVXsYjstD5efbTM40hr8n+ydR3ekWrpt/0v1qYeH3bidsISR
Qt51GEqlEu/NBn79naCqo6x8pxqv/8Y4J5IgrICAvb9vrbnCfRdkwaGCK9ets7u813GVhNlTWrgI
oYw7NSBaOO+v8edOWAGjrT1qhAT15MChzCNpsV7ZVfnYBNNDpsruLGV2AMqIQJ7Cmj0m5Y6hCZjv
AC1OYLq3ktBl0w87ZlaAlZOSyDhBZdAnlm87+KYHAJPkqrGCHjYjFsO8+jAKBPy67dwwKX+p3OQO
ReItvvXn1KLdp3NO4C9EKMrZi6xfrdkrEcgL2/LPFUWMdRuJXzaAiRpq84CihxUu/dWyvRKQLNwM
3ldrKVtlsp6rbLxYSX6rGdGbVdp422V2m5ekG+l+Sj/rDsI/l4XurRc09QjCkAwtJeJ6HJLzG7Zh
84x89GhSWRwHeKPWjCRJJAqrJhDjLotKasQWLtKqQHQp8zsUiWS0LmKcmEaXccaO9VYGbNWBVDQK
eSkuD206hVH9WlJi9MfqXqvqG7dxHkWoPTXuLKqUoKgy+0oA88JDynC6utWVeqVQYkxMei2kGUho
vBsSQ39Ws0WfCfTPGU5T1Bj6KH2kdn5ggvlBxenDNRjZZF1LWX4fxjmO+5ToTmjnQbQbFLpuakS+
g++vEsfGRGsiPNNCKqm5BUrMrH7ppEPQe50os83CxuAWMNIlJc7PStlbafmQ9eB/2nzUqIVav7Ig
RWdlnwgGIJXDwSFvSxobE3+0QqtQpPTjRqfjwKvDt0jiwiT1YtzVemvQ4kaikhJwJcUPZtbpppb1
Jc9fJCOnlSgjAug5HuAnF/cUcHU2FTN5VBUmxZPePxv0NubjqVQLr1Dd20CDP5mqZJtRjb2JcB1I
5ZJM5qbP7KPi2BcddfMagRtFhogMhQJCbZOMPxFYX8M1Qm3cxpcOr+++TTCrdRav1LLbGt0zsiNo
VHTAjFxctx1zhY4AeyLvaFZkHRyvUv9ptuqNAqGm1ahuJNoEcSL2LENPuLBTpxocbeeW5aMl7Z8d
ulN8q1Bpel+uwjq9p7o97SzyDKHAXgzwpquCriy5YtFR6eUaRa6DTs+8yR00kVUKTCCtvCxInisK
wTAamMs15loF/EaywVXttg8yQRMz1yKxxzM11pmLECH4xJgKifI6s9GmpljO121JaeZe9i472Zlb
A+pWjhbeFZACgMUJg7CC23YwTlOqnkKC5tmoKjYVqunMl9Ny/MUHvGbEqylYVfDORD/MbDiofbb1
m/ret+MfLCOklraHel/QIub7HsqoJ0HOj89RFSCa2fTdXvYAz4v572msgB2lMyTHUIAJwWTqbOH1
zEa0Tkke467BmxlUv+JW8QJxnYv6oa3VOyJHEgxz/Kb72Ljpwqu0dsiDTZtb24iARvSAe5DlVG13
gDFMRlYhb/R8vGMgBih+Dt2N33qDEJmssX8R6klkVZsATFOGE5nU9yLmYNYtKjxOKz9VC4nF6JH0
DiM4+vQRCqKilnetUTODzNsHjdiDlTmC9hbI3bchohmKkfPvyr/vw/6jMYo7tezfBmYZ6C5x6+r0
nlrq6fzlGwoQN/R4DzKW+dbpSLWgGqdJY9Pr5mORVsfGnGgVkI+jzZTHVL3zuQg4/fhL0/MHKamT
RPGvAS5rPEw7RS/bLZB6zKAt5BG8yU4k6LvNonwkNTFebxQNSgUBHf3IuunyR5W3110n3qqQzFeJ
oXoptAwyp/aEBIsPipS/yFO/iV3rYxpNYqpDSJJ6FF2RPDpuCbLM1tOUk7IymddRzxg8zT1C0vCC
qJ9kb2IBYngYTgCrQtM5I3rbiUGeHBxO6z6bbiK/Ow0q7Eazr/hO5VqFHtTr6XsIC1MN7lQ/oTfT
ng3jMCTZjZn5BdtM4TpYWlvUB8eIVrveatAW89u0Tz+D2LiabJLlRT+8u8YAjncobnBRrGlKk4g9
VTtDgaOnheHnnHzTS9qdfguqM6Z4LLGLGMqb3cQuhEvhVS6t9FlvkuBeWDNeuSYC8aPP6cc181Qk
n37M8NRhiO4CfLZFH2OI6CrDi+yZx+uoL7kPSNAymF4p7ngYKlIgHKc/6FV9HlBtjiHDCfqWlsNJ
Pld8DOqShtJ0p4FeYybUe1CZaTBiCWkT80rNBxcMXrInfcYrpbarLOd5GGBFzUe70Ett37jEsQXx
uAsG/TWQSJqChhweKky9pCcSxVjdXvJQ9Zxx+BQEWSoZUX3SeCw16z4fNJrqQ/caO347qxePpNER
GkDmaqE0dxBlKZNL5cCcWmtgQQ9DcWsU+h2A2hNkT6gldLt1Coaitm+02T+u8yQ3fxAY5JsyeTcl
cFU7ip/KiQNRjRHL2dkJWCKFfKvkfDdQIyical/kNMVIcacYb3Hc9AXgPb/FQjRN9ETT6sWSGXoW
i/WlypGb+6N/ZkiBzEXl6sYRQhF2DyPcs0vzaKvmsbf5wmU0PYohIzzFRNQlXiMNpX082T/DRN8z
OwEyKJUfArnFurQuVhyKg0yMqzbFztJU6RuTEnVflPHebYw9GQ4uvrFE3cmgSimD4L6LLH3TocJY
0Z3HUcBPHG32O4zqh3zklFPX1Sdtdiqq1aOR0AyKSzQEeZqeS/wATNgQxavGY9Hzcw1LlySQjVW6
j1FP4JTh+M8JTMatFdavupteRruAF1HEd3bmf+Y5hmGFfvCAMpi5FZpzglMjemiRGnG+mVsv2fDD
KImp0APCV40fEw4AU6YPFCSpqL5m12hYGQto+MDqlDNiZjYProkeNc3UZ1hmnL96jgRfDRAR8hKi
a5+HsoDsBRyNBEwq8a08mubQIuiXPWrnjBZOf6+5KFTEjSHUN2m5Pxv4eeumkeekQV+L3pVo+Gyj
F8WjL0IQcyEYBqfEJgjG0zVCZsYtIgdVkryYDDoqkOCih16H4ZA4U8ZHSfCaGsmPuAreq2S6Dpl5
t3p8rfnqlTPaYp1nKpJ5bdU22aaeCg5EODSw+4anMRctB1l1P7nGW67Yp8KyBMXd9L5L7TMKOCi1
A+HpEW41uC2yCJ4t7JzbPAlxkRqcd3FUcPrbKLn5oEBiWSk2Wg4RwxCLhhcrxiySteWNz8CaP4Wa
42iT5SdpVSJDu+B0kDSp9+TcWmnyk+jWlhbPMcjAzKnu+BHbOaQt5Pq1k8/uQIJCGuvEiFwxCZ6K
rGI3/84rCUO+IX7XbWm/AVS7UkVArz8kidjpb8nRMmlPc4LD33bnKwgDRIv0TbXyiRKo/x6Y4YNN
WXyl5NjSrJGuhgkOJdEKktKqj7yBTavM0/Y0fB9c+eKE/c+xaz/1yd4w0v4RCQwSpcq2Cv34rlNo
v6ZddqwFti+zjT3N71DiZ/vRkmet9k+2bvkInuu3LmjAuRCqFdGYAeLaxDEdSudFj7OTX1W/Qsqc
6PHTN6m7G0tzvXZgQI+h7VbrCAxya2qmLd4CNZdXmppchNZjcw3tH21q4/QC1jWhQddRCnAdLzrV
BX1Sgx+3swMyXYJF1YrLf4d620XZ4YeMe909J9wB04wOZoUMNJPxf4egc3SHD044dzQvV4Kk3RKm
EzIKMmLw6ONGhKeS4DyqbmUM8cKgoIGTKmHI/DiY+cMYBFz+1z4WJuAIdO+SucEWqtj7SD07MSDY
YYokE8KC2eZigys6/QJt7CJ99aLTONyMVXOAR8kkqKFC72a7XoflXMh7vZYhtdDC6yaqfKr4MIPx
rjFSy6s71B9SA7PovvplfFbgEvHT5Qfm9pCUsSqkhKlMk8zoTOiHHiq8R2Ht59hot8SH7+sBEFSC
XiWcVU6VeNI1YnWKxo23RoRsQHXMC62FddJqT1iwafla+wrvF3p8JD8OsCj/IZYU4ex0HtWaxKXY
MRdAcEGWEl11TR3uIgPMnVEMnjFyjgKJ5K78V+gr7aGDo6Ihc9gi4yNycZNT+VrN1KWjnZ0Nib7a
zxxMx+ETvKt1IZ3rueMakJXTFulnp6t7SlvnXKdB2X9Gof8zmOSLcKwfXWiTJsV4W7hH5t83Zun8
qpLy1ncxRDsRtcGw9NEBoQERhbXWrI9Yzw+aNpzr6DJoXC8Dv9i7hYAh6+9xXnmVzmBhyBAQQ0Ip
ZsZLvCJr4KGpwFHEtgXkhkmtUKt6PdENyKou5sc5KMz4wtewvpikfayRdQP3UMJzGyV3+kSksCBS
JCYxrQseKCyudXv70SGSOILFdLyc9g8pFrMHnptkKTMsi3HrI2S1tWgOuciOdKP2YcmxPkzZmHk5
pojAHyevm0kO+HBAlASXMKrkoc37Cm9N+XN5HZlMmJ3rKtiA66aEsaxcTPc50o2tZSM3/V43lHq3
j5UhHNd9V359J2z8fAJavhFHaTpsUcm9+/O65UbyS+vqvMG4Y8fFKqskcl0Ey+kaXgnS64jvHgi0
ZEgygrdelupWLFAJ24yzXZs09/1MurATQiU6RJ7TVzFGRsnBktQQ5wJNStGXTl/Ubpq//tp8/rss
q8F+PqMFFkjJslTigEaEM69cAANWONPgOWhFgSVVWCaVSWVZnG8KJYBApuwrDallnspkWi9/Vtoo
JgDz+c/8Wlxe7YxuBLPChd//tUiA0NbO7egLhzJgq177zTyse57IgV+23NdWirB4FOQak2HNBlm2
CuImOIytRtVlXrfsk+UVy9Ky7utwWO4vN0ZKQl3ThV5lik0ru7tlx0dOy45dNs330bA8Ug9EBVQi
nTZf5JV5o+h9zfZpA7JMEFaQXgLOqh0QgTVp+LV9zdwh+U4xjR10IhBWJSUQOhiBEe7yqcB9qOOH
n2tcJC/nxyy2nf0UADgIYEtCrBK5F0wNClRKO0RR/sXD+frgZcf8tuikpEtpegijZ37m196LEOPh
OzB0xNgzC2WuooGFLjDo0g+5S6Fff23cgXIf+uHvX42rO4R0LBvvzy1oVOE1eD9XAUBrhDPeOnbD
N0KUYVfOP8flhp/IUXfcnGvcvw+gQu1vslr2u+W7YI+8EH+p7krV6qd1k/FDl7qyW7798hbLK5el
/7pOdCjyQy43m+VIgK1FLaGgXT0fCPpgO57p09L+60c2P8Em3HgfmgyLy2D0liN46CzpjbkF4gqH
gkNZynfnX9p//Vy7SA9+aJb0NpDgLZ+9fOTybaf4Co9rwdCwsOvD15E0b/3lSFrufq8rHHM7n5Gs
ObzEdyq5g9x14wQKB+Ly/OXm+9f62yH6tbg8Dq5aemKug8wb++slbUg4zVPb5LuvvZpXQbPXg/rw
/Qtf/rzlJcu65W4wH4VqD+GxTdhMDjlC8zmRJve/t8f36/88BJf7y15blr5es9z/Wvzj8eXuH+u+
DttyATktDyFOp3ScmoeghJeR6p5GjXut9rb9tX10MbdEdASIo76L0aC6Fk6gZY9LG6m17Vzyqb11
4oRypXvWoWxPCPAIhbrNXcOTdXeyekij1Bpvc5JnmwEtp6CzjgJRrT1DQepQKZ2njEN7XG4KUbTH
Wqttdb3cd1IXMWmJhnTjzOFgE6j1tZv3IVXQamYzzM//+0WEtOVOuvp9kpZkjNoPePvCk5xv/Ehy
FVju+zrGsPWy2Ol17QG520tjkMR7WHZwWh4I6KqvkYZge+UMnc0/w+WGAJB/Lf2xbjAGvEDLw1+L
y+Puctj/7VP/fPz7naOBADaEFjF9KYhUu++X//Z2X4vO/HV+W/v10b+tWF77/dbfb/XHuj/uIkB+
y/0aOb1BVPkfD36/59fH6fPp4Pudl6VphkmVUfu43Ptt4/zxvN++6vfb4JPAgq0zl1qevXx8zMGF
Keg1zFMCepKOutVvi0PUVUcSmoTX+YgB/2q/ILIoj8vNsm5ZWpozy91mSHYdjMC92pEyT6EYBFel
w/labuCYsjJIDEqOQxBsKZpzGQnnayxfhpP/933IgfaaQhWD0OW8D3IwOy43YjkAgvn0KRA/7ApD
oy3KCcBaIFvtPGxQucBtrYZJTb2MIqaYmobtkNY1PxGzanwcvno6yHHmS2TSB56ZuOgvVDpCeROG
YL/mSxFQQzCQWJuKKLexgvkMUSCnsb0CvTgu91UAQ8fl7ijqt4zewVZziIHS5x/tssRIYi9DcGl2
irc1UqdohyiMmXmdq2irSIre5BW4blcls638a+mPdTUOR2ahEodeRQer1eS/bmRQ1MevdbE67JOM
SBI0W8sTelPQrq0YS877E2pidVyWNDbM19KyLpL6HNKEb3Ec4/zQ1A2jX8tyy+MwCRaXPbzcx2/1
5BeFv13aa0u3LaIzAv153s3f3bexrJM1s2sqxvO4rppvlqVlT/+xzpjHj8x9CIyZe29fHbiv5WVH
9zk1tdYV62V3Lrv4uyNnL5eir/vL+BLgPOCzyluacRE+Za5z8/CFnFjIPoDRUH1F1SfReuV22YOm
0pO88L1Hl5VIUqjNMlbtFJUtMOEt2+P0PihxWHGxYd/6PYxdJoPcD8Y43lVZ+mg1Y3VEvlfIU1nE
7WG0X31V1EehqL/f/N06KjCeEjXaPtTImhoVoqeWmzanDNAg+th+rxuroD3GWLvmxEbicQNUG1P0
A61+eaAGaW1l079Y2mwZXPZTsOyiZREw1qOv47/EkMqx/r0nlh3zvXfCWmOS6uDlXXbB940zn5y+
7379KGGfbpMxgaTPD2zZQX+3q6At5DAy9dILKHctO6W0idwrQQIvv7SvXbT88lz4Eet8lLREQqc6
9nNFfXQALPngbdaxHtfHeXSOnyVeGYxCaSYk5YdPJ2Er520XaGz2lAQ0Ykrm+1+LIoCcqYbMn5dN
qM7b8Wt7z0vLXQ120EGLaIDNv5Yo1t0t9vnn5QS5/HbwrJJisix+/ZYKOzrYKLi60qU1bWfusDbY
+zi0ODOECiHoRI3DS1P1xBuwdNG/pNC8PDrNZwo/J6DMnkp4QRxLlVkC4Zpvvu8uS8s6S1FoPDCA
WI40qJk1/TPe4/9LK/I2aseHsfz8n3+8g/TJN1HT1tFH+49/aSdmzQFCAxWVwf9ZxCHBZ7F5b9//
Q1pxFTXN/B8x1X/zun8pK1z3nxoQEM01TEezHfGbskJo/7RN0zJgPvzj35IKw5olFYbj2Bafjt4d
HQRN+Tb8n38Y6j81RziaELopuEJZ7v+LpEIHAfYfkgpmvNRCxfzNbAO4g2r9IamIHMADBPImBxi4
kSdk+9aZ9rXIWkKL88FnqsXsTMHIkZG8RWEvPwSI1VFJ0XvA6TlroQlndcabpDbakxDTRfhtcSAM
/B03Q7IOtO5zmP31BUG+xyRLwCQF8ldf6Pm5GctL6iATcIJk2jXg3VbGTFEY95CjaDUp/bURv6hj
gfQW0/00NO5GpUvItRM8YmugIUTdTjnxZJKscLJuOrhyCNaat6yirzh0FVFOMTK6icZt9xGEdIpb
17y38wHKbIQbAEcUoGAi4qTqT16GAnjoymQvVGqWhRspnq0V4hIDplsDpc0RWEAlU/z0OlGs5GaA
h7c2p74hKC/CPZ4SFqFlwYdSa+JoZq3x0LZG5LUVKlgjjq6pI4TXjh9Em1YjOsMZUDLHzoSuuu/B
V0TZwcwMMyJFkGy9GnfuFgI/PisnUD2cUEB/meHtRdUwljFCGC0dfM4xba/0BNaFQA5oJf3V2KS1
VyQlDr9I3sCMu3dtqs96nCS0rn8MfXHow7z/rON4PTX+qzTJJ8noZa9JKOv2Y1xpZK9uyA+fyIaj
bBoNbraBx/REOJW50bXxAY3ZuBdNzRthR66UEX04UI1NbPUnV8rhZiK9awd8YWYYwKuYKhLWJnRu
AltcUfPGhqsYWzJT3w2yBZdnj214bSHAISz9LvPTk+ubnPBKBWcMb0i4ooVrWSQbidFnMwpmGkap
CG+skyPu+ZkFzh+JBOk4pnZ4ctwg2MmW1KqQ0DMmljjTINR/3TRhlPx2d3l0ed7ylL+7uzzgI9IH
pW2el3sKGnkcTgNU8bgjO+yPz1jer1weWRanzEQBEdh3f3wNM3ZbjDHdc2U0zIP/84su72lxVNPb
rPDvzn/Bf/16y2uXR83E0LYuqDgqMrzi+4HlboCjh7iz+ZHfvt/XM5XpySK0EtNVAu7y+4m/LS5P
XD5masqtAjaBvExGmKFbqOflpoHYQ0AwgS22HMkhDWanSJ+JzZLCiSkJMUEwPOQobpM++e0GIFVy
dvSUdRBY1kFq1hsxrxukSeQzXt9Kvi6vWdZ2JAmtDFen/RuYR0s2z8SaF9tKp2SwISe78UZIX0p1
FaEa3uJscVeamilnv5XKeVkywszdTuBeV60+tKfUGY5SyOlQx7rctjh78wSbgKp55KAZZ4BKBjZf
bnC362dMXIFuUMbr0mfLUY398riOIckD4nT2HWU85Qrx2hARaLWBdD0HgW2el6U2BQDeAJekAi0a
gx2scGBNemydg5xwGx83/uZ7nRN2W6NjxDjMzxhr/6MWeG7ThB61lPapzHL7FMoS6ldIzqE5b3cK
0wYo+dKtz6GBTTTe+XHtY4+Yg79SVz0vz1puVDvVvu4aLrzUUiYvgEoKTp7pu/RRRBsY4lcoKPLj
RKyq7grr1Oj8T/PFy0K661pgkHicf8Blw7MAuwfjnVZeZU7yhFrL3teVzHYNApgV3n19q3a0hA3i
6s4OVuEzEQwuDe3iAWrecC7mmyGmQIIPRFCm5hl6fSP7yThlnOmP0gqv54Q30yZFGZag2hfWYYiK
Qzjm4Tmeb3q8R8cmCdfqgAcuNaDENaRd51CStn1UkyI3O7SM/M1GSnumukZjMlhhC6hndfR0VggV
OgOQnc7kuiaHqfSPITqpr/UTjeKVigR4tzwtno/8ZelHZYJQcovzmCJacWmNBEiVjIpdkAuJfiMp
9Quux/5QtuQOq2690yKqLj3OmbMv+CbBhFOpx9Vrtfc9oWrwcM3zOEzaYcwkFuLWLjeWSAwITZKD
XyFmoDSsp+XAqglf3tlhmq1qFPNXlVlkV1PTN3NGZ71b7poKEdij6ZNepY7ZVSsIG5BOQdhO3azt
hq5DFJN2GGQ3dZcSMeG4/qZI6CSDUmmx+pd0a0m5XpP6RKQmqXkXx8r2hWGkzxDrUw+R0EW3Q81b
asSDFTOhWCq4S/10qRmPPkKmYK6pTnNDAI0cczB4E8VRzhOxZelr5ff95YXxMnFbHv/j6ctdnd2D
ZbW7LB/t6HCiyiiy13+84Le3/lqkrYNNUQ93xfc3WT5v+XicpXy9WvrlOrAjclq+v8Rvz6cHos2m
O1QaqgYbRKkaRuHzjTtP877vokj9v9Ytj3a9Ge5NrKO0VPR5ggBT1N5R7iCdvsIpQO+l8GN+cPYP
cP0/6A9V5NRUP+zJeaPk0l91cUy8Qh+le3ChmBy3A9v1kML+21omoREMBKmoxyaOLK33aj9xNuWA
VazXC6xVZrodpqjcNcBHD9ivnhVRH2wdMgfEQXMCo6GHGom0TnmHdsAL0WFRTRhWvuz5m5XwgsNA
6xJzk1hGBM9XIxweIKYS2HJLMIKGrA4MWKtN8SFLrbMV+a23SGsQAmnakVa7ZJDmVocUv4CKtZ7m
CG9f2DQeHfROVqC/yDwuNkoYk1HggGzN0AXolUAy0zxoJiIu/xlUBPI+2249uzDGjTSrYZtM7jUc
1F2C7X0dZspbVmY9NSSLSANsVRWKEQzNCGGhWUUbt4+6c5dxqeVECGfFJh6eBAt2+wGEMFahvhFw
RvoG1tEUraEbHRLSCRmiwDvxq+EQRgb0oShM8aTaPl55JKKFaxxCqyeaQlUH8sEbikfErq7cBgVm
JchYjhr5TLgXDaTUGgDaObByxkONo9nzHXjKs32N3wh2XRmGbASZvpd9g97YQlIcIns1fqIjwIik
3tvagH3KLK9GxVD3eta82BB6N7bPNJgcedzFQhz9NKsP1GPSTYTKj85z8lDqDsHXU1zu2sl+C6Y+
OIVq3eA0qhrGYjYMgi47A95+y58cdBWbCQeCVArkiWr30tg+yrnB+SEdZGBYUDYJU619aeNkFg0k
GgmDS5cKg4oh2DsqUjhQUG/6nMolrhxX3pROCcynE+lBG3WQJQmZ3Djt0tgi6L19nib/E2OB5xQN
ij4UDmrU4VPDls0WM64ohQ6AibSpT69aDkeEyOoGqSqTBpqgzD3welslxCm1fgybXSjmgA8ggmaN
Usrv1NMY8vT8nfxV/O1oVGuEdeGIZE3E9lktkSfmaroXNVvQsJEi5Eslut/0sBpPRtQfMDoiNdaM
twHaGRLGBp9rUl9FiACBCfieI7QCkisHqFuql1rp7zP0p32kraiIM3yeZrucT5qdbc7nZIHkWOm2
lTlY63h2uYKM30dYyozZV6cSDU3nMFMIucuhOQXDOQHFTlwZMSoW/wp3p+nBo1Y5T2Zc85PyA6+v
VYNEdN0LOzs6OgWmvty5Csa8IgYZak9LMJNWXJyR72j1XpMj09AQDoF4jolSBzOpAWI3fEbZqeli
QfEgpo1PwmofbSN6HyBVroY0CTaZrRv7tLuuDNNeKS2nFStKGIG4wNPgSiubcbScLSyCx6ExnuKE
YIK+TMU2qKtkj2Z09hKKKSe9Tpd7C8gEmgvmgA0kgFOcXGwN41AVhi6SKLT7Za6Q8tYXTI5ifpbB
i9+RlSeb4UVWpGW5sr0OI7DC3VC+ErNysVRiOdsUkI9GSItnD0J5H5D17iApr/wp1lGu8r3jskFG
U2URgVxyncWhurOC5AlhNSb4EL0aZlBoRYLt043jdjQgn4m0hnavYgMjk0gn8qS5moc4KRoTG8n0
nqg7mCSIP44RQrAiQI49qOO06UrlaoJH7XPaT0iH0eC40OIN7nxbuKcCnkiZUqUKFdsFIGKpG1tD
jp0H7g2akVU+wP5BJRnAu7YVV3gW5xAl1iMGUgItn8pQPtfLY+nX4uAiq/Md34ucjCzFgLhPorn5
27v4ovXAyxu8aaEOoLTBNjU6BIsp7I3YkgGe9vJnYJ3j9odr0Ck0acbM+qg3ZqwDWlawSQgq4ViF
6NEY2vneVAqMUj76i9jor2qH+lecNRvFBKWlNKpxpXV4cIXdI0ScVOJv5V04Oa95D/ogAvKxyuYz
3lKPbKv4RctrMGc+fDzGT1OA1SxH9ESvus04sRPxKFzgQ3iVd71i/gxIFplIQm/Y6KvgJrNz/0Rk
hwt2w/wVUsJAjxZ1nhET4BbaR85U6GPEq1HXhzoNmaYr5hvC/vg4ko7YqSGn5uq1zrko4QP9VUYB
Fg429IrzKtFm83Q0JM48VMAhTGn0UNOXx6eb3Ri9BPCsZh++xhVQGKRt1mizKiuLPQmcqXDdrRNb
t4FQDgYuVzOVNSaxblMIiu/dWOfE+8Ll1nLEfqlzNtzsokbuXS6Tq0C9C2R3pW6GFBipAu2EBJ4T
MW9roAKvgZ4+SYvdYKOTEwAR4zR4siYizHJbourK70pmnhXZDow2y2JTklUeJMRiaJq5lo4fb8fc
fjOxJ6CIFV6s0cwU4YdOXsOmM6EMiCo60f9F3dZABSEuq0qMtezsm6ZB4akgQqxjUk7NUSt3N6Vb
GFu3su9zV71FcR1yKQ/lJsmbn2keeDJKzT3KsA97CtU7U/l0s97rcHLcDRWws4nZkD1YxD9oXmn1
L3XMwMIdb6QeMPLPAsh4HF6E0RC/gBVwwxSnQMiol1hIC7wto15nm6mMPmVlvtotdRNOIsM6Jjp8
C7XS4kiBf0VdKw10dqLieMLF+cyFMd8sTt7SKt7buY4LYIT07Th8dSLrnchTPCMDhS3dwLSZU7QJ
HuFg/gynMtkm5tjtOtt9mexS84pQ8Xx9uhQF+zUkS4YYAEBL1vCGFxyRrDvGXjNLXYa7CMCYFuQf
do4EFJFqVfKuijeq+RtGUxgWrcI5sS+oRdfXvRsDmwv7aZMlJoATc5zgONcI6pLiLadGk6vJ3Sjz
N8XCPRCRTTb2Y43HlYQKGQSPbpzRnJ6HXPhqCdSsuUATUuSv0nnuO1kCkh4qK6cK9ib4/VxaV4Yg
Mpcs5YJuLg5kG2y3wLEiEsA1uVqvRZFE27qZnguyLlY90CcU3A0ZC6W4jC4GndQyTr2T4JpKZgw5
+acVIa/7ocdP2NT+jUiHyyh/WUZLslUGZEwim55BDjHKg/AZt6oJQNy8zzv1aQxrY++iL23j7goI
j4GB9GgZqjy8JQm8M2HD4wBxCE7FPemDzE+DbsEpNyuUZFxUM8v5VNriMwDKC+5XF6syxModNkW8
DTO92GHgKECHXog0K9cKPAdiHJl9hm50MN2DiVXIIyicYYSLcZMBb3uub+NmUsEqxNomdYvppkNW
31ZkMjgVMX5gRexTVYaPHuj9t9LeghYycHLFN5EZaFs1E0R61/OU3bH2xNOS7dul5ZrrJIEk/KB1
xwwu0jDglqP+z2r7ngSWX3o2swYjAgR0sgdWnIpBqcRqc2ZcVyQaEL45sW5ItqUDdzUGWIDfX8gd
TtBhgpFsrOBVusfIJApY4U8f42EvO+c58QWjaz3rN93UMJ42zlqabDLXso7FBE8/z4AdukQ8qErw
mBcV0ofJrSEAIily7OxVscb7Fn0HV9pK3VqifqUYbh+gEcbtzkz0j47KzAYxSXQAxPMkx+pUT6PY
aLXhktR9STVTQz+ac9XtTiLuuCgqwVUblLAy+nHtKDUDa6swt0ZZnXXi2bvYxx40ic0IixxiPI4g
zDoch9VNr4d3qjCzjUu7aJ0PLZllZ1vLe5A+U7duMPtlusbW1xUQWKJTN0GGxhP+AttE0DA3u+fG
b7ZaK+ddwQzHt+xrp6ESCMrnYmfkeE9pg6rUuqH0frKy9koL+ToMquBmIHN2fFTPJqjv1n0ehwai
TNE8lULeJaX5VBkdI95WoKdTkrsUfezM97S26VaLJO2it1SGPayDFCdDjLjeFtjJjP04yDtIKK5X
KuEVyTTOaepie7MqYTseG3c/JvpONQhp6Rxd7gyNeYxdW4dKIwew6/LrtBlQ9nG2KMuR2ZzhGx70
+SHcyV5/EUEVg27Iwm1p6NdDDlOjDxODoXTgAmDVf5a24pyYBK1Mn+J/WTNKxgS2zsoDZixcgmF5
UhJaBxkBiqvAEk89tetnO2xpJRskBXdcfv6XvTNbblvZsu2v3A+4qEj0wCtJsAFJ9ZYlvyBkywYS
fZtovv4O0HWOd+0491TUe70wSDUURQLIXGvNOSat9U8TuXYDINSMYyCJWMWkUctghoMWFCwOuzr+
WdTDeGli+FTYOIa0nnbCJWfQqz2KrzaXwaiXa7xgWeyrUh6ngkXRIVeVbiItrP7o0ScPqHqcLc4n
yJfIWhvHx2szVceoYyrscOmIGpVtVWIoti73sWtds9RTQBgLrJjT+GKk6qH1Om9LliOSel97cf24
2zmiopjuThXuUn9Bez31uIGK45LMZ6/CN6KsqGBpNS7LKqTVOmsgrQ0KRwTIi20+LdLYW9wDZeXJ
6uNfkVD5UZYgVlvSJQi9QOqNm3EDlCXEqQ6Y2+EarFgLwQdju2r8lV9R9S9p1xlhl1D0FKmhk3HZ
npg1MKYQGnWhC9e4H/bNnL7oDmQfaAVPoHjiIFbjuEG4Ry9OL9Cfo01GCbfrIpb3wQ1hMJIBC2xg
b5dejKaJjE9Yia4BtCD27TkA51MEoBVZAmuIFTPicOWD7BxYLZs8F8ib7J+uMOS5HuN3mR4xbPks
dla6Twb7W59XXD9yRYkBU0m67scc43Dw8oF9sDseh3aGxYLDNO5SazszShVgYxGbupQ2JhGsC0Ds
yXlpiQbZ6QPCoroXxt7m0g8l8T2OJ7YqpfcaR+3Ae1zSrfG1ZmsOFM8Y5MJsqJtD3CWPWG9P7N8Y
Hgl4bUvzzcz6UO9eYdk04I666rpIbeYjeiNlimq21b6Tr84mezIvnd4gxSMhqIZkVTTuk5aTWkr3
PexLmHFmM0e0IayfQGVe565HepNMGeMkgwAOc4Q21RWk26SvS3MXY9G8tklZYY3MCGdmbx6U7WtJ
bhjrCY0cV8v3vdXs7VywfkwwHIjSJRNoIZIK6faLSbZUMPVsSw1Rfu1MesCoUpHSL5+UgottCOwP
xbWe88eET4wed8o6/2CObKF7QQ9igkww+M6j1aS/ssmCCKpeWm10A9dh5KH39UKoPKYSP4Z2+NFF
GCC0BgeiIylIFxMutDXLl5zK7KRb/hPC9rB0SW7yjGsrovTA/K9mJ0+tKl9pGhWg8gWGxwLwOiCx
fj1J6UfuZupFABFWOPaxPI/uJvu+qHY91Kw1jgDTa2VGpOABXk8HjSyJhCRTbTliRycBHLXC3u85
Mn1GqgfhjvsxtV5HJyYq0e6oypLl1zIi0+41ixPfE9vmB/iwg5mMz57CnhZPn/YyTIdk1sLWa96i
iZjfEr7fNjEx6WBQ/FUM7rSvG/vbYub6kWUTqF9OAAzDk3sOC9KFZkKRECbUG1nECUkUrI7erD0I
BrOEFn/Pu/jSevWLqYTcy6jDO1MTktNlj0JYL+PqpUKZgUEvd782RsYQ0irnTaEHroipgZfvulVB
DWlIGW99IrNsSsW4tVabQBmQL59e5tUDriPSH8fqvuYQ4bz23W0+xgnd4/ythaARJDXBOSy2HYpc
urb0WMixLn2wKwMuHjKxw9idT2brsrUmtjO2Pm3NfWnz4T7XDCAd2fRRejV6XgKgAwfTStp3V9qT
O3LQ86NWPKsOc08ynhvT/Fb0ZVATALXTJXYaU3Rk4E6f7DHTZ9dh2mgP6rx41WlQMGl4uynKx4Co
nCCzbYo2ObB9pgu26XOCtpmK/lzUGtkF0wINMGda19F5KR8Mn8FzYmnof9qRl8YVu8Y3ceeblX60
U/79XJifWQwPXm/zzx7T/TFpBiCntsOQcYgYXLG9XFm+5D9rA24BLmhANPASO4jH8SEV+wxGlHDm
9lS17A/10TvUiPo4gTZ6Og6hn0t50pJy70lLHrNccmg085e575CgGTpE6tY79RIFmqWgixUWM6jK
Q/BPlCmy8cXG7q2vsRhXAlSYqrTFvZV2l7mkeYjAtTq4tI5DU9F96cyvVUToy1TazB+c9k6yfbWB
Elv4eVbz2IMmdffIGUPXoM8eMeWzZo5tGwxjP+y6Qts3qT6Sn+oTSqP7Dz1qQMcWMAGTaq9U5V9M
50suoYghjKc8Sr1pU2L64/p0KAT44H64LuJkLBqK/sa/m2Zgxv6kfetremGKTsGB0DQThkB31ciw
2BLy0QSz7ah9lQC9swnoKD/lTNiGPZ6MjnWzM338T4PBcmL9kM5Q7JLq2cwfyGISNMk19rMRxP9a
c2EUlytrEu/TVqPLoGlPq1r2JvrTUQPZGckoU03fXDx4dEsPpQbwMbMJofNz8yot58V124PtEcHb
znm7q9XiEg0FlGFI6A1MFyei3akGu9qZtY4Wdz7baQ5ml/Ddk8ynq+Hhw64tWo+2RHInarrRii36
JDHblI9LZnwwm4IZcDKqedoXLfk7OtG1x2a0USuJ7y1BtARUi19uEtFEwSwBWwazbU6hBFwYWxFK
a1lUmNpIPuzj8lIOcdhFWnHSl6w9GqZ6YPKPOyqF25+mOruGyKGRk9OohsjJuVj6VzGprwnqJsiX
GW9wBs1I9SDtmz55ZSdi7gwOagNzUNLk8oSQ6trP2rfI7fZRZ6k33HgHTajxQRKttAVppO3hg2IQ
UbHcRi3+7AqCUDhqONYYDwwHVnHan9304XIkMJA49iJRHB8degfo61vHuNjmSMzcXH25CcL+6Pn+
IuH8/wvJVg2Z9zfN35+f/qMDlEyxt4stAV+vItASDiKBOQv6es0znm9/+ffT/P6r//IpvdWyIMjZ
3f3+oduzsxoyhP7zh37/ppuWZ2R/Kbu0kZoyio4q82I2vOvr/fP6fj9P2esXQdTc/i9P2yL0pmaS
h78/8+3x7x+8/SedZ+O0jsitW586uVlC/vyVP3/qpsC7PUwKEqBd3Lbb28PbN25PJWy9PEhTP8tW
+xIpm2aDT69SpjDMjFbbwVatdohrWpp3oNNVrlG5KFbMCeo7ihoWXUPXdwWMTo898+OdY0LH8ybD
h22ZHnDw6uTw0Ambl+FLzhUu7Q1y7eMflPyYkap0pTgNI2HmM5d5ZJajz/geMr0WQRCZ5o7dfFl+
8YlGn030LHb6lKvvKi8FApOiB3ie3QmxjkxmZLyz5uLYjC9k2Z1Vk/5YRxjtDCc4HeprbS4fUNuJ
dmzsy2hYBx8tCTDXjWvvtVK7w2fL9X5Z0eQpQvlO9emWBgUQiehBmFxQUxeFgGlLjno82d5Su1tO
2HLx7x0IJMyKCAKo7HOT+mHbJEUgTavfQugcmMXjN0qukyRN0XHgltSFcR774vvS8vZWjLjM2g1i
AezON7svfUk0Y5wxrnE5aNGuTicWtqNWewcaabA9nPnDpJc3j9obOh1tGxvTBWnO1qRnu1EeEY+2
hHlFBGSQJOYepeA7shwqh35P/ib2MC3dW1MXwaPHhA5RDVit81mh2N+pZv6E8d1TIFpcuE1IxGnM
GqgPID1JS0li46XK2d7WXMl2SpFaVX0dBF1QQos2sJENA1Ngq0n7OGYDyUJ6SnpVywA9lQsJ7r53
ADvF82VnwiV0LM90Bix0tNsBqvdO5ZQbg6vrMFMsH3Tk8NaMBsA4K3sh2u6oEXq+ZdjzvuSE/JTw
uwrRfp938ZB/n1nUAg2Jx76H/6VLZ7y4rbGDfPXc0OJsppYwZhIE8A6Xd1zGAn9CvGD3xFamBcmE
DuR+sRC+2kU2MzIAyhOQ8hHvP154Z1tqebPv5z3fZczktwsEuArImv/aLXVoZ/1HMcmHBTzozkqG
d3B0TmDruYWWh5z1m+bJqd1u8xf14cNvGNL/IefjAX153yFQXAV7fxhJq6AP661pWp4FKgkxisP3
f3w8se3mp/X/m0TWnEPpl6d5ZuhSKBJp3IzJgtTzh1yg7sBM/mLXjQkyoMQu3CfR3ovpChcDfBzN
ROtN+syQ68SSxsNZhzH6aEHVmRK3uM84ECq3w7AKNPDfv3Bd/IsXDkLKYLRqw0f3//bCF1m2zkyP
9sQgOCPExl5NeZW5wliqzZCuvEUsmrXMk9XRLwELQnD+b17Dv3jz6H84pr5KIT12ef/1zZONTJ0p
KeQJscZ8X+fGKdOJSmHnp5OT5mpHaKHePqI60Bq2DIMIHSy+Zf3+71+Hifbz7x8iUlGk+LohPN1x
VtXmXz7ErJpnq83c+DTU0bwngcM6DT3jecFFcOzSN7VAU6xw3+he3Fw9wJlHSbNF1dapjjrtqkji
vrChx1DgjdcYwQzrFSrpRE/GwIq5TKMI1a/wBM+RZYdeP3bXWuuMLYkHxq7VmEmXeVThiNY/IEmr
I7DXA1h293K7keu9Pl/e/v2//S+OXdfwTUt3Xd0TnuuuH89f/m0o9l7SqyQ+ObqBoRlEb5D62Rzo
sbuvofcn1tJeVDNSW6rlaBto2yEk3qX5wrZ9usBUVWB+R7Jk7UKdImtNaIqTlcIXqUO+JMZxMMZn
wHPm/vbK/5c899/Lo3U+pH8vj66G9u/a6PWX/qGNhh/nk4fmGs565foncs63/8N10T47nIb/VEZb
4j8cXde5TLi/gXI8zz+U0Q6iacsQLj8gPFRW1v9MGW387XokfI4/ncuAzUXUNRkL/9eDsdWh5gxN
nIRGP4Bsj+kNlf3hZgrJE6MP5yy3DzaOw9uj2w3Kp6AVIj0KaGwnpX/asq7C241XzR2gufWxoNrf
in65y2Sx4yCl4QXr4IiM7FsvIiKI47K96AyEoVf/dGDtx1warwKYqFQ07Od1PtCiWeTX0wsdiR2M
mJ1yBv0+KhpJskXcXAQcqbId621JkRfA6QHCMSzPatYZsS/LGbIH7c7M8U/RCnRtYLOhdNkhLW42
naPbO/r36MiMKbsnft0Z3XCd0HwVU1g2pDWi07hUGb9cRt+72nHgl0SXxadak/j5Olp7ztKgqWHu
D5doLnfIyAGMDNMYwo1gahrVKphWgk8f++YxOSmAXeQ4odfyMJQamvTpChC020WELftQTFQ8gcuK
7qc4+dDR7m2GlkDTqSZh13jxO33eo/tb83jmLOgcxkEskmSCeIz6IKXFQb42Y2v1hXYgIvDIbgMP
YMNQnWsTwXcap7+c1H3KEI+eejQMQJCyoDdd9NPxg1fPp15PaTc7dRhnSFMtRDG6MaiDtwSdt8BK
p/ssA+FWq3wA0F4p650zj9GVVKk1+jeOAkYuD64GUbfse5rEWYcKhBG61Gm/qYxXDKYPWkWUvSxl
OmykPqqQkiUsqqdUH5aPzthPzfhzwqt3KiIMoaTdgTpq812XC4YEVf5sj/6u9hqxreB97Jqe3oof
wzPhoj0FCzAgdl5ptC/6lrQxMidPiZZjI32cPSKec7DAgOasF79oAV732slS3rVoa+3EW3N2m0o/
x7b5Uy2wwwd0lwR78/FqtvYgFS+TyoE5zWES/HdtTi/XbTtn7w8ure1MoWSy3HIX1wwCl7icTwxm
ZJC1+uOy6AysUyN58eDllzPoeqMBnNfkgq1Z34MwM3gzsyw+0Yp4x/jMkEAghViDWEvdKWGgoS2C
QsCWCOmylhMg2kxJWHb0EvJHgCk+r0DM9wvzG1QU9hc6Gbx6ww4F7jnS1US8UzTsNUOHI2m2Tw78
KT60Zpv0nGce8r8Tw/75qSbDbvCszxxj/7ekO+GxOxPwG1ozMxUdLbOlL5T3HlFm5TsJ2PouktI6
JjLC3lA9xfUs95XVHX2zFMjmh/m04tENCMlsaIo9JHvzULg734OS0ySE5PZCIZBKyBMHorvXmYBB
JSc1M6/vqoKTp8GnQLTlCsjbqvYwLPEDJtm9YTt7h7wU9OlYHvs1KLgxyPzpER3ULrzsBqxfUgva
1dCItyMb4TovaG1Yy9Yw/ZNNYOXV0OU9Sq4qsLZSmuNdMX/pO2052DU5Fpp3NAotfjb58WvqpRRd
3rtLvms3Ds1O1wicL6wHCMQ4ewtfnWviSgRzPrlU9cEhFG97kTWgXcl9/M/CP8XyixyRGAwZSJG4
6B4jneY/zPc4Zs+CoIT0BOIICRvR8kNECC7ykAe2AYRVdd2bppKvqUWEXUdAR0AUUEWmpbdHiLhj
dP8dvQA9eiffI3wOjHiBB1g6qF598RHT8GIUEBVANC0KuYDO/K8kV+Hg159RNkd3BkKSzchIiBYS
ZUE7uc62nhdIMwJJeYRaaNu0PbmZoN3IkiC2g1FLj+56m7sjcjR5tBdKOtLTzsvi3Jsyqpnd4TXM
hu47MRjVnkTDn7Kx3oYmbU9GiXCf4de9PgNmSSbiCxJD1AdzbNfmeAohE7zeLJ0T8Yj0Xub5Y7Zm
Gq71coyU2x1FUakA9f/VjM0zHRiTlQhVtaSJRu4X6OEM0ECLwiuXxkOL08SMjqkrqgO8wRpROlUR
mIE7KrR+eXUnitaoExgKFu9zBHpXGSwROEUuydg8NG7cHDFmfjZK/khLLz1Him5zpZVqn8xf3R4P
bQsya2d7E3d68Pb28tHKlvOlXckVOpK1mnbSpjYy0oxlPh4zMf6ap6oK9My6jh0wT9mTDZ9OMPnL
RQvIfm5OLC2Pwnpuqsr+dMdXR+ZvvYvDZZQ+cB+bVdNC3UDq9viz9wv1iGH0iWGtt/N8ipnS9M/d
QqVs6eKbbC9UHFc0D6Goph3JRHzGRF4MkR7qRK/3dQ48MYph8Onod+CTQ0ZW6kdhf4XnGj+LpDxW
XcdVpbib4ekfxDLrtDbFq9k9DsQgBA4e8o2E/BBMOJQ2/nfdg/HsY5uJPaQ4szSfRVVkdwZpKmA2
s2NPT3HvAkSzJuiKUpJmFlfNN23G32TmhgNlZ4wAa4JQZJtuBokzkQm8vEmLUAJHUk5DZEIhOHyr
PMMMKtG/9xSL28WBGdXrBPCSq7Lv9GrvmlPJyU9UDe7QmEYv/PwZo9wW+dGb6Rrp2Xa0T5qi6Fls
gSk3NVEEe8wYUIY0d5IpKDKSSF5HH/z6qE4evqcHAhKKU1zysYKKXgnqdNNTl7R5jE1O1qnQtpY0
cBXDkqy2qT3ZbOTNOgTtGGCx1t7bTRJ6NTkg5KYnoTByijBzZcD69QUFAzlbdnds2rjc4sN0wJOK
V7oOb0CNWEI6sOUmQ8cpA/hG3u6PZFY7Zt53WlczizEyELI6ADWkwugH3ZM7aE+UOQ8jh9HW7s4I
XzmNZaf98NOtaY3aiy/S+9hUMYL6/k5gb+mXPvTJ2wwS8PScNMtbVnPyAiryjzFAr01ddm+sOva+
xK6xI1uFSBMb10MrFg3OYrYZTCJDuGxCEIvxv5OZTou1DDVSv2Cy6WHZ59ATtbLbK2cdpnffomXl
582uDFtb/yl79hnRUh5TrUkPthvvwRLqTJU9cbLjYgnsAqhb4xH36OJNfCA+BGW6nX+ZmPCu/QfA
8YaI7piMLEHvw/t33SW7ZGj2dwV7hW3ypunmG69yTRFYuFbrWvza2S3TXv9gxa55GPDSOuSgUDaK
JMgKOw05vdZWNqZ0zFwngc1lixgHPXfBCH70zAvwR0SCGUmrnEiwWSXZW/UIDqyqDbomdLwEDuCs
0MnC02P2oQ6CNWb0nW4fO2Xq1Hb6XepL4yymKN+NtvXZev6Kh+l34GK962C/cHwagF2IVJkdkRFK
DHZHFWvsIkR4Fm+ODLPfNWQTBp5PTFmKN1yJ5OybS4HYpmEDoxk/4RJ05EmjgWPSSqBaB44/G09N
PBF2p2xCRq15X2O3Yc0hlgEvRmAicAwk7+dcdUwP10tnTn6EJrp7s7a+TQbHirTaMx76FL0WBAgP
m8WMX+iFprjYGQPL4+1hw9QHMipnIz4kVhDff0gHNqewSU49J8duSAdC7vPqWbRWiSReLpdRrNfv
nCS/2qrVwYXvxFWwemrMNckgy/eZUs1rEXfh5ADetJuetB6rwxVH7GLas2EnOafDCL1rmkdNjPUu
L90EPM1ibiRlSuc06dkp3QedGmMbaS1zDT7yIuXKXdQy4iCsXlUDHnmJ5L1ZLF9rzepYhDXrrI+7
2Ng1XlcdvRF3levYGjPC7NBFqEB9zA24n7Lv4J2jbZ6gOXUmoutz3zhbZF5d2Ijc+4lCegN9eecQ
dm0OwPRgGFwdiaquIxV+cpog60gT8+kUOi46WsPpviIAZ1eNPXT2cQi1onquJjMK9MREbIcarNcr
5wL7acLU3R4slydnam94xtNkDO+dJLAtcd/nqqIxmiVoqCoE1nDstynCBCIT8RH4qblXdcLYG+q9
MV3J7aULDRs195aCZPmFw6zrgiX+hpxnDtt+m0ZUMBQOb61npYduZckavTpwafwh28J6zHXglsQJ
kcZG2nc/kRNbl05o2Rjlw4Ron0MSqx+263lX9I3E1CfpJsXX86wRIpD7XYMrFmSW1J4UktDXxHaK
g0w+O20S+6Fpp8uypGfmtmdjDheL1IBsePfpmdDMuheLL6847VB9wt9k71rCu1TEfCxvik/tYwb3
2UxZ+WsNt1RXPnPSvYWOrqJB/9O7nNMJwFVDGcY+x1VCb3RPR59DyT65YkSJ3xrxqQWcVXtkiPKB
M6UiOcVwGCkCsaNB6nBlbFT3BYAOWGbomDonaVISbGLMHEeL/+Qmw6UkXGKTQsc4ImY7VZY+Hyyv
e4JHSizL5FsfRWoHVQrMLdXKTyOVW0dBNm3rhtDLvEQ9UnAmUwMH8Zgxq5zw58n7tjfylx572Gaw
+f9rXSN+dVI57IoIe4oJsLYU7JV5XwirhbO90L5G9aWDPyQ9gtnQfe3QZJJItSj344MQmAGzCVFV
wbI6V/39NC7vZl08TMIYLgoB8V4agPHQ+W4JYV03VkSj4KbjdIRUFQMB3yTd/Ggo8n+xIbwWbmvt
QXejeyebrLVnxCGMICdVO6Qe29MB7h6+G8f4iv04C5JoHE9aDqXS1390npdznha/UnQlSZvKq67U
vUGxzS4zI9EO391JRerFz3QS9Kx+2SWkZ3HBdHcx+wJofCObsaLJGQZEbC2r+FrX3U9kYE6A0ClA
IY8ekTc7NbU8yDxd7OaaDoBf1s21SQHJju1r68Yy8LkO7CfLMfe6UPoVWUTbM3VUDfGPdOy3Uw5p
ikbtRnbya+u0Eg82SmhNGM9Jj/+iUy5ADBfnkOuy11lDLVytI2wCb02tq5+d1L+AlbFOZIybbXwG
jAFCtaaEEUEMMy3Z5dDGd7U/YKMxsidrts6GNTf7UXZFQA8CA2uEwoRUouossg7u24ASIhMU55Xe
IDdm0lz3K/++/GJU8udirJGR5kx5bHLyT4wgvPTDMOyUjkN/iRkyEcTI2YbEE2ZrW1t35JHoXI6O
zuySn8PmrXFvUi/+hRJE4aZuxFeH/kBSx2zu5xpLQnuveS9yzOwAzR8qMn14KB3DCBuhGSHXKbcA
Hs7jZajM8HbvdgPoPRpKVPEOcfGz9ti0FXIDLcF9td40dqOH1Xpze8jFm7hPY8zhruZGWK83ST5a
LEdtcuc4TnogoREdbe4/4P2JTre/1q0v4XZTo8EIlQud7B8vQvQihopldATcRAvf4+Z271897MZ2
U5Vad3LX1yYKm1A+96MSpX66Pbh9eTLQLWaq/Slanbk76jJ0lgsbp/XF3u6ZSt7nbPP3w0SW6e/v
agx9Oexj2FW8SUU8IExa75lpaW11A96nNaReiJRBrdM3Nw2H5KHv8WK6vWHtZo0UG6CHQbNiear1
5nYPMuR/3mv5mG4/0bMBMALwyXLnjOhx2M32IT2TPjQ70K4KovmOyQJS8GUVipjr703Q+Lqejwk1
JYAFQEBV2ahwQfj5+2ZCNweg659fVKwoHCWMSKh1H7Q2G8NIuIptJPf89ebP10p268cS0ZYzRWPY
O6SY3W5yIrn2mSdfJmdtt7n6U9zAaaL7V+FIZzJfD0rujAnQ058bSFF1yCa7DtEegkAXcYfYFvCJ
7sP+74lJO84rYihfOVIue3QOaHRTVgtnqCzQabLxQpa4PtQyoe8Y6a4KOzqEKUF/YcaZeNKdd4ZQ
YyhQwx+aRF4msxpDtd7cvu5VGXrLTCocdd5io/kv1x3wPKjQRyUbNrmPAEfLemyAxbueXkerHcJs
svPuWMt0gJRCjs84jsD8Yog5f25y/OAQ0FBpkB75ePs6fz8NfR8v4DIKuBYweRhHdmFdioQu3miC
StLrA6mJoQlSA3NBgkekc/rwz025/tHO6tHx3b74YK7PoK+oGbk+YbO+imHOQUHdHhMcNyB/c1uE
FdVLZXPcpZaPsRI7R+xymXRH1KGCMqkshcOoe6r2Sf/qo0ZmKppxTdetb2qC9Z9mI32RxfkB19vf
uKkJEVu7RrgIvZZ8Yi1aNeNZX4J1hYNJngFKFzt699zqMU7agxLK3g+p/tyY/te5WGPIi70m0+RQ
NejWZwAZlt7016S3gEk4zmeqPQMwaYKpSPytY3uvsx1fzNTK9wO7dYwkI2HXM1iWKT94nMeFokuX
GvldrlnI08nGXO0xOIwoGo4pSMSd44WaUaRBZeavscdo3OrpomJT6gd/FS/FiLXa/LmqPcjpRf+L
Ld1wGmx2pVr2KjOLJOiU6yWq2Xwm3dDmEHTWdjkTyQ12JZD2njvcpxVP62keVIoYg/iE+QCuabZP
29LZ5KMiyMmBLGJ+9iT8otWmnnB8HFKG9m4JjotqdlzOKnLRo4mkhBE9vOM7H1r+2hXusrNbR9sA
5QwAstabwSEHG+ztqfNTpnApeuAsb52rW7anLFWvfqmuqiWLr7mFv/GfIbxqhoduQEeomV8arBvV
wGa5GLWvBI28aEO1HJjmUWWW6qBDZ4C8gKvNLoPqXUF12UCd2edhUbZfpZ0P+J4cehuQgxmxvw8m
q6q7IgircjJO8fia9mP7Qidr4xgj8z808n5O8G8T5Y8EqLo7mC1722V9a3x9Clx9eFO2x3avoQHV
Ox8MbPLvjhrekX5ifHKT7/3iyk29EC0ByGnYavGARmosv/OGfzVIlvFyF8UmYRWuWRE5bXyiO32W
yCtWp1scRw9L5M67aaDv6ev2ofdpgNCW2EzOJA8t2r+ssDyu4GjEh7TyA9rv96QvRwKvs60icVgT
bg7YOQgIjVv0f1P8ExOKvTHZkDNbWLtr6nFpkJDqpIEszUBlJ2p3A8PxAraw2Zmd/4UKYSJ1hhKz
Z48gu2/0Cr6NE0GHsY06FlcSxZLJUpLI6gGlnqTL0Ymj6TENmZMvqmXw3mHDQFRGCmlXJudCf2if
FoN/PGNgyxb8fTG9fu/Us05BSl4kwYMIb8eraWaQew20Je2VU4ujy7bu0plY8Ni23y0gMsdyeKoK
3KggAV+FXlj7WPXfIm3Id5otcmp7DrMuJeRCpmx8Km2fJOV7zAdDHW7vqjix9inqaZI/8AOS/NaW
DRr9mfxrBM4MoYroZZl5pREu1D2EbcxpdnLl5Nqso4wcRUVgeTOBsIV7ggxQI19D4uIWA1lqDzVi
/p0J8GdtbUG9NEwgW97Haoa6RFB5Kc/t+9ogCtZOYUIPtPpmDB+oaL7NlqcRxGnXaEw3LdGkW3zW
+iOE+Dcso99obEO1jzEtjfWp9vT4zLUVsW5/YBMXJG3vBBpJ36hlan2XoM0bWHsPNtLL1R72kjBY
oTT5xBAt4a+D5FATMk9WLwzBprP3cu2HbQEVd5X41Y7ddlwm/bWS47JPjJVLYxUvzoiJEEAJnYIo
GwLX8p19EU1iOyv6z4jtuWatliQa3ZDri/p+0jDhELWZOF/GrDcexLFrgq7iyIuQFJ+qqou3meZ8
lF31pSQ/NXN7XP4NcunYa8i4tMptmdlqJ+cSdjgXdiOP0wBnaGDGLKe4Rt69IVF7r58vhmnfccEy
EN5Q3BjmwN+mNUlxeZfkr7aS9tZpm1cDNmKokZzd+DHqQF0ur6Pyql0f4WidF/vUGs5dNZu0aA0Q
P+18zFd5qvRfszUFCL6ScdARbtIPgRY/y6vKYuTMbD+tHLxeMn+PtW45pFiRNrlyXth4fhWJqdHG
mg6uz/pfJS2CxB7xVRFfpWy7QPhfh2hOoU7l+KWn8TWJarrJbihGk2Kk9vUD4d7PUGKCZRYHUOzo
ypnHUPDZNaVy9VHl6mvD5GDlo6DxUh+yGg3qWv0J009Jd0QDXx2126KKx4sSwz28w580Ay3l4ANH
VaeslWUR0cftqkie0pvS7p83chUUFitTMI3zV/qa2BoWdim3m6Zhczpw0fWKhLbYjN1ROtbdSAIS
JMAncqtGYHdbECmAAvEngE7tyVDlBjLN8PveTLjJKt+QWOwiHXQDXkp/I2uD0cqgqfMcWfEBxd3W
w8AAITMOJD1JxnRWtGP82WwiRn6xVS2ha3XTMY+ya5Gz8Ph+fZ9MLON+qnv6thzbKayBGmZCzOzw
5RRO/ogmj8YteFn2ryySHTsUNrEOxloj7arT7esNAqxDMbYU9d5jQ/s+WAbGk3DQx6gnAwqCTGhi
Zw4dtZ16W4a1MdApLEBz+YyyTq7HRsghboxF1R4DEjPLDRrUOphFXpzNxcvPC37hsxWPdEQor+JZ
grsZnZ6MoBiPse+ski2jS9G3sO101pvbvdsNIbWUVLe7SGarEDlzIrJzicTwPK24pDzVf9aDVYez
x7mdW2zgZsTpAd2yz1hA7eg1pwntCqbH7SGlXr1xNLJ955H+x/ppuZH8z08LhvZ4wHh/aSa32Xl4
TbZLS7YAkpeZhr3E9UHxB0ycP2VNJb3zmAQK3g6Eho+iIPDKtBz4+5GNe4Bt4Z8bs2Sr2BmSVu7t
7u07MwbMyKBeAHJRnJMekakq5V2Z1O/ZjXMpJmKAMtletXJ093/5Wu90VwWVgxOVys9Z/h9757Hc
uLJt2y/CCXjTJUHvRLlSqYOQysB7ZCKBr78D3Ceua7x4r/86jKqtXRIFApkr15pzzCHeKhNe4nJj
G8s/ffyJefRwENX7mLnWkZXTOpYy5kkApr7oGewlce/xAokELPFsA89MoiEMrJLezHKK+F/cVycj
AcQYFwb62KcnU2q7rKJPjZ/VWln0845av8M+Hx/ToKOXZykPv33r021eynp7weOT9s09tpT6jxcv
FcHWhJcCfcA8Dqn/p57okrKtHzxG88JKKMMp4aqUe4egB+ALce9xbFG0DRZ0KwM74Jiqh0EjGs9b
G+5EvtICbPyvlwAp5d6IOcI+gI0T/3iDH+jvg/75QDI+XoKF2vj4k0WeOIkv3KMA8/wtdMhrbkXD
8R+1CGSXInebfTjhe9fXI7KX/eDaa7mcEcvltBjglVxSNuL144N4IDGL+ZGM3nmEkzO+pvMxjAzx
KcmbGtOO31VoTlHwDoyAaFCWStvNC2M7hrBZ8Lzv/xEIx00td2KycVlD6CybiEyqoNo+fs74oN6M
D3xP30f2NrLG++DPjHM8Qa2OMsxy7IE3K21cdRhLHgchDayDzOuPh2Uf6SlSl9ShBY2pbf3giC4b
/D/k18dfbRz9O7wGh2E55Ek8MmFk6ZAAZpuF0lrOgkHSpuwcghNID6VpSBg8+ZKmsCW+XXN6zuas
3z5gtKASmyP4CdAEj7+rWNLz7FKuhazFySva9NDQVnhIcBTBqzgClrdYL/dnh0MKV5T8JxQyaT/w
HZFmujBqUfxxILLM4eKRU72Vj1DJBziVmCGGs8E25ofU+gTkxd0/vuU/WOPHHx8veo4FZPnZjKpa
vGa8mL3ijf7X36W0+nVlz3dN5J9JbO3cESRWL6eFC7qwZblDiKlLZkzkallclv/W2W5LdLKN/GE5
h9ueQM38uA6Z1n/M2LXDTMFFWb6YnCvEOEdSxFwCE/p1PcIOezybj7copxZXKAElIVoQasvS/46Q
4xdLe6Rvp3jnLq2U5W/RlP6WqpT/kHIjxodrO4mWYHXJo7K8rcfz8vjr42VevjCKRIQyoOf+eOdq
0kjwssxz0DvX2C5Ql/DpZp6zfCqkUzXWNodERQqJOMiyzI+uxSNfYiakg/7BDqbBOikLJM0dqJxt
0TYvlsDtEeTialQGx4c4AvaFEl3Ra1nBubrIVH+igqAZycplFgMJhhLNcEoaFkgX2tetkfAMakez
5qqajfzV0NcEhV4++435kQ3uT7fwr21jBCEnSuTiDb4uz3HORUYAIxRMtnN9OIJSOPVe89MRRBi0
jv4M2K1flWjFScVAY9CXn3FgYgOQZrkpmnRdJQQxICVdScsnxjq138R0stroUiPYrE1nDFNTXLOx
+KyJh2S4cREjzlasP79ox/fPhPeZssAMRHLHcxHp5HqmZ2ShaM2n6uC12hB6Pp6vrnAvtOmffFLo
V97d8CK1aWzgIMolE2WxKqYNtix/wkptcjCmSKVQGUZAQfUvnsgZRh1FmZlG0KB0bGp9ZnZrv0f+
wLSgOk2t465GALwQZcR3rT85XmT/SiL82ZxP2OVralRZxqE/6u+xrd0CGhcbYvryA6b5v8RXrYw2
kXfVQl7pa42Ep+X5o+ks9lmG+L/q9N3o+rvHKhIAbyevY1lQchWbh3Y6/MOHngbjZhQzqQxJFRxV
6emH/6/1/L9B4Vqosv+PKcPvKYeuKv0fCcP//kf/1np6zr9M2+X7mA78FhPR33/KPX3rX67nLZpn
HhnfCSzkltUSWwzzNviXTRyxocPEZWhh6MF/F33y3SxfBxPomyYD+/8n0efjp/wP4bXPz6cFwvfk
bTB85xf+7wpkH1hFXU+xsR/m9u4uuFI7r1AqnDkn9ogV0RwGogJE2aIn9thj16S+Gjvc4RBpy2Vr
n5Ze7oh252B615oGrgF0Yv+ojGqQW5iASOxdOrRlo731jFAnqb1R2rIzCREGEHsKDB5roU9h4coQ
Tv+zB3s6Fj4d/v7FNd9mnw5+j9h55dWXwnA5aCbX/O88dz+aSH1EXqNvrQDxyBSrz7F/St87p+cI
Np7mpVPqmc0nqRPfFCPtcenOxY2L2d49M6M0QsTxG6kdpr8psae250Yk3lfUc54npz3J0Os0N70j
k2ZkqSaRYVHl3urKY5eobQvPj1gQFS6ldsIabQDImG1oSq6HpiluALEH8I6w+//1Sh18Kv8YXSk7
T8B8eBLtV6aIpZF59tzp70Xw23KCV+halywFFmVYwapc+rJEXrHOsrSmEY3rmNXqH5B9yRhaYzqp
O9RlXdnEm1rQaLcHzV/XbJ0sW9Wkr80cXbi2YNJVcHRtLwm7rrI/Mo14ijlLdxzRbapl3r9pWaRo
ctu/RdQEtQP3pmCh8/q/KvDQoaTuqWj5tUsh2Dc4ysChSJ9MUrHWTsTQSDoaOqdExtsqiPfWxHix
1IffzUiCKqcuRmtpFLyj3jLeGVwcaPaEZqsnK3MsjT3qUfyuc1yGdu4aez+7W7lnrsBRkaSb4MhG
V3KgZiV9tcPIkwcEhTElALxDDK9FlG5TvTUTVyqIFXDHBCafYccICBUyxyWEulO+ga5E49/JAtAI
NpWJ0VBsfIoIoG20DA/K3nx30irZust8I1UgpJQLPYqP3y+QTZZYXaGE/kF5+jomxo7ogd+zr30n
BCNsUXWMJJJO/qqzN1lBsYWDn8waa1f51blb8gpMAlG3aeIffbqw6QwQo+TXwvKaP9eGQRWAM2Wl
laiTLZLfkPbXBzUlp7xjTwWaaaxrt3xpliKwNqZvpVAWgPbojoGQ59iVOaw5HjVH2SONvYz253Ko
ebx0pcK4qvnEsCxFvhZPJim1zFEe1fewlODYZumsZs6eKOPqqIqfaRfQ5S3PUeeg4QlWMJ5/5b6/
i4cctVxXEVKF9IT8a9WjvtbnjekUf8vlsPG4ZVOc3iwvoCeS+nfhlT+6Uo+2UbHhrMqZonUY4tfs
VyNtW1fjnP14ibTikAI42D0A7w/2PQevGZY1XO069HDKrDOYRcQA+gpRjRciOcPJU7aXrOze8mzY
Z50qUC84/SaT7gxePtOPURnXm7HqGCalcU8B2987+tG7OXOvvpu55HM517Z1tJ0b0DlssievxR/X
LwoRwMqshdTs4zKKoU2woZ6aDwOpjEOsLyEH4pZkQbtuTOZeEqc37V6ylmBbwQUiywnBVYe/30bR
t0xkMmr/bSf1W9sutCyXkZhH0tU/7zN1XlIkoFuq+JnxN55ZTGg7YIsk0o7Jl5/0YtvzPz2Kza7M
J2BSoBt+63mgjubyEs0WBMLnfOnWjgLmgDGsH1kaludfm9jj0tKwz+usPKiC2kORKvA4/baaQb80
6id6hc0xQCe78zSmjFr1NZY04cRkPMUjHjvBUrCGAvo9eWa6bWp61L3AFS+N9u4YrDREWjt4iXPv
6HEkxfidUav5/tkV6Eidkpn0ADvE7Z5s07euJMrTm/Pmk5FtXG7era867zg38WuXqGpXABIHHDJ6
rAiU+OPE+Na2d27SL/L6/DciiZjxPwZ1hyy704DQM2xdHUFmfnhsRKqzL32cgYKKq/GsVP5SAe7d
RX1+z+uuuypDr5+7INjFRte9T13NutX2Px9/i5M+QzWYEtcw/Bgr00Ao3NtXfLUdpA8txjieG3sQ
TfG6imKueuQmYRzoWmjmhn02WvMPFh+Ot3V3z/3zaDOUl/4wf0HVuybdElhaLirLEb1V1AbWDy4t
3oVpOE0YqvH4DIxs8uEiQG2SSQbmoQuo1Nk1kUm4kRGbK7r7LaqcIPRpU+/IjQBgROLaHuA6wSq2
hqyu0KJ9b8HgnWvmNdz4/Tbo0Yv1cx0/xcm3zczkVLeMq6auMTaJEk/dPPss+S2hfCMzV4dn6lKr
+LuJMiYOKke4avgHx2H+R8PHPbrMKzsbf6PXjXVYqfxHz3Ds7ADE22puZZ3rIYNEOvf0hXwbqkCt
2ZuoQA3Tx0O/oZP17k5FvMqsXiFzi5hkGjSjy6Twj0Gb/HCdsjrHQhvwxEVMOBtCu9Xk0/yoSWBU
WMBeUMrbUdHfooouHwU4BCDd3dFoluscnDFxd3RuyuI3XJF+PQR8pm3un8bUFgfC2xEZGEzhqMhY
J3BKzDBc9syKcR5UcXHR+V7h4wtcQmKvG7FjUaIBnuZPCcribBbypbIqd0cX+1lAasaWPkxXN6iq
y6LsTFMd9y7pr1vST15jdMqaZr1HhHh99o45rkkdby6dAR05y1+kNR8Nz5ZHX80iJL97OPpeOnx1
EwwHTm3JjGbD6klzzGzUheuyEDs1tYhkO5jp0kYqhDxGPUP7OHie9pSNNb5GBIlIeUFn9Gj/YsLO
JadF5Vn9vp74VGfRUcYZwX70h9faFzhey1xwWxVfmgieLc3FEgnqRDgS/ZnvTeeqOYsA313qkJoN
GeTiDZDVki6wt3Vs32avH7dpfhPQeQ++LWPQ//xPs0td1kTjTzH78ZMxVLvKbAH3Dv66arhlCZaB
ecC8OSHPdoqHZ21q5q1raB8yLcvQCKryrYztS5Fluzin7xiNoK/ZhWakrC8EDWm4GcbiakdoDKfS
qE9mb784OnystOy0W6JPyYXQ23rlf9Kejp8oIvR1nkeKgN5kx+kLjQGtlRWYBfEm7bRkMJPVgHFS
8Sb83GHNHKG2zu28nO8JWq3bt9L4mIXR7eORj6e2AfN1Hmo1ElLJ0ObjMD1bhYVFBHbmzC9Dmhrn
IU/z3aDX5o/U3PmWcE9gjSpaC8pZkpVPWmCy+eI8PmfZfIkqqR2b3mzANQXzlvkH+z5iDLDYSbNr
7NQ6o9p3aJgEZ13pdmg5AzNT7i/k0zCLEjf+6jiM3NIltp2OrLPPYlJbemusMFSgFizs0r8r2d2C
bLpLPL6veAjVpvUscck9DSkec2GtODXZlCGaz7y3zjI/WfpW1hLMlaoB0j1n3zLhjqMKo1uo6MWX
SVqcvbb8lWVQWC2NCPI5E85HjtQy/gTxIm8JJeJm6uFOQokYQoMd8jYJ6zmYArJ8JgPYRd1neBsS
F7pqM+yom7ud1nsMs2Zo+LFyhjVozI52ZZyHc24R+dhPBuNxvh3Uxeiu6uHHQIoz4juvedNNdEmL
XeS3IxsePeKquxlNUklok/K6tyozmI4oxarezs3PPgP1UiEIPpVoetYVU+MQIuG3V3aS8CNLrty6
Qvvct29VvvYbI/nOxu7m1CWzKhZ6uzbdMJqaYiHAIJX1YeC2JMqt1MBBJ3PFe1Lm+iHCCI4Krqn3
+azv6OlrLFPdgrbpZ+y3f/qSSLtp9Ciekv5oDTkFsXS5O7iumpYE26qkSI66H1NkdGcbYfaG0kNC
CHWtgwPoda8NdM+yBKlbMOfoBjCeY1nyP5IyOqWF69ynSZZry+/OOam5kHXpOuVeq2ACZl98l+hU
tXiRPK92vmQQmzdrUammwRjvOPcRLqCMD/Daq3aOn2EfW6tZVtgFyqTnl9D7JZOW0jG2Nygnp6ei
qnCjVEz9gpk0bb1hDlcksIucYviL+CV5yYEx0VEef1SdHBGbURxCwAJmhs5tnq2Lz+xtW7aIGHpC
sOcxjZ5kEd1FQqMqEtrfqrGyg6thLK4PcH0D+H2AQ+h6z1tuNOhyg2aukQ/S10WO9DATmxoxJWyf
PYv9zcsiItf9ZAqrmjsf2xLzUa5oqrvaherrFucJJyMzt6HQ9wc2CVrhok4PleN8J+NsbPsMAJoe
MLwhOtrbpXJM1yRx1hdVuPdUDK9j0OR7yl9/g6Ix4BQcn5u28ckeNWu+M66mLg72EBbRFRHf7UQe
zTtTJyvCrlDpM4PFZmb0z10GlmDCUgG+dwhQDpOWPERMNyvLa0IvLuVao8KAjR1fVemLa/STFsSI
W67v9iVNjFWvdEzopW0dhsm74wcYEGhV3iqWKQ04t8E/QlAYCY2X2WFGzs6EA1HUCUGb3sdkJbuS
tJq3KtJvmg27h/EfGK5W8PnkOwwQK3Av9iFrAHcNjpJhPVbtBkcpIoxOR5bW1ictljzqBO0exzI/
B7ThTiKfucgRELksF3ecVhSuBqJz3dxYzfBnFnZ7kmbOu6/cry6G/U4EFtDsatCP2qyG1eiPwQH4
35Ljhba3d8U9B45sJCbDKci2VH0W45naLnYaA6mNnGSyB9uOhiiz9lOE+8hvpNpjmU1X7VTCwpQ+
w4cah5rrD8dm9n8NU1CfnEmD01eZp8gBQTu0OQCGaLzZyPlHbw7uQQGyU9b5q1Y+O5ZIXlw/Tskt
MJ5gSc7HRtbPWleDi4Cw5yLJty/0nc9ltuhhbRxmiRvcEqcFZoR4B+vrbhps+6R5v/V6mE5mzvza
y1o+Sxru6L5H0VvHXPIl4s42wi3iQ6lBuPFN2OSYAU59rLnbqbciDARilXgBxIe5+RxKIOeZ8VQh
lPpJNgNdHPTViXntJVZWo+6qq1nrGEVgM0FEzbvQX3ZcLzJcVsxS7Qf4OJBlxV15eIA5Uer72E93
dE6xhrqIu5pOeKvKNk+y9odTlloLdZ4C0e9fp2CSm3hAGu2i6w7xAyIp1KHNg2+D1W4V+x6DQTY4
2SdbtYlfAT2BK0bCYmJxSLCBZpwCYbC5bwRxi10+1UDazKoMu0Ws6b7BV1OqpnIB07dVkLFWec8c
OciTdxfq3TkGOhmaXO8tW8Cq+R6hjd/V7AAkk/K3oeRrUgt7hwdgb42ts5lS+0+rB3+cQjEQNspf
jpt3h2QetkGTuRcOwyCmYbiAfHXNd8s+JIRdvZlB9ZWPMCznYKZ4NRaEnqCl4raXobLAHTK8OwkD
iJrsRfOVGP0LV4JJQDliBTtRCib3asaGxfZDK6H4SIZra1bTjyhGssAzh2Outcvn0vIPQR1PB83L
zlKKd1y24DXtgO0gqW8Oj/hJ0/6RBlQAkhhm1xppewFyKKcffvECRzhf523jvSSZFTKP3Goj6F/Y
UdzxkoluZ6IZoly6pSmcIFti+oxpO7nMNHObKwqXZIQ02/10vZLxXW4TfGnZq9jL5udKS1+UpPSc
Oi3aiY8J6BfHd7EdO6MJ+W8Z8hC7X2tVgzdoW7jpuI1zQmbioWF1G1LCm/N6D75ygGKKLDYq5wkw
9+jDzRIl5nAaftL4auey3jzB/P8hx5r1RtVshcLsUJGgbSzG6SpG335i6XeeitKVK6Ngo3QFEet9
7Z9c3RNrU/OpyBwVtl2T/jQTeeBAVXyWU7yxPc0gZKFNLmVgkdfs9TklYgt+qSWLpuvoxJBa2wPI
o//i82uFLunuhIAUDMpd0iqwCqLtRhcgswHS1mw9oXez1q2vlYx0aHvoAWMB4goGiIME3ipn6ilr
jGTfccu1Nc4qz2Ya0fwpY079BnEZoO1k2NJgfUIGMO7GohvY/VHx6UHqXALXQJ0yCW8z+OZXgZe9
a+NLURUKGne/QUeIg55MeJeso6uZR+cUY9opIy26t0T5Cleb599Nt0LY6NXA87eDeeoQEMjAeUUm
HIWEvsNpd9vkWS4viVt9tt5Q3h3IoosHwo1RSo1qYL6Jwlf0xg2/rIdclPixtWqx/RJWtpZTfDH7
CL5RPq5Q7zJQQviHFp2H1A3wiXRgiGqNO6xu0m9NjotP74ch7Gsrpi+Vmp9dDN8sctDMddWtGy0c
sjMrVjCEuF6tN66y7GiT3Byz+akie58ret1leieJBpPpEkdBCvHFIXuJVsa3463YO986JwDxnbyi
E7RWJAXRfY7d/q+duukK6wxpVFiTGE4RqTSZN+Wa69x0dmIUWGI7LNbciZDkmFSlyVs8ThciaN+S
wkb+nGpvVSEDyk5Ej2aObmtOEh458dOaLHzbzsVLKZoQYiHfslxnKwPkTSorf4wmhTVj7h8OvRGN
esMZy11LJpSoiOxA1Y+7o55/mulTkiwAo+KDexLguQ7ilozsbeP2PyGUpjvTiN6DKPuVK8Z+uaaf
mkmgKUy89cgGYMIn1nq0trM5YebOjGdnonFKj2LlYmIK8wKk1HLz2gntFe3ZM9qGt2J5J5pv7/EE
HrsAIUOHwCbhrTR39tRgWPezN7vuD2ZRMFd0FIfMWluclzRdDU1tRI9puaZnCXVwDvUq+ynoD65y
240oMa31MPLLDuX8t9D8cx7PyLfZJxFp+s3Z9bHWQlUnPxIyG3Fx5N2238JX357W0DamfZA3LLXT
pO+7UnNOhrHpjdgNvaEncIVucqfaP5haP2eXfJhOAUyoiyuyeaBVyj5RM5hkbXpBuzds52TCISYm
Lz+L2ISvNMHqKg0PUB1dGtnZzBuGEVMYjJq5xuSY+3fPwAqqz5zejaA/TYxDDGjhNujbUeakVOD2
iWkbQd031+hHuqb5FXsUcnOabjuccxfDO5Hj9Y10SAvppgRbPRMnZ0y/Y3skN8Uf1/TvnjJ9Mg5G
60NNT7PQFqxRvmedXb7ERDgOo6S21ig3/0StM95Q8EDdjH+Npi0/qFSApnrVxUm93RiN7x4199rW
4oSGN5VdbXFpuwYr59iI9jOPdMRYmpffhomWA/JSf+vzuyGUZzrt0PGeAp4APjgZmk13ACmP2zxD
szzGiEZ127zGuZefyUbYapZ49xe1jmS4K8pP3cJuXmp/iXwQRzFzxxVLdwFGFG6qLA31oZxYqFS0
JVMDRINnyJUjxVsSKLVrm/4JEMpiOC/Og6X5R7OQclVLKrNi4EZgvNG+Qks8KIOkGFlxmgVU+2RL
hPYYeQUaTE6flY2Ir5+7n5nbcG5VEpmCM1sMypEaqKjlytHyWlE1EkuezzYx9cPFt5xzUDV3qjtg
U0/aDP3d1MZ2Z3h0YXpAHas28CeUki2Aew6eSlbXqpmeXTUwGQDPMHH2DEFd3F0UwnVdvupzx2k7
8NMlPA569uiT1kFe46attServho9C+8iLiWxDxxE8TzrQ7PJxjxfZ1cyhdqVY1p2mLh+ckIie4tJ
7Dv0cv6MTP1bmM3Inc8hiXPMN8uNMUQ1KMSCKLP+Ox5hecrkkkr8jEkup60Xw8Hu+7HZINqON21k
dVtget6u5/4jjKE4Y+aqDhX1AeI3Um/HH8kU8fH18UYKopKsccKwVMEHJXJohZHkb5TOf6fctu8O
k/xVkKl7viCM05xNYela2e4EbDxlDdDnykZtDp66/VQNG4Mzxx8Jahy3b1aqVXdj4bT2pvmFS9Q5
oTl7qvL+MKg6Oxa6MYT2wkyLWusamM03d0RpMHGJmuZia3O58nUjv8CWKZfBUrwir/5tlOinJjEP
ZzS/hxFe1zj42pqOKdEEdfeeBcOz2xIL74PwBuyBTclBD+K5xVdV5MmKzvz7VC+65ZkESpECvJDQ
4M5eg7F38N76VkceH9XDBth2v+9wAFs6IGGNdpmlBd/ICMePQv+sEym3Fv2A/dRWC+taM/bzLBOW
pj7atwfhjhxzgMzk3g+rLV89es6bCD7ljxFVuJoZcUbpbi7Nz7GOnHUzJ2+GbBMEpVq+7zwwmGlq
xp/gCzauKsubV8Z7xpIrPgg/nLpkX6UfkrLykmEen8Dfh7NbnOjBl+uINsJc6ofGoMILGii+kSU2
LSYQDmURP8F81lgjOR8ar1kUsR81JCtH7nFKWgIQA9VtG1SCrc1PasQEhkLVfyrHFtva/T02gLvL
xk5IbNOI1VKU/m15Ey1XDKOvFZvM7ybKQmZJe1HjYHUUdgg5K94GkJehFs+DqX9OvLktIAlmuN74
u3ST7qiV+nR3B+8ue9atVrVbu0OG7bhiGYaM3bUA4QIOVU9McZ/MmlYVBBmADdsOcQej171d+Qda
6jNOKHMXM3tbj3E5HZy+2TaZLI/GKH4ExIWsbPOd+JBpNSjvFeTeG/ClF/Azm7Tp93g193G5kAWk
nj81UsufMsrCI/iQl7iR+sm36cslrrw6LKu15Wo3Zl9uA8RmqM9yYJPVvfTgkQmJ5JujNHqE6gP6
PHZBFu+8959U2T5RarfhmFgHX4uNK+akfJc27FVlupCqzXNJ16RzIuREoHU1WvFYQKGn9HZDdYGq
y3LJCxicKWJGMLCclyIcdXrlTnP1q/E2zpy62VinRh3cor1LvJc4OdsP8Sslw2Ffkb9FSGa6w2ZK
MocoXibT4botfBLO6RuQsn4oaEP6NS0Kw2WMPW/yEa1AOwWcfmbEQWWmryNnMu+dkW6zKgXxCHx0
bZcQizQ+nn7vRsFrbitxCRgxlJ3Qt2MU0XcomqOfa8YGwSTt+iDBd8fYH99D0TAeaRP7LSbVh02N
NSO3TplH6aVP5xkM0KrNcL1TyYUMIQsoDix1CchNUBh5d5m2Jcv6fRiWtR03+Q5R6mUOzC5cAr+c
mSkA4wNqeG7MZPjOGsRbHtjkWo34c1AJrWujH69j8C0bFJjZPL26NTdKbEGuh7vCxTH/FKTghvnM
eJKwpHcn+ysy688INK4BDr1RRdpsyEmK+WVo6vlYrbHeQRoaDe/uxd5hihdFMh3aoH2nv1YeB2t4
9xpDHpXj3FJOpcxaSusWQFewxuh3Tszgyq4c7dBqnhWqMf8SJWDN1nk2DNbRfoze/Nl/VosIaop1
89z4CubPaHMylvQ+F2WVyDg6zDkBXd6iwDYHbBgWn8bi8QnAKqRCfUnDDQ3ZlAjJv5Qn6LcXX4Ex
7dWiAh8TXOYAMIB1CquFqEDoiiegeYP/xM+hZVcJ8yow+5lpww0p2J0ruHWj6MmBcbST+bCXMK+7
cSYAKzawRSk/D4tpeNIQW4eV408U1c1aBARJTN0Ia9i6TlPt7RBt/9HyH23D5uz5zbZzreucgzsW
cx2i+WDmYt3p/X7glu0jj8NlTwiQSrUwKEjpk85T5Q/Jh5o77MoSAsZQdAyqOdXv/EqPSVhSW/LD
rpmaf2s1sBB9Gn/zCwHIwL6wS7pnLKHPAQipeHxj4LUF8NJc3MG5wpxYTTkhbr7NgdaJoue8JEmi
4tS7jPYQzbY0fXKg/9Z4cfHUMq1tw2hIno00vvgtPmLDUs3acnBzJShhyizbmCnxdCLtf0SENjHn
GHfI9pLNTE3CpDXYDZIGdlIh8UzmeVVHhGa7YDn8gozXyYs5+CuCxeCRRnUBycBtCZJHHJPB8aQ7
1o17bZwpus32Juvkg5Gfu0nTTzhrGjIb74Yz5t6SIKHp1jNRGRSZdnFxYmQM0BKbrSjj10D9Qrqb
gicy0WVEOHYKToCuLofQCojdagyet4rtSIP8O1jNR55MzmnRNlG7FpRF/Sg3tYxwWRMZKrgjdp0O
4NtqRRMm3gjeC2AFFZkLI93DDTcAWIkSWW9pmvghp738HCXTR+8Pl7oai1NLyp2KicQsBhcpn0GM
FMcuWykkKEV9AmHWb0XajStCp64CUhR4XybHKsMDnlT9p0g4PBHXB1GM4UrkHlSELinHpN35gl1T
BSu9qb6Wr6ajutidd2u14MTBa0NrbxUb7xnvHAH5qnHpSIzu1rYR5yTjXQ39u85oc06013qQ47lo
zFf8NwSUiwS8scWoApAdqSnEymW9+xykpXqNCg10RE6Uhon1rW1BVfklzoq4xuQRS/oDMqYzOxhE
82W8QW9qLjNC5s1SApveY5aXkgCUTjfpJgzF4q+Ww/XammC1uWlYCAdcrZIvyqBIinG/b2y9aB/w
ql0BfGVt5FmAbhNJU5/H3WoqwU6JXrc3xphqG5oq8xNA+4uHe3IbpUkamuaLg+xjQ0+8DeuoukRJ
nzAvMuGJU3aVBnJOpBqVRCA15vVN9/KALWXi6FHMZzNSp5zPZO3449aP6WBb1fg1ToydHZtmTO8r
8sRB9dP7DnPL3xAz32xtDeyPZVT7vsh5zrq95hM4mgZzs4l/AkPAzlPkG+ygGjURUfNuhyReAPYY
T3HlX5IpQLYMBH23PLVr24MbJRVxBkQh3obK+dJ7PgYnBfC3HBqmlmY2oUa17CG+6NI9dJs878TV
Nc5Jp5dw07svZeQoyyMFk8DOu5OpxzcBrWVNVO4fMrMAIOvqd9LwXHNUszIZ7IqYM7LVSHF3tX2D
SGpfmxMcP6PYZwxhZN2J9QD8hkCeCJeWtUBNdFRH05rJpPes284upeIKE5FCjq4bGcJ6BWLgDDfE
jOnBjFKKb38Kh+5WWfTFePJfTGtp3UCUsobhJCx/1xcMFaQitZLzh40dHJdkVvPOPGIaUPHML1nU
tzu3fRNzNYX65AF4AvNLTO9F76e3oHTeMpN24ZQNOwQFofRoGhUIvrEgfgW1mezl9zC5H2SE4Riz
ke+MqfFclBm44om+SJC634lfGORZtfVG1O1fxERKW4a3lbLCwnkEX3Kr1yW4BTbZDBD+pvUNZnUx
rkcRzIcidTcV42UqrWp2vvJMTRuNTeKYMfHaJIOylzyFC1Ryjpc8T6RdVh85Hpymyn5XmBe6MfZO
lsvUKaAIVGxXPX3QDWfi/2DvTJYbV7Js+y81RxoaRzeoCQn2VB9SSDGBKaQQ+r7H178F181kpDLq
ltX8mcloYE+RgMP9nL3XPhRMF5+m6qqpp/6HGcLzB9GAzPLAXMxlu5/Xo1lcVSp4PmryVJgfcre4
Mzq9Oeu4Pfyaf0AEBaacwGDx6Y4Ni2Tb2RcduxPTrnplTGXxWis4BQt4aSaj1wFC5a4zPkDfiZP6
lrM+9dROMQ9miXDTynTMiUgQGATQciX6vA1CkwyWKmEqo31EI0wAGp/fNNWnfGDZz53odlFmQWlS
Ou2W6hzwn4DCsEFbmNYeSmdacjvq6/VmHFIkML35rEaY9GjfqmSSTNBRPDGYLxlRUTepfje611Gb
6985T/B/QzVeRUawmkgzoabi6JvARk2V4ILbiLZapbi9koLftUyoxWr4izeBy0CG7mxepbHx1PY/
fFqGp1kl4Gkauzv2omzXt5FnN/45VWomp/ZSrKXR1JQAIWdr49TIxSvWd6ukjr7b5VpT2uwRtNpN
S514m0MwyznNbELaeaQrt+TTxlf8BNUDyqjbyZ8q3MYhs9P0frKcq77KX1rbSdeWW68TU0exkoz5
xiIeWNEt2lHTEupaEsjQkI3mlwiuMh/mmF2/NXFKd3paMw0/mo1pMjAQuj3Nyl0/IoCHS0CzmzSS
ETCw2Wbwha2UhE8odqtSNAR3JoRQFBmIIL/CGZR6sMqIz6wHd13689WcIdfE6gxqUavYsVXGvcnc
T3Y2HzK8EUgSTYrLHWNqj+AQ137xs+eEf5wJuUwXv2lHkipLn5y0NcLVVNe/QY1SrAY1BINfb5s6
26dhle8tZJVgCahnYKVjYh8ftALti9veqA3HhDETLYkOn9Ya9nyUVz+zsAfcrBv2qs56xmW+biIu
/ZXOQn0N0Lrx8J6GCIhj+9plAuWATqT4VyINc0oKLCGH4ITlII/LQ2G7phf0FiOBSRpJlf3yYyJJ
WEmP6ksdznTn5hEt7b3ZTf2ptmuImkTi1EXP/D6brTVjGxD8FKQj9N495k/0Z14fk91amL3mmWQn
9VZsXsOARsRIHY1TKgu4HFkeu90qHdktM2JqaQGxGmuZucz0zaYxvi9hflCE8R/15lVbkBLRIgom
zLpczRE2ryaiAxoKJitTafqr0q7QTiyavxxnTiTSDpSR9muesmQTGItUOfaz40Sdqpos2Dllax4y
uCfo26y/HEC1Wn+DToX3RKZ1q+wvsqHWIyAMcP8e1Wr0kt6vOIO00TZNq/Bguu26EmUFmoW0TKht
kTeGTyJ6sLXFtYkFC6hVtZUSz7wiCs5v9D3gxGoB/VCTX8SWnAluBLECW9dZXDE6QZ4uLk2OsCtK
zxRX2vKb9E30GCH2odognxhugCY3O9+nAL5q2kGFHzdRRveDg/w4vmVTk+QqsXIPQ41biB6O8DJ7
agHyLerveTH2RX17T7G72kr3k6LX5UrFUu/1uB1xSFHTQ4wwEwStmN1d55fTDmS3AfdvXVXwFFR3
OTQzflULI8za0lxK4ot1MABouQWofiMQBGwLNXornWI/DBwclmJG4MBI5nUnnNGu+943fbUlH5Vo
AWs/xBGFySZez9AStk2W3Xech4kFWkSl0uRHAATYmEzf+E5IxkovXG92+ngT+NPLosSgTWN/m9WO
sNkMNedaqwOxs82CyJcs2zSz8kNb8M9Kkt+1mm96Q5fbGw7bK3ToMW1R/Qd5D+qRfhEXFdbUqKJB
HBaNJwLmMBh9iHgTCRMv0/Es/T5RS2cTi5qWGEZGeVEl4ZEDbtzhcZ2OQxI9WzmSV00lkyA5DUQh
Wl0wHuNIA+qV06tDcxJwE5ky403thI+z/WpA8EfVgWQ4dcUOKJvFwGUeEk3/CJTe5TQLYSxxfbIM
05if2QF7kpaV2FRInJhmJkwkfTApyAdhjJrItltteDJ0zdhVDHKujTE/pu5+BPVDFijfop7bCqlW
mramJrVQcEKi6VNdXySMMFDDiV2iDchY1dvylSXud2ckWHHK7CtOgBFR6N2EtY4uv1PEYlu11T3S
6WETZfa9y3LAZEWSDe0uCxxISjlVzWlKT1SeiTyjzIjoaq094KF7mkMBcKFQnq1mBFlAhvKqT1+l
chiDJzLnRes8UUTFj+vesXBg8jS9wmfBHACFcVeI7kZx3eA4q6QgB9eotXNEmW21jpkLB8EMrsLP
xzWNZnEEGeK7/G7ITreqyZHQcYqmvaV5ymJtK02z3tZG+iCPKo20oNWgh82mBC2oCP/W4LVB6iMH
l6pneTEDdbVSkgZHbBCtcmdX+EyoiKvHoqyyre5MT6nm9lsmHd8Hgj8XTGawncwQkz6uVTismKKa
TDti9V4aNmeGbYTJy6etC9Qr1bKnqL4an8QUhJ4aUxsfrWE5O0wv4cKcUaqAlzCxvEgHrL2cYga/
ujFnlitV4T/nBqAYchT3BmOS1Wf3oMSyrRbMhCqlocL/1we/3HzgPFfj2ZsQOKMaJUEQK6sAjLJv
q2XvjsVRwtPVRW7fhoHY60AiVIvmzyBSCmaBv6tmgfLSyA4u8ykKc+Na9TuAqYuZeB/RH0aqO75T
IOe8b8J6tjihywMQNic4X32gk6lQrI7IHgr6ZZDTk4dO6zawwNMmue40k5jPaUQYFgX3ULeZ9PVp
gPxjayP2ge3acLiBc8w8O2GN+hv6/g/ZHIu96d/cRa5qmKDpNYOqnIbv5QtSPnCHjoX5WKNQj3/N
Jt782ASCm8ObRqhkilXcs/8SYiqOCE9A3ixAzsl6dSnj7f7+s/Ck//gwgqwLUxeGzVJEN5cP+1vY
Qhr2E9le8Bhx2VMwMkW9TacMyVGiXmG2fmBF4uHem1cK6itKQRDKtRaLbgO8Ft1yETwVxUPCoXW2
oyQ/L0poSs33ZZgk1xaVshwMRiymkOrT6G+ws+aerYcK6WWEvtskfdKtM45tmkHirJPmDB8cEWVL
p1OL2gUkEU9Hh2TqzZBg5NVEct+2ukAYd12SFPNB5/6n2qsOnJYyRJeL1IhTTscBTz9WzeCOtkon
HidziyUgWKMJVu+UMmJ0H3rzkII62pkFc3thMv8JyCb+FojaWQ2xtmV3VF4KNLwGnOGlijJUyrU+
0iwksTFC/KRG32d3wdmm+QbpCA4VMitiCLKHTrQHXy2tGxGVz3o9ZOcgVIpTZLCwmfz8Xilr50gZ
AltB3WvXucN+XtYRw6QJ+as3ljPm7Bg3YGHJCBr9sxsDXaWIkgb0zFl1G1syj64H26YK09CVQHJr
7NLUR9BWxM5BhbpKVzt1dzpD6YbCT7tD/KBtC0V9TolIwo7q3Isqna8KitFeW4Ioq0BxkzcTNzvk
WUstuv6Z+HlwGlH7Hg2bKDFNT5UzlcN3ThXaMZn4mETqBttBy5yT8I1dZA/j2c4ZBIupHa9QCipr
8lVv1KEqfhL0Rz7SHWeJ/BWhAeFuYbina2m+uoge4SOUTxE4kLPMk1Og6Fi2n5xDMXOip7RYZLr+
TVfwOaVzTJbnsLdLMN6o2loUgmL+nrlFvYYG8WGUur5TM3Ym/CgT+umkfnLt9oeWagO1T0phw5Sq
V8KqiR7zs9uFtHUVW/1AsWPZBFisXhl6C1m0LFQSnau0Yn+xZyqCdPvVscOQFwBQ9+Qz5XOI6aFi
RK7b5wNVEP+e1U/T3reoSiA/S+AVQIjs8LKt5lpnSmrCiQiQ0R1C0x3vm7Gu90JD5jaCPw+cJxGj
H8hpRIeOLdZFADYqmgBbTUV1VbjEaalJrHJUUkudmUmhAoGayzGZPzTDCe1QdqtmdrAvCWGkJT+d
YUW7KwjPSMJagpe1qt6SbP+rUkKdM3vDGQBr7hq3F8SNohb3zDdRVfs3KZgnAlwXKkqoQxEqfOxQ
fLE3pB+nGDQS50qt85iZOLnjJsXCe/TnBUnmbkz2SrPQR3Dt9bm+1sq4vEnMjyroh0cHJY2ptYDW
iWDfoMw0T1GsErON8SVxWo3TIQpf24qpBU72TycoahgDvTj7QffQKEF5NfbgZy1t3EalMWzbssa2
2M2U8grCEPjO6q0vZlq5FHIUNBVYieaNP1pwt/ATh7lxHVvqcDQgjJNx3p1io5Y1ppY1IqCioAgJ
SxyH4WS7iEppTtdbBKMRPN35JyXemvzLON2pEyTb1Ik8M6As8/eDs2b/x9hsm5YQjsNQr2KL/XKi
IBZB961GLfYoCtZMfUlT1fL4qMI/O5uD7rNASX5h/69xzJAGrTtRgf59TDzXVKMzPI0bYGzpJs8x
kdBr+aCa+L98RH1xwv5bzhR5w5DLBC5e4Rj613OZU1sU+dBA7UctNjZNgFFjcGjgofUCzZwS1NZl
WfzLZygXSVYBHNeZnRLKcdvHg6epdylot6uQ8uG6n51219ejTV7otI4KBxjOYGgUuulXUTMEasyE
nlJnof8vZ0EN6/CX/4KMWcclZUaorkF2Fvf/dhIsFaT0KrQaZGN5dSUC8xYD3gqOk+OZmplfNdkR
TsY5YAykhlXtojEXdDQR5DH6DOjby0dBQrPnjq+0k1DNFZWCXjfDE/b3u4Qw/vBJha46rq7Zhvsf
3zc2RMUvoADuk5hAPh1koNeUqrXXncHLgwqHTDO8jUF9V7VO/dxab+NEK962mnoHFXHlOH52IvI5
B00FbqXI3O85SeFZPo1nBxH3pk441Zs1PAsz0vXV6GcsWPLSZK6Kh8ykAboqM5jf/UCGmgvNW2dN
8d23RgJBbpTJGe/KMkADnYp9ELkWblmk/mpLeSexEUZQ2YeWPu9rlU6e/Gr+f/jSt6n89d//9QoE
Mfeipq2jt5bYJOnVP7wT/abZDvvz34QvFXn7mv+bH/+v5/zlx9dU8Q9VNyxbqJqmG6pgHBp+Ne1/
/5dCyNI/WMKw9xvCBXu6mO7/8uMLEptUwihVdkJ8+eQG/MuPL8Q/gASYeOjRIJsWs9z/kx/f+DoQ
qqalWprBHxNn3RFf/fjlXCS6D7/txpqWRBDwQATV53s8KKgWFPUw54W9jVPjlHVOvEn76IdD7+lo
jHR7CjxQkNJPHSzELeEGsdflH86CqKOe86I77b0o63ht9+hpp95Evc6q0m5dMBWVDei+uMsGE+q4
HqxYeDjqNya7P+c53RQodTdaFCK3q42XMBnfcj3fWbiBb9JkUu9ChJuoklaJklDf8ykuUCPHUSpG
pG4CWRYAOiO5reb5STGz7wZuqF3xQa8VZ0+9oyMAc7gD6o4bct5VlL3WgZ/uAp6GmRxWIfTaZwJ2
0F7Z0/soYH/z7a2dWgT7uXdW9E8R4rjTMehfx1lN7rKWur1b03dHw3a2dftEXArgn5nFRtpRg5vx
VZNPEb1XnXPK+7RAxo4Ftaex2Kg71SFrboR8SoLFJhNIeXnEuNNLf1WZiXVkWhHtqEHC39TQHEEE
ocHXdeeYpXOwJNHQiaP7xHjSDclGR0zmxfp0G1ICJtz6pkKLrpeJ6bViybM23Aclwl4x1+pt2xcV
srm8pcCDUckqH4Cf1RtFM2dkl+mzVtNwqPT0VetIc6FwF2wj1wRaXpIbQ5N2a8TNixuDebFmo9jk
5PXpbjFgJwm3moMnXQMNnaU1FnQL8BrKhneahsDKR5s5Y39vAS/Y6nGmguYBEwN4CID3PIfrwplu
qiGsT5GTQtLGfI0IVngga8PWFXvqU1h/mHzaFCZhv2Qu2lr9NSjMcW+Y/QbgWs8SJMw9lWTefWrS
4Aut8Voxqn4dz8RcREySjHxJj8Ckz+yacCBLvcpm96eGawdQvE3hqc3pFAW4jKcWvfN1SHw2RcLy
lQlZ7CGLohLdxNeVVi/BG7O1JaOeEzlWdwJpEdsMKwco0jrVP5AZlIcw62gpgCatEWqvHNPYoAWL
PKNG49Bawam19k3xllDDP8Y5Qk4rLPKdMMzprNKqQweo37lFknth3ef3Yfjkh256IiiLTKUIiA1B
k54SZzRhGw3JxbiKx+geKalqEetdiTez2uUhKdRqfYOkKN8GGurdVluHGce3TXUYFcoq0RDf1YLe
jlN8dw0UgiURtRluy3Xt5lQehf2K4+u9ZQBbqzMtqBoZ2UJLY9FP1Wkyf9n5eGWoOa+N7A/oH03a
MRrY1XuSkPoG+cNCBt5qZrtC9FDularwFlVPkDerWoN/psXPFUXZg02A7G09oKbrMP7XPRI/7ILg
ImB7oxyt0QWg/OnSPb9atoREg4KvauTuDpEzwPkLsmkRg24Zgde+bb7zjee0yXXtlAy3bUtWAav3
Vd8SZKAEuNyYeIzsszUgCR/hT45N8pREwysc623RdOPepM+4QpGLJk/FxtFFePfSvhgOZGs9l254
rRZO7bGo6OlGsstFSal61L6x8+Sz5xYiXKfQ8kkmD7aqyMfdIhtUOn/YugpS1SJ9DgqNPYyu346Q
9JtKRWUTb7q6mVCHglYQALRZcW51obw6RnafpOGrmUc3eWaYNwo6O/qvpHRAXLqLu+kqfIwAB6Ta
hL0Rjf4IVR/kJAXHptgipXd2Otm2LSns+1rQuylHT+kA+qY1bAE9ObYWBIa86ztQ6QCIqUXNACUi
IMkUQXEDgj9Ld26gni43yUcsxjuaA5/P+bxveeJv14nhobszIzWPqSYdk4XkKLeAPN/OivVukPoX
h4bGHIhiubTU4yOFfLVclRcJLoaNGYiPVhbHK6pLu6lxbwgcpDydsLhsRpNjwRmCm2ZuDpaO4rn3
qbUisTrPDNQ4Imx9jTBeuQ7BaaozMewRwDKCeYBROK1O4UhuyosGU9J65mugvUy7VF7krM6PzUJ3
u9ymtaPm5SHZAco4A4HiNDpQJ4UTzUgYz/W9ERXHMoOGHOgzlud8AeM6uPtJ2GyidD9RLlUVAyb7
clGaiApFEB46jJi7vNYSOPIn9qvkSOTErRUE31s/uwPC35LhAFCFsACnddwDJSnyB+syyPY1PByK
zfxyS0G1boOHEesoGd3LbQSs8WuCWERP+pgB66Ui5DlJM6EDjPbYmOAVjs5rS0m4jY3qlA7mB9mp
5kYBYQFPrKGKSTlTUv0+i4/2NeXH+SAMJS/2kvxh629ub/l7eyq2gYVSnhx0E+UICnZ54SpqfeyA
dLLmXTa1luGxxiiMcHOy9wr5TlVrqXho8ItRq7IpvReMuJdE8nahgxpJQiXgzjbHB8G6hli/I94v
2rJWSJ6ZhnAgQdHNwflDhb6wzViqRwOlXJUWWpbTQssG8DyZQKLW+wlxXHIPMNRuXLeij+hKQjaR
73S5+HKbHnQ1xEWQCZTWwXFEC/cwa+JxPZcF0teFfVhHBJNlUfXrQj2UW5Li9uU2zoz1llCj+9/K
2aTRkU0GbDSeC0RGgnUKZBSMY2KwxnIHvQYHF+8ji7nywvAjc2Nr+nOejKncHWaFwzcQRrmpVP1D
n8AVTEHnq7m/G5wpCn+GafimjKEzratl90aclx0dMraOl6tZ0ufZXt4z2mM9b+RdWWWBuJ77mnBw
e0qKvx4h78NfyKKuCWMKxGJ/eaU+7zNaN0iI5KsZy+Entz5f5vMtlk8gt357G3m9y7pHZ6jYT//1
ELklX+bz41ze6vIYeRvy442YFBA7WWz/+HLn/3hV3vHlNT8/6ufbyfs/b5Df2W//xm+b8lE+ZRVm
IGMyntMabMuXl/7t4X/8T/58/x8f+uWV5VU7E6hKHJbaKRPzymjC0yji8FRM2hhsUYPvqE7Xe3mH
P2klMXzLY9C/wfIulk153cweOUg45EPzAbNLtQ0wwR4p3eic1P+42aD5Xtqz+No1qBUazHPPwHMA
BWvhvCp6Cq1TPlVelxdamPf7GjTvqPUaFNzUab0SP9EKN24+LP+EQJZJXY3yHadRZEY9OQkpbRJr
oVBOEkgpOBGRslKiKa+O4dKDLpYx3Fl2OXl1jFBnrS7X5Y3KsufLrS9PKVCK7PuWadGCyZMX9YLU
k1s6IhxPxMwDXEyqR/kiRVaQrCQ3ez/0gcsvb5/JW+Xmb7cOjvGMNFRsrGaqjpProuwsqhdLmxmM
Q0S+XUw7mHoZmL7YcZGmJfpj1IevAWINWvgct/KiXbbixQBg+i4ayyn9iUXsSKYSY9+M+EyUWJnd
bh8u7R9thG+CG6x0cAWERbAhiZOxtX3PBiU7yBdkYZp9vrTfeOCo7QMmyfd5cG+rDHSh/D/8xHrw
F6w/5n0GBHmb/BoYe+0Dz7t8PjoSmteTq7K6fIsUQpifJwBLF6iz6fkmRk4Zl8FMCfG/amzKmdyJ
z4fQCmBcNdLnctTMDUoGTMDTMgaqCta6yUF37Bv3Yx3vmBKMXgtKKIvTcU8BJz/qXYUsItKAb6Tk
FVN54cdyk/a6NhJMMMtHkJ/Lt6Lx0Oo3s5G3zN6Mu88H/uunlVfzrnuLjYkqTVEkq6mIIZvKd+mW
MxSCGF6sCfnX5PVEgma1bF8WyZQaq2ZQN1qGamIy23y46nBY7mW6h7PMfYYFJ8e+8FEunfPLL4FP
7a9f+vLDRI7xCwUa83G39kg9dTlKbINkjQL+p4NowoNWsyn5yuQvI3frQMXVZrK88GGJyP9G3icv
CEX761C5/JKfO/Sy/8oHf7kqHydv+/uXavN+ZO4BVoHdTO5r8sPIq1mRMge7XJdbnzfOEbIiuBrp
5+8VKJ21V6XsmENVvi1rTY5kuTnKQ+1zUx7f8sMx8/vnAYgtlje6fOSgzJ31yDxRcbtvYjnvx8ux
ESq+Mm/kYULZpEBmM4kfuNPLnRv2Cd7oMERNujz8c9NfvrUIn0DHnKJdBga5p8qty8XltgkH6HbS
9E2JivHLGCT/97bXOOXLTTIc/vndfH76ch5vzPgK6AjFQLabYoJgM6KkRwgMRNwSPx35QdBGEL4G
+mP5xgFd/fW1X777y2120bEyD3AeXB4s3/1yVW5dLi4/4+W2y+t9eW6UPyInwRO1fDVy4OzssM73
8ro88vjGkxa6EPd/fvi5BCBHsrLqydeSv6n83eSFO78GigIgVX7xugoMXG6GXcdURu6If96Uz/4c
qrDqN3sHbkq6TN7i5UKOJfKq3JK3Xa7K26Ru7P/0OPngwX8btDo/fH76ZSyBostuezlmfGfZjT93
Znmrq+fdTDDGP487ufX5KLn59bp80uer/vaor2/w9VmKRhpYa33TZrgLclyRpxG5JZ/7p9suD5H3
6nIWKDcvF/L3uFyVW/J5/+OrlprDN3B5inzgl7f6021fXvXLOwXLgD+qm3rhJstjtqWSYPQVyQnL
sX65oFtcEtiznE8uN8qty20IFDnE5fWqNdj8fKQcbuWLXx762z1yk1wBzP+o6T73aGtGgPs55skj
6Lfrn5tfb5XXP4eE5Vj+6xBz7fVIugIoE1Q8PpPj6o1sWUtXxW06J+jAA7wceYmloqL45g6PKD2x
wTad+shwgq5qLO076sKYHeeueixxLooKy8esWdNLLhBKYqp7xLft3vY60nzd7x9oWJO+XY8uWr8k
PEToYFTLvM/HGBeV4VPUa9LyPE8U4+2gjQ+ZyM6zHVFupE6CoAkoj9Nn1W6AsaT1pGwrcoz7+g9/
DidIsVfoZVGmkTHoZANfmjy9yhPr5cK9nG1/O+XKzT89/Mtt8tQtb/t8hz897/MdhsQ9W81OhS2a
ySndcuHIY/dynWB5FjGUzpc8oeX4Xa4Py1j1eeMf7//ydMsEE2FbdokHYhnU5NMzxwbMIx/ZJxW8
9rG6k3dM8hD882YUpJgO0uJNi2prTcolwOkJ5+bQIvSJxJK/Gb7Z+blTSn7ognACYe8jVONZKrYR
BB8KdjagWiNds446ghgUT00Z3Wo1pFvU0UZOCIgTlz8cxdjoTWZC7DbvCWt5K3VsnxHD8yZi6r8f
NMSLzYxHWiyggTmfG6+DFe4pAfLZqumadWVmCDrilromdcZdq3Sn+oeF5JtEAmaGleK0vMVtADF1
7w9EKacThIpoJsxlCCEvAXHdu4RsrzUzOWmcZ/ec4p8TS6fzX9impyj+k9V1L0E4KjibM93Dh+iN
1Nmo8vVUwSiErypnqcD7U71ybZgC9jgaVAqm6z4MqFJYBjojksG3fhIgWqZoMYEoWUMpR/s+zLug
QewuGqzS6PTfFc29EQrepLnHNFAqH5mCYj9T9GhTogOKUvMptQQECApzFbjL2z6MX6HHBnt7JuMI
TT8pKd87q7pzCLp1YoCcqcW32i+y6p8GJKZriI7z2q3UrRmbWxtrzybN8ndUxwdT6ctVEY7jlkUy
0vYkv60K1b1h3fdmu6ECy8d29nZBRNfCKdcG8kpSEhLXNrD8BqdDJSivzRZqIj/PiNiGoOCSRcmy
jcp5g6u8yK19WgsyGnoCehAXb4GgMP2kieA6JIppZVh6A0ie3lF2SUDZQhO1Z7RUPJXceBiKygFu
VAmgSrlXV82jO8Pgsu3AJfnIfYjHdlonahPdxWb3HC5mDFIYvhXA6Vazo30j2wQ9ue4KDNZuDNbG
v8rnOt92gUVBm5BPVB0qdAhz3uS9Zq47pP+OW71OmVkA60h08l+EQ7Zx1pxtTJHQLfKXzrkm+Hpa
62nbQGpSKJRr9mM2aa+sPllVEj9Pu7rf40X0+XdHis6gd7NOKaAx9D8tGFNrVxD4h8b5XKGrQPNA
FiKjf2gsox71JhDsaDGRKU4p+N4u2IVC6w7t0JYr40B3kc43IBgxBuM2ocBadaCXbkQbEJRm0atw
tZpUq+Y9cwHRppr1TWCERRP0jsMy/DkZKqbPMX+owT8fc7NoPatAWKlH2jX0LZS6QwgXZji5c+Q8
DKl2tgdWKr4ot8UQnIGZNPvB5LwCh3rV6QX+t+5XABvkNhmSd0cb9lHj4PWvC5pzrXWNU3uNE/NB
79Sfs5XrV4wUCRWEblhxGnpJxqlb6SQabeqqek5jUwB1q+01occsDuODuSQzJF34OrcEwbhGylwV
Z07ti+diqxdggBKr+WENtBLi6TkYbLSIrX7G/vxDcTAQFwqUEpeYtOZ+Kt/yygzvYjWrV2WZjyC3
a4pNobLuEeufbYwUxJEML7ptsZNQI56iKGCXtt80H/5fr4Bds1A3R5ZRb+xCw7ao2t+QcIOGbPRi
U+B6Wiu4bN2GEQMItlfHeOn7pZeYlmgzytJ9zyi1ZeOwK/1pPgMkQYmanCjHEutmHxJCWhMt/e5G
nA17QDgo5SalVh4c8NRUSnFGUfcE8bYTRnKnO6Q91tE1pz8LHNbKquxDwO+4maoHJHf6W7CgIAro
sSHpRE6I9xgHVZPyRQLcPQ0xaYI1b+cF05Nu9t/dIQN1NE2bES02uObuNjOzE6gcLGTKjGC5zMK9
I1oytiqO2k4YBh/afOoR+B0r//s80z5K7Y2RNU+C+Q5+N2zL/qyfQA8RDx77d3ixNkXtx5AY2sYb
5vJUp0uRXFX4EgrtyumiPYGt47UYMchEouEMMXFeygKSdWgATGfmM6uqrz9EIax91eMFQeQ++6Wz
6w0YbAgYqdPO+aGt64jza5cfKsGK0NJFR0OTozwo0IClsHtJOQFDVg3DlV/izXFoMm9LmjaRW9Z7
3MCgCPB6LiM/R2AHMDmlsLslzpXRxRY0ZUcQj477Urb0TPWaVlCgBh9KAL1qxgzVGnc99JmDUeCB
FrW+HQWSjHBceAxhcGXM+qOplnDvpiQ5AQI9GtNr1ZTKdarjBSrD9GpQEFviiO0PNOVWeDcsDJti
l1YMlgwNKzvrfaitGdK0ujk5gU2MGvX+74yPJxhFwTpQ2VFzaDmdwWCla0q5Mezknsq812ZFtFP5
xjATuvHOSMIfsVZcx04B/KEZEl4ShSO1/Ctd6W/nNj65NcNbh9eFFfOuqSjWutEVTXFMJ7GF4ybh
bKT4wZVuQQrtKufaVxUMlxh+Vl2v0a2yxjszMsMduVf8W8W8RyXjno5aSS8YAMN4UpXHVOPbDSjT
o0VG1mxE4E4GZ4PS3Kerr8yEkY9EfxEl1O2j6alXLaikhOymSQSS2bobJ2NHYy4h2gUfPAEcjo4w
b+AQrxx300xL9wb4EN1tDlCfFypEBkMFjreZaY/JFLZ3gQ8oSUcC5YTDoUv5hnCYbmt3jE+aig1c
8Td1eR7Gxr0PomA41AIdNEZ13QLZZI/9asiKwvPdYQ/35pjQUU6JIYyRPE1W1DOMG8jHKqJpMmwq
Q8p8vDeTTa5Hxbps8T75kcbQN0cPnY53cMqAXSF2ooeZu9NKU4CW6Ao2s6aqHn3t1p7T62RAAWn/
MCBrrkGCUtoiENQIiVpXrXEp/Jgmvah4EUQCSwDovTQt4fT0uooR7SQUPImJvVi0OerxmBG63bzM
4ACq2pi/kSFzG+FC8vIcFBY7ie5x7oKcW5IA6JgvBBaSPlqeBkxIm3TE0W2MWbqHN/nkNOFes/Pq
0EJGX1t2gm3bOPh2pdDZD7uDi9HQRIS/UyP8xxDyQ/gCLfOm0g08QyvnexLfqQyjfherOVCvbcUf
r/2h2rpoYzd6zHS/nl6ptOFbNcN3TI9E19r+hn4t3wROjhA3FSGRRUTkeqZ6pfGASsIBjGAq3thy
Qk2tehUkMLCrcj5yVqIT3FUcgtG08rPmuUd9Qdhk+eKY/cHtbG2lwgQBbvYBGOwFpQlB1dQlzjDp
70nDc7eh2Zv7MXB+wlX9ZmZ+Qhw9KlIMde22SQmYDzTzIbS/Z6x/aEcT+FenpbXRyuicgdhSfthB
iPytoxw8KSeM6sN5WHpVE46opmDeErRMxRhNizwJ76O+OdnFbB9sHx1zQix4NDEoVzqZSSju6PoO
/RqCDfGtt7oBkXQYgBpNzkddWdq6zJCuun3FGWq6gkSLzKYK16Alp11trsEdIF9IuvIAswahHC41
i3Oxo9ckbnRAf+JOWQWjddAb1zyzuGDNgKXU9NHUB+o+dQqxVZ7zQWeiXkCp1COa6ZlDepMJuo3R
wXYWSvpjNiOAo0wFQvk2GVV3m2bD29yJDx8eM2yMmVx55EOZuGpTckPnElAfXpstFAwcO0QNFqY7
wfL3r9UGamRQHeylV0h+BplhAOhytMFIchVrFURqtMnAhZYpg5/RDLfdOB4hdoAAUtPd3EyA0fyA
/d4dmIQn6k5BibwyWnUP50zcZeTKDisaoeGe8O6XfKqvGzOor9t8QkoSAnhOA21bl/nWCsvyumUB
rTlqfk3GxVa0y9JkwO4yOT+yDDxAYyTturScir3feQwJHsUNi+++vI/taVdoYid60pM68AgUY4EQ
pxbm+ZygetqSXmzpmHG1d3sOUq80YxYLtp9uS9PI1niKdywbnrEJoLJBc5CqEDCVZAAeM/w/9s5j
OXIuu7qvotAcHfBmoAlMekPvJgiyqgjvPZ7+XwD7E6tL3X+H5pok04KZsPees/faXD6ludpZOHXG
DiWBBdSX7w8DsnvEPGAc8vimA/vACB39o5ln73lmYD2gAAThDh/HhMoCf0d/lMdCxz27Tzv2wkFu
54uVZvdjZ/7QTG14KUzruaqBnjVK+jOKBTjEnYTaxih3o8L+laqXGnvpU1obzw3KHhqkkoeVKT3M
uewiH4a214LxFkd0SX4V7FDmPpWtmt1jrSO/AhTMOCN2ihdyXQzcqRHhahRT5okmVfRcmp9h6lSe
OKab0GRb6lrMnoNlLKinRajckbbBeKCeyMczEaY5BTU+KXR7QbkMC+2kUlL41hOcLgwyBkB2Z5BT
aRsY1oRDNCazlHTkWodDFYHwseVxHJwAWitW2Fjw+uBW5nqzEZDse33KJZccRKYZtkh5E7GKhKle
DjYFxHkuZzjvCWSCo4epEDCCkXhEfBxwjcV4solaSCAwBou+fWopPqew5kRcCWB8teeM6VIc0Mov
UKU5Wg3aw0fCNvcVIhioZDvwJKJd0xYba2haegyfkbhFFfdGfcVdp4+AM0LOZGnSHDQDJ0eYpT7T
xAlYCfAuHIwz2ESVWXJvNttFc5tm2bSDmXkLeKPwIJztOagLL/aB58Stcc39zCdMQREcHXC0Udb9
bZwRNesj3goNlc5JjTpNtLTYZXbOAcceuMGojdUo1ySMtkq48af0SYwVTvNctIZQF7aWgXm/MbFk
1cXdODRPZnQXqu0T0OTc6QLyHhKC4/JY37M16oVl68eOYAVsPNWc3YQsrVbvcIq2+DCVQkwdM7Se
wrIJPfret5Ic6FsUZcQOqajaJYIku1pFI4iT7gr6Azmdz2BGqmXZJfhhMsLPlHXpVMJkbcso+RUN
+gf9e7hjoY9NpXvTqHLZpPQ81pApxHhqdwCTtlYWA/byMZIP3YvsN5vesE4R+XYajMikarXjZ1Ut
zAE/4BcY5p3MFASuVIyvOMBF6AeKrc1s0lKDWs1VOAiaEEW0ga4YpqlLYRgNXg3wSu4eCW54gaYn
w9E2wms71xdxjJaOQIHBWssbj2y8fGPVyn1sLj1YQCqu1C41iOkK0gpPtET0a1QBKMgVKcBdHadH
U2q/ZNf/py3+d9piBava/09bfPnVv//8R2nx10f+khZLSIuJR8JZTKiXLlr4B/6SFsvit5ZYRkts
EvyqqpqJTtCU/ltLrGi8BLCH11UZ+5r0v8r2krRFzPy71h8hsWEYuixbIEh0GffCP2r9w1bFjFKX
yjmkqBH3NaqTWolpXpCmEoRd6tC4yR3UnnYZvncA+AAMhNqJXF4DH2H96BdVznCO6oYOmzdv5dpT
Y7sEUb0BxMrECmKsXciU4gRpfCf2aRP6mCI7BI8guGd7Fulz9SSLp4CM4VoBtMn8ybNikn0tKb+B
rKtt8djWSdCcMecx2Cdifa7LBeAbxZwX50OjhOaujtt7pRurU62pD6YSSIscr91INcgkcQAYHsv9
XmwFkTmMRkR3NzZPbVA/cBw/1Vg2nhUypJR8vFim3zB6RHSg9ANeS4FMB1OtrijPIFKin0PCRs2N
U5XnM+ohEtCQgGerEAK77EYwM9uQwsG1ZGTDFPsyG2PMraAySUsyOEOy+NwRNx9L89HS0l3hB+Ur
kdY3kTid5zIM3aGvJObzw8EMZXJ/ODV6ozjfJsOrRpYupzq98aqZsGy48XcW5iF7/QTdAQSqujU7
splDoNA6TJsh110DVq7djnrq1HHfO35yA1esZJiXNZ6yAZCzlbIUtWSlsrLLz66TFpNsB2+sKRmF
5Ru65/7GUn+Ci42AgWI9DhX9SPXcvzAN0qXjPDXadeDiBX/7qlaUI7hEoKOwhk+iPV5HLat2TDa9
II4MF0+sy3zdAMEdETIWA4iI8rTBI69uNK6TtgaQE6Qu0w+tWKiS2BuZg1oYjFrD5mqUN+ilW7M/
9B1DJ1K3lmuEyPl+5ozcC9JNWQ/JWZnqGNiGddbTiQKlkSheGpA72/cH/yaIheicJj3jOtZNMcfC
Q+u7ZUpGyVxAjWIgznFgTqifGbnjIgQ4e1NWIsz2AvvIvQlGfRc0BaLS7lOre/9MRtZHHqnJtll0
9cx1dDtlSkoyu/gcqM2Crh1UVo8PLMQq9iURRLYQqHZPxulFgQc6ZEF9VBQ88fOgPCeluYmoUEc1
te9RQhNjWHDllDgjP0idXUmllaJGwaOlM2ewKoXdthVLwNbiRQ7HZhs2BGkSk9efa7YiMgRrG0bg
EsADji59oHRHZY+ISS5MsKPMG771ztRljvkh1UjfC8ghT/Lnxf94MhcnXKM8KNCIXqsuv0+D/FEU
Bdj8fUoOWDSC/x6PYz8Ex5qyxX4i1GRDyALAbmmYn/QoIscvqIV3QYnO0tBA84RUTcecc4jp9ztJ
EPaJqogX0NDD1p8FY4P75lk2yD/IZGZduI2WlN1Y26aE0F/MzMQIKWe75XSFrz6jcIIpXXhFFnhu
RfhrkLmKkyH6p9ks+k0Sw+kPKQseG5F1MBGq5IpCW5wjgaEm2olXUCTwA6po9CgV0ABoKNXCYFIw
24ESnIUxvfpWAiDQiPx9VIIYoy46MFxnDBfUDNG0Vug9rQFtDveLi7keEv1Rg0UQeooMoqRJ27q3
sDZnQwAE339qkaM/EPDgUDbXnV6OSNfLdPNQiMK2CeBV8TvbSWFNyOQqRT1lJqK4TiFkoa8bbIXn
XPP3DUjvKmeTC+AsbGloWzJEx18IiLT7JIggVsQtRgPgI10+wr1oSyIT9bdJKKmfB9mRc3/hxCqG
RvobgivlWXNYb5TlHvxOxpTfj9d7uaKjLEYH99frE5IV1heP19e/H369c33SqC2WtL702931pVHT
p00zgvhZFrG+ZX3+jyV2qG5RjMqP5jvevvLQSUuI9rxKq0r9r7tCwd1webzeW9+03nx/JjHYI1Au
8R6ziZhjfb/0/Znv59ZPry/QS1FtH+y5M5EZPDvrk//8Gwjr91rf8PXv1qX8dvfrY+t/+bpLZe/I
4Z5uv7/8b4v+/mLry1+vrE/+9viP37m+PNZ+4YxGXZMS/A8rZf3XRAPcT1rAoPJ7Pa4f+/qB3z/9
j0X/+fY/f92//mZfn/xt8ev3QG5N5+v7G5ZlTz+vgb5XyzCxnHX56w3xzo1I0A+/5bcvsb60Prne
Ky11X6ZajYZ4fA2onX194OtdIy28hGpF1lLc0/G8z/wTXzvHRU50YgAlwQwjGLljeZsJUnEwJtTS
cbko1MacbEk8Vjz7/VJby+lW94Wvp76fX+9BPP37Er4/9bUU3KEs67clEqdpxyXwibFKqiO6slgk
tDHqEbbY612hQlT49XiKqKWEeWS6vz2Z+0m/T4rnr7esL6yfAz4IJkUcrn4SWZwHBL06BPjDJcrN
M6d+IE+paR0rOCzoZsgFWe/VKgI2pVOgILYpWJfsgHzqElk+ov3leF8P0XI9FZTyRW5lsr0I0SIy
iMtVwjZjDJzvTeDosGt/Gc0vzuSqnefTWyqUNKlwdCLCX26mRQSx3ugd8+h/9vD7fevH2BqljZjZ
KQ2j241jeRybxtir5C9F4viRhxbMkbqBf0RkEEQdZXj1M/2+8LnMR7g/7ZJ6yGEVma5CpfVhRcyA
Sk9uR7cBzoOOHJZccHGJrbMMeIcUIUhuWRIe15tmuWcWCbO8LKPJqy7dtanreTM0FHG5tz4s21na
LjBAYdRBniw3NFaBe01czQvUYYXNFTgHhkyDmqGb+SVtWSUoNI5teQASugoaVmnDetNFwmcpaUu6
PREzlN+VaKuP+k09QH6f6FZARVgISQQEwVERdumIrE6j0aKuufO5oNEO1BHk9zODzVaJa7eS8fEA
clawQgk1zZgYvdYCjIprOWMELdGy6qtXFMXnmhEJlzM2VTze0QXG4EUHhKSdRKV3U7U+5Ujd3yP4
1EhwPVB+kw6SClh4AKmBMgjAx6LWWbVay71B19xaUUjoWB6NMn2iFLm/lzNvOWRLvnolEsuy3oMV
ziCr0CiBKv1h3Qbs2VW7C7oKcArGGYpkrH9juYG1Le2r9M5c/A7iErlOYQhyk58qO7GiR/wtFUuM
JWZ9lfx8ScLmnKEBw7xukWrKi0BQq3wz29HYQ3oKN875FiutUqb1JpgWAb6SqZdByCV8ACpV71WL
qk1mNDuiPFERJW5kVRB+74DrvT+em1A3ueFIRdxczoYWLAvGjJuGUSBcr34JlV9+0m+PdSOMPOZn
pFFEy8nlD4XbtzrOKumQZfPgu+vutP68dYcjGIVD82s7LMpX00ciTvrqtxLrW9T1/VybCLK3aJ//
EDZ9iYG+VZEAszD0tE3lrkfdugut975vvpWVXCsZrsbqTlt4WMpyE1Sc9deb74cgKl6HIEgdUoxv
2mjQZmeV3n7dVVRgqD1AAdrDSHHlBYMWr3v1cvPHw6JRN5kCcaddHDbd4rX5vpkW/8X6MJApA7Nb
HMxBATyeDIR3ihO9uyXper0Jw6b0Rp/tRePH36lqjpSk+6TspHqr9Hdddf9SDtym+aGRa2nvYzTe
drhF6det8bayOw1GfdQ7vG4j/Ag3Huge2IEGyQwi3X79QSqHtAYXGsB2T+RuwyTQpqiUkiMw4W2V
6vEgY+uIUW/0onw1fUN15d7QD9FEMO08yRS2QjE9jkp8CqL4YSDZ1guakkigWqVCvBwQXWIGS9I8
J3RTRsa7CKK+jgJyZzCHUHWccbXh8QiOHYaeOpjo3C3q1VbJks0Ypg+rWHTd8Ou9753BqJT4oN7n
I2Spmgq/Oy5zIzWFVlooB6vOtaOx3JDktxFILnS0oqlx+SxXNWuIDmmJ/tUixZqh9S4SQwIIuqeu
tIRNUIM1qlKFvlofEoogS9opojC8ncOBQEyVKChAjbdVQltNBQTIcZ4KNnZv3I54IkmHogwpmJxB
eqNAzjPLyS4Uo51UNnuFpAkmBAgRkuVk0aqcylS6qujdl8eArzQaNFxqLb0jbQ2qCvgKE5qjyZhX
XMba43JVNej8eGknPCnYTHO5v6SZ2ntGY92YMV5Bs64fBn2rMO11vpauFjydQiAjU4X/M8zEc1Ti
KcsNNzBq4gvH0JFa/A66XrhZI2LTWq7zzQC8LgSUuIla6VSSMz8763Prq3McojZo2oew41wDSfrR
J4R1E7dBcWzUj1kVpoPcBNIxi0lWYHEj7cZDVPWPhFvQ1oE0RMG9JQ0kmalaLl8sN0HpdIl8or10
rakLeOJsMAr/xBZRHMOqf5GaYPLMofXAehJzQEfDHrGDYP3goF9uckEIEDOJv9SGY9Gs8fU14r3p
V9GuPsRFSwj6crPe6yayqoncaQkz76gx91fDHIHEhmHn5JxLqLnCbP56A0cvYo53o4dggQGWrqLo
u2A8zZ3okx68/raw7BfWzWACD1tOustNnwHtgliM7rjjNDPNz8VUPwVCOzPZniVQkiS8GXryhHYB
aRn4IEIKo+kct7npKkQSmS1Xh3XtZNNy3lUjmdapUFj42tAaMtmks7jc+02VuD65qg6FZjpi9ydQ
b3mLvBxc673vm/Vt+reicX28LiAhvnwLTf64vvm39613gRwkHiSDz6/Prs9l8bAnTy9xcu1HIiJB
K8A3ukPRBji8VRJltPie2MT5bM1Sckde+byLh7u4xuSiyPTUa2MpoQnTRvHJYg/IE9Imi4CQ7GkG
zO3NKXSRDoiNXc7kvpKain5CL5+DLt9mpoStMMXmG3b0kHPSjCulp9Vbj8cBp/oPn1BXAALWW7Ga
WSZqSn4PlFRtusGmkIpcVUzGwwDN+W6Wwx8SrhJTUd8axaTbGwz+1QiD+uxLAqz5JJrejTo6zXTM
HmVqXztKTHife61/S4Tj+vqgpMDZEdkdepRj95XUPerjPL6rUKRh3PrGpQrK5pI3HfZpSi7voVzc
5bKPoTEt4OXT0t6386B564uNSPBSl7w3VpJCrNHLfRwY+SP00Mu6VNYau3qkqWcrKgYyqLBAry8Q
JfIaxjTZhrKWD6DTEi+bIMbDEZxvCjGxo9GaXytpJKcu1zr8e9b8NJThfv0RUzvQ2m8i5QRBULph
9sMBwXj9xtQRVTQTCglfrP1bY46kIwqbieoaP2WmpjBbevKSCfW8NcZW2kppF77gVKI7xUropnBE
GK3Lx8FIzVstIRHxa+0EeHajNlJu+mCSTrmykE6XRU6YZvpRo0maxy2sOyLTE/qGr1lYfn0yLABZ
tCBsD41mAK/rx7d1iRBGNTsL/PEqT5lCZDCcaHX5DhJxqmYqVo9UBot9MxJCKAlE2wJCXn87sC+0
a3Wj7/tB7B6iZL5bFziUWub0mtlewqnULwXKh68NqJn5oywCnK7GJPWarksOkhbTK1y+v0hScigP
JD8hHEhkxd/JgIJo56SndakzaaXOuoshyfGv6263flCtUNZqhXynilN0DE0g4+vXzyWGl7JRPEVE
w0iEbyF9KkkFNArrNg4osFqTkv/IO/WA909+Hs0Zl7BM9m6AduM2GAXU4Ms7uiDfa7oQvyAOBuY9
1dWB0IfkthHwWQcoX39Eo7r1kZq8dFFuEblXzcjRqY5Khb6zFHa0dTnZ1KGISsNXRluyFweKeZDQ
5t5M+Ja/lqNFdBQHoX9NUap6goEWbVTy8KauIe+v/ynIChe/kv/aWEZJMnc2HJkYSFfKxHjcl29L
NrODtqB9CyaZze3LXOjNrLqKflh/LQP2H9N2zXybK6KtxlKKT3lBHToNiZpb/0tHR7af5+bdbIjk
jFO1PaHeEC/aoiRe/8vIOcCKzfe0MEc3HwXl1KAAuBgNbe51EVa/02mDn9Y3iGXXuAYYmnPbGtaZ
S4T/9S66liQcGx99pyOu0o3mDKcL7LEuxZTwm/RH+vcvVNClHtVBOSvqUJxT/peb1IP0QV3z6/tU
oul0BPNefKEmQi+C91ApavqRCcf1+0hzqTg5l7ZL2dfiqVvyqv0ZdEavPq9vQF49Adqt1EsrTeVJ
xXfutkErXoqOzYPmzKF0X/+kpUMpcmjFO2QrJde2uaGznfd3sylgQCZ64WeTLlC0Tn2vlExw0ohl
VOyfxPmKptfTvH8S2uDua2lWeF+ahfbkC+D/6WYlR0MS1As7Ezre0PTfTTbW+tZEIWonI/nwTitU
gPHwnHeAxrS7Qqehsb4lL0aHsNb6nd48FOKkqi+ypA7HRAPoJvdl9Qzw/2Z9K0fPQyfW7ROllWQD
NpoEtNkMr0NhqYx88uZDAf6iLr9YYVJr660uEOw0yTsGT8J21pX43ggoSaMvrX/i46S13QtvsaDm
LiEoaLYuoTGqxzYwR9CrHF7qrF7W1aPLJiq2OnpSm5a002CUDnKU19exEURHVstlZPS8vnNeyKMo
6aRbyFLWbpiQZbZ9fRy7qrvHLFF8rW+yVbxCtaY3IS7xVyIQOA9iEJ7GDqVZ5xvhy9wlhEstW6+0
XsS+Ux6NkGThmYyQQwLQ4yoBBkF2yQ4n9ed1BVXM5DDxzjXJREOyj8J+2rZJoN0DIGdOuCzM14ON
SbvqzRc5V5uyNZwNWSjATUq5B2a2fZEy6bi+lUrdexTmXCezoTgiW8m2kjDiTcst81afswmwjKL+
6LLaI99OeE06xSfkqmhOiAPCixYnkcsgsv0gNXzqMu3HKKRcFC1DuCrIaw9lpSIfKPruGenEeV1W
2IqfhOzGD/QXUC+OHYnrM5duI+gguy/L6CMLJ6gvvVhkTHqzHo7HeM6DK7kPuFKW77PerA+7wBIu
psjOJC2npvVjy+fXdyjB4f+4Wytc69/3xi16y/+au3X5NfzH7j1DnxHVv/6B2KWIyyf/3iI3xL/p
kmTCghV1mWb739vjhvw3YCE6MDpZp38uLXitv8hb2t8U2tiaBWALfqymfHfLVflvuoXclua2IcHK
EpX/DXlL+5M2Zxp02RSoeEv73RT/pPupKDmDirPablFBJpF+hrXjmai/H6tTuiMfGAJyZRx82cNd
1T207+qP4KF9WiIechfZiT9txhlt0nNbHjt/KyHNzrelhQoossWdtQQWuszzw8ekpaWzB32ebsFA
bfJ3OvJMC5lNZL5L8trP6mi5xt5ytfjfEPUkVAe/6wHU9TeiFrM0TTH48wcAt/ZlzKyZOePMNZ46
SboLO3BbpnITDxzkdfcpEGpjl0n0qkXS3W87xM0XJ/E/cprgBfzP5r/+U7UWhOPv/MTlv6tsKepi
hKDj1/lHNQLD97FidDHvzEdrOIqfxV19hcAjvhHf/hn69jKt/DTu1bsCjfyRMlpyL2zMs3VvGs58
JfRAvZXqs3SitPOeXeY92aKd21w42Q+3XemQQX+Z3k2Y0DQk740Y/rJb7MYfxVN4Um7EbWn+gs2l
ewLD5OQXwG/9Rn2ljgJou4C9ZWtnsKazYVOGs7u36jF77JHqkZK88Kw8RiTKbGM0oFQ6VwSJ280p
O6GJ+0l2qrKje21WLtNySgKmW99XFylxpGOzNQ+Km70Vj+iowx/xAz9nMz7nn/OWgUq0ic7+DgtO
AsL7PTB3w6m7xojmNvGvaZe5nTtPHoLapLQ/5WNFjIIFskbYM81vPpCEduTuuNlHg2BXdYV9/UZM
GuD3+hGZAr0sWfZkVKoPSw350W+2aXw73cyGE5wD3anNh+I2+UWXGhm8cC4etO18B/wmf86GByLh
i9hldQSn6SV/1zcwcn0gtp9x5YCsZFwNEjfwIKEGhHiZmwG1XeyOAZJC8ljpq770Gfv0eSYUFyly
Lt6q4gZ3iXFbvw1H/aO4IdSGUOF7onMJB+2LXbREoDnWXbQVLljwLsGhn3fBjU4+uDNR5qZF7ZTv
6aEykeTZ4W3hkkTiBRuZaHlIYOifP9rYSxCgJHZM8Jzjv8g0oYub6KENzyYocNdgdqA7DD29/Dhv
1U3oQcGDvwB5TXuVfvpnqAv6eX4B5GC52RUlxFt4ls8k7gr7pnSF3EEomGm4KOx4a5xGyc7j7XQ0
ny24xSrELDf9Vd+iNB0vMuCtq/gq0zW+C/ZGTbI6rDaH7NZBcqyHnjWBRrhFCHGqWlvexe/dHubs
Vb6TStt8DD70S9ccW8GOnolTu4XIzq6NvL51UUUre/2SXQfkLihoT8ZtoxL85JW7/AM6Z+nEu2qX
vlgu5xMug50Tn60b64m2TUH9q3RGjzxEjg47/dVfsFR1Rzl+iAununLVvzbpBoeGCC4HAX1yGF4o
exm3KvY/0jhhWbmp177rO1KbcIR6VujMlDydYmPdaoeAAPlzAy89I+t3D++DieEPGvLLD9Q3xIUT
lsLIhRVJI3sbn+EFlzs4urVTX7LMIbr9nMT0lTgHKq1LfHjfe+iEyEjqUZcwi/6ZPoYeg8tXDDbp
VrYJg7uhWqdvJ6iH+/ixfZvc3bQLH1XRERDJ4bq4GmCYyG168N+bT4ESL36Cc9/vp2eqWoCsbYvY
BnTEtrCd6r2I+2E7Bg5FLvOqdI/WbX9uX8MD2QLG63QnPotuRqaGLd5JxEj/m5Pzn3By05RkDa8c
yRcSl7k/tVpyOiPV1eVqR3ovmT/zFn/Rsxk1/4Zi+z9Owsu/0SwZki8XO1lfLhG/4V8ZJE+d6EvV
TpOGh+VfWNNICuD4a24igN1ZC0Su4hL/32OBf3Lql+X/eXWFmQvKlZK2apiqJXIZ//3fKkGl6qPV
NMhBFvxj5HvamMe7EnwrMHiF0AmtsVMr3fjlU0wImCuZ74UykOaOXro3BJ323/RQ+AhKZlPmUEsx
kXYA8Sk4iKekG68jjS2sJXWzkZQJr5IYqZ45yiZTZ6nczBDN7KRqLu3IKSOdwVQUxBgpaXzNZ6U6
qcNE1S42Dom+8aumeZJLMgdRhCDJF9EnpXlBqcuc79oMPS17uSEE005WeoB2xWOrGd19oDUy2ZL5
sYoJvsoS0iLgU5Z7q21OIyHi2yngQgYq/dXqi32gIVHPjE2qMY8fHHJbU8IEiekEoCMUGYqt9gDX
W9oq4rw3kI5vdOzcRC/WaEH8zhno+VP1JpgS4wpDjf4myvkJbPaW04Fp5xbVDAQ7aE6wu6GufZbL
WnBp4JYuKIHPrm6Tizwg3YsK8T7RfZUc34qK/6z3nKhk/KiacEjMaadV9S3hQIkjTtlmJOEegHyu
8CXNT/kB4Q3n1Jx5BrsckOa0LcBDI7WShRnZfEX0HylmG0GGdqPEonFuG+Mc4wpz4aFx4TPU61Qr
E35O9WOwRhWlE8AOOUOIYaS7vpcFXB0aAdaNRAxUfKMUwg9L5pvl2vygAZjk+9qFmf2sC9XfaaXO
9WyWr3HfnkNIo05bkI8uR/pTF+EtVbEmD7BVmQYzSOiRJdP0QKao6/eEBd+LkK7jRLqI2AqESbuR
xp/VqN3NpaBsoWE+U7J8Ksf0PbwSgkhWytjcjWFOGlnwIEfNz5jcGhv/29OsEqytNc/LfXXwUOGZ
GCCEeKNlihuMizdPFPiJCYUxLgmECnsaM1cmmbKL8gnkaBwrCPqYq5baYyTPZ0FAs6dabGlTPhRx
IWyFVBUIGqq9uMd5qSQirMZueMpL2rnmgCikDMyNMP7CE4QcKn0YS/mnb5C2MuWIOC0y/wh5FZKO
sGkYaVwo9Bu0qmRZcGVoLz1bYPKJ3mDtAM6n8ODCOsaJeV+qpdOWId8jcUtamMQdENvaucs2E31h
M6a/gI5vDIxlSkh6DCqpek7JNqh26o1OCz8DCt8bs5MXuDCJiTGzztEkdOWjATZt34G5yAYYLdKb
1guOQcxWwsAr137FOE/H+7nXIFP1j2YznNCmg48TNyrSxUVS2MzE7TBE68dIP2ZGrR8VBB+kjGXX
KdQAtQe+IXvAK7ho1J1y8oXOhD9vXMjtJiNl2GutCucdMbc75VK1x0c27eKs2zUJplvEmWNHsaS+
EwraiCgCAndMYuDoGi1wVF3QATnz2aViNq7ZywFQ1P4gdcj7E3/0sVLlnimJERKIaGM09LzXG32i
D55GNWM22WrDLTDrG79F/UAfnzgJCT2DOgGGG0IRtaA6JAdDf4/JMiEsa3kqMp/BtUG4IX3tuD6j
hRYpOstrvfyDIyI+zlquOUYgEUNf0XAKQDPZYZty+hyt1D+EnfyrCmRhI8t95N0ASAXlc53vmoEu
h8MQoNyZbnMuICzZ0ZZWCUNG/1V+nHfya1x6jVuf0/N4lt7TxG6O0HJ1y7XARpLX4CSv0z3HfnWi
UzV+1lvJ6xkhnND5vdrFbQi795V6pnoN35uTuhlhLNn+pfjIjgzZRRuLr/zCNtJfzGNzH+5UjKho
BTnPX42Sdh6SXbzcMAJZUY5IS1J168YxLuINvRfInUHi1qg8KIAF9gJaMvbSLaqawBZVu36VoCAb
J4lzAr52BoiOHtvah3lj/jT31a+ofw2xKsSuinKk44P9Z4Xo4Wk4yXSZJptw+Dxh1OMkrZterK3x
VDwwkA9uTHt8Iil2K14h6NeOwUUsZ6ChfKZvc7zNHfNjfotn29hWjVfIjLTtiWsTlzwKe8d2h/wC
gehi6jkUwSHtOYFajhlfDAxq2hZFLkjhgFjaYTeC+2V0NXhKc5TUvUb4Nkdbe7R8RzwDJORcqok2
bdwGknnlwZNYnGWqLXiDfqNJmHbc5JZI1vmYeQQRmZtQsKl86gHXEwed7lghoXUCEiyf03ZbEuds
mxeTb45nYw9Vun6Ry62CyZ78xom8ETvVHAGq2VWGTbjn5kxriEgggVzoJUXb1t3hhXWccHxRtcIJ
o+xk1odOSWwjkxAPq6P3JsFu6SR40W3B2mJ0+QtJnlIf6w/QyGweUhyxUyY2ruD0aumHhC5isNPz
u6Hfj9arcOEUZl007aC/4rLtd+wWmbBnFS/k4+DeuKg/e+iiiceUDL1kvRiXaecxZjQfYGXSHIkv
ZnTUf8LUvJ2f/Cvzp+aVhnKV37UPuDj538EbQ9+X/FTu+5/MyXJkVL+UTXTRz9l7R/CXYrfPwyMh
J5DNrAuHDQVCwhMIpgVg/Ehs8H3IVKu1zVeOAOUjY7IWu72EWZeNxnTTqR4XuK6rXZJHjaHq7ALJ
1WPPIrfdrZ97AynvruT7H/i+YkcQ2jKNYwgFdI6AedF+wF4Le8GottWjFNpTsOdnsuie2BPpBZAE
OGDTPAWaGyVenDisRIOJ5CUhKvYkVZ5x9A8mM1Dy3Qu21IZlVInLBgLg7D91yVOwRP06erJNu6Pw
oeZedBdIVPKwpm0rBmIX67r4v6joj+dx358ScLrBhj0XjSW52dv62KEUOFDnPBPPxcgm/TlZTvwi
Wqf05AMkN2zdB0Jti8CYPmh1+8zm7JCxSWAbL+xXE4K9CIuoQ5yUsMNV89F9xJ66A1rcnIikHwEp
uskLqdy6w2CACRiQ6yccU8m13fpgfgf81nbTk2TjQP8nXZb2L433QPeGE5Fmfe7S7mSvYYpKXcBL
32qBiYszak54y4w8PyTJQ79llGc9mJbTPReMcMat6Sj7xpFepI281R/TLcWcV/wVM5ePfXqONspj
Tl3BM05HFHrz/ZB5402F7eomvWU+89pu4oXTo54TTmME5RBv4Rg/0fwEu+wCbPilf0HZ+8ZvuGWm
a+a78EAe3kygI786zdzZs/Z4nsdrIDlT7Yj0BkELX/w7bPUtYWE2U8DBZVre3jVX4bU6avfQhNsX
E5K1/RbumyNYAo9hwq0/ehaaB87a/X08bcztzEl/b22sD9nLnriEtjc5FqzTuCkuwaX+gZhtMphd
JZFjXQVkeQy3HsuPztXOnGHVB+USPSZHlHTyIVAO6uSR/yiTEY4/NTmV7b4Ub/Rb9WzcF09EkjDA
hEpEbjnherG2o0KOdZCCSr2XXsh8m69M6S5cYSiFMEeMPgAjtzIpYh4AANIPjQ5bgZORHu4fWO+Z
iwXzSMuzpM38IilE9rIbmBetdWp0XMK293ehQK7Hhu3kh5giQOnfiuOpQHUTk8aLCcb5f+ydV3fb
SppFfxF6IYdXkmAWRSpYll6wZFtGzhm/fjZKvqZa1z13+n1esJCYQBJV9dU5+3jtOruhrEJAeJQf
GVUqP+ryG70KB11/c9QvwYO00OyFsrYv6sa5Z2YI9Q7GTFDWwMP1cBkCt1pUO9TjmDqHYwi8x7Wd
U3mqAhqkE5PiJBPbP3EuaDt+dv7T9D09iduc7vr79IXqCsou5SX1CZVYOO54TjeEY178cK8p33DW
R/bF72/CF0yZJFFP6GYgJzQHm1njxLzh5t+CyI8PXv/QMgfpSz8XXbmxLTePztx/HLToifMQ71EN
u8yjP0nOihFBf5M8U4HQviq3FEA6baHcEnq4Li/MKJMcl178F9olbgaa9kpsW3vT3eZ3RLoZ35u1
T6bdE2Bym9ljZui4APjWacq4P+IipR02Mao/DsWjb9MLJ+N048x+QDA4a4W73XP00ljL+JY8gvEy
fPU8QPlUw5bNTuMXGyEihoPgTu3Ce/GJLID3o7jFt/Ixf8m9o/6lCO+is11gxdka2+h57niiiHkd
4Gcg8glXFYCFfQRAcjvRUDwpW2x9m5bIvkVAQWQrb5odw9P2JoxBvG9Kdd2+2UD7sUaSClpi/Vm0
z/a9PJ28+2xrud5z+4aPvaAX8NCRCoSOj+BuBFwn2U0fAah65/xCSttdcYQBGL9CnSp/auv2hWQ+
/+e4T19V7UIyds2gDsXDTXfosX3TCb+nzQsvQFDOnbwxwl2zD93xRWcm8ZG7OjbjjGelNnaC3HGP
dGU2Vm7tL/jEka86txSUXrW1/MaGYmx6H2czNmbmojeknkclYJql9wDuLDsYd3hbjWAdJJf0TSNZ
rnPTNwPMSXyZnEOsrJkLzNaadULl0J1JnfZoFkf5hTkshgrfuokMPyz2uv91Yt4UsdGi0d2chEv+
eiED217nTteTpAW/IqELVIakWMmuBZ2/jjzKaoq60G+Yjk6+zsGDN5X2s66+VziJznwmGAwwQbyd
/0YfJrut6CRcAMh7/jKhl7C3GreqXCdeFs9RSx93ob8hjkfOZsQMPxZ4quEgh4vgoTt2P6zv/YuH
UtxfTt/KN0aNTr0iUsv7WRMaQEODPdzGGLYwnvxhQZslZ0tlY+2nm3GVHtNNSu9y1ZuL/kQk6XOF
4EjfoLZSulUBHHFRnkJ3khcIs/Uf8o4uYrip4A0c9JtyS8GP20vp+qfkmYjJDVqs+ltbuNC2gofy
kNeY9xe0FLf2pjzZ9kHekDfzZp/4VZKMlD5MN8FN9t158G+bGwRa+jdnF36pjswDUz8vvwzjesx+
KtN5NBZZsmToNUY70nDCaj18t+xNwTSFw1AGzxI/dHBeQ5hqy872VbQVo3yYVJ3rPJQG+ZCMYgPD
kg/EoisH2FscUOTmpksbaSND8HDRMtYLWJooSOaFOE+siYdZvc+NPI5rbsqtcnCGEK+TOIxBtth7
4zkh7LZPo+BSywpsB7K1Z80O8U3IlstaX9ky4dOWyvUqNH/YpAVJvBGCwUVgLy0juoUOxh87xfmb
QuhcoR65hE5wMA2b9+YgXpL0VF6jMzW2kyU7Cy+DYNUAa1+oHTiQ1kCahFJ6HaoRPSrJarA6y24N
fggAg0wxyjH4yF7gu03UPCsxuXllW/f3CjEMYZol61Klwi47dLgbJrZWpQdhOFGr+5p5bJLn8bIE
Og2XVAD2AZeVVD66pkRdgeOp3D6pKJqr5BaTaxp8CcO1UYIBkCJLwR9GilSnedW6nNM/y4ymMJ/D
Bkt6R7YWAL4geaoa0F8kA1gy2CwHvaVdL+KJQordH4LZmOjB6ulkaFtBrT2bOimGE/eHqIUGmI1U
MnUpuitg/duFheyS+2hQHjpcxspE4nZZ0kPuc++ShN4LlKN636jYQQnNxrnO/a+ejHUSr3HHAzC1
8l3sHxhfn5tCRo3KtPpqVEkXHkNQFAR6udQW9Z3fO49BSnhGhAkj6Ox9bflHrxi+kuimIteRmCdr
zLMXvSZthe3IUd70ImFY1jFf341RtJEJEp8LIFGrJ8+6zWAFY4SznOwCcMFE+hJgkrvJv6SIor4S
8FFLzBoPcvOMGZvyMv7EyHsojZ942Yg595MvXZDQrpbxQE3N+Vlm1kFBUrSAQEflJOM9QBRzIQy5
vWpLDH2nJwmD4rYZtHBRysHPibxzpWI0ZMN/CPou2HrU8sp2eiwxu2+BQoPLk4jy8M2eGQa/fxrn
F1NVRqcI2lXHS6lAY2KrJsc1g2ZNMh7i1EgF6RaoW7mgPE1GzGaKyX2NSQzB0HJop6e+lJ66LDiZ
tKGdQ9xnBWCqgVP8/tg0Mn7KNoG4BFMWyO9q6mmhBSZhSOzbxMSLWY3yQyPrX7Mh3ralaxL6i0pC
BsNE59ohyaUPiGvweQczdqt+yo1+D0sFBQcZ0kstbx6zEkx5pgOKt3rnWzWQ8O590026xmHXgkOh
w1ykzCDA5XH0ZydRvkIuqhmCMoGFhHsZ9+MRccDaLxgyqAFTKFEZAiFMko1Spf7uLjCYVCLeYCaq
lJA4QgYzCOrU0ro4o/VFitCTdFZFf1p+jov+WzTQ0thQ80eHelDa7Iyw2VcqQj0n6oyFHj0iMsdw
o3FLIQHecgNcSCv0nG6TaqNbjmqztcOS4LwsNPedQgNg+Q8tiUObOQiMcWnUdEALJRm+Ubuua8BB
UvjgwQI0UFdQfQIXYTfNTk20GK4JQW6JSo6Q1lG3kHwt29UlFb2QGURuka42QjGqPCJgNObb/La4
tZ3sEvbVI6nqc5lsBDpWK9gbmzunryEeyv1jqiO9DVWTkYw1W6Zrpi28BjhkznSybPnbApSPb0pr
yLwXjUvLr1PNSBShS2tUeg0fqn2K8oT+SMJcDPfw9OiUXzRCJhj3R89WQ14lhLDxpMMSjHz7oeuj
40SaIj7oeG1jnchB+SyGLlBdQ5LGVRSP6m3BPKAkY8g0nRB/LHDr2Jn8hR4P8AywiSuJ81omjFyJ
mn0c0HqEHd+V5mgEMQ/Yw4iMPhWUGZrGewvwZRJv+wROVGQTRCQkRpGLlJS5dH3Y1x3ePvUlGOjI
Fs2zbB7Izjkxr7EtSBNe2E395gxM3KckQJKfbEnZDRm7s3TZv1nekba3S8vyXnbs01BU5LuZzLQ1
ck/iefWjgGs3yq++n9KcEuq5wNmBNaMGqYha5jmW1nXM7G9lBDcJOe+URxM6PAxxxudXkwwqArjo
2NdBuUQoT+9MUo9NS1Wkkuaxqt3fhXZGxyMKL3I14z4NqCAl075D3i6n3Ln3qyhdk1FFwxoX27qe
do2JrTmq5ENegS6M5ORu6JpnMPNkHZM/v/BVn8EyfSJCMy65JL0OHQzJQLv1uwzZFu7twfH5Ntp6
gfQ7XOAktSVrWCd1YC513AULEwrO1ovxxGClZuIMVzpqVWuVO+ljPvTsKiirVX13SAL/UbaGVY17
O64xvpZ9kjC12lP97dRNzd1sYdrxrIfSTsoEUwZb/wbvdLuYkr1B4P3rZIQHopSlHUS+S2rTByWK
9rEfEgbRZnM/QJtaer11afmdLkedG7zqbDS9jom8TBg3Mdfq6zPvxjI2tVcAXtRWXlhsNU3aEOvK
JHTiKMtQyXZAYw6dHd5LfP4vIcXzOI+/4jwJaIkBNFU0ZEqGTTBzenmnd/IBOxj8OC2lhByhY44r
PVwHBQN79IMMMD1E66HU5rsIS1U7gY2Scb2vvazrbmMsZ12E/cnsYS34KvlXU6/AHICyMHN6UH8z
NDTHVz12SBSCy7XMi3g3yWSd5PZOj5rWtSVFWqCCRoadQwSehlWPYgNgKmzNSUU+KfP9m9601gLG
ZQCNzKUXSedRb9KdUZCAVdmwKvEdr0uiljbYR372ZUcZN8GC/tBJsuHaJpkRY8TQoW5vajVAvtUF
7gQ/eLSb+zq1qWs21Y4Et21ikUhuVcalT2lyi6ndITg+xVyiZehZxwJT5IqsWnhCWAKT8L4ca/4x
tfGkDoWxlOP0Ofbkx74Kxo1hGkzUOU+WDLZP7Ya1ofWwFZyaAAPf/Kpj4VrWkUQApRYzSZNZC+yF
gAmTfp0r6ld8JGiiTWoC9lyzNtTkbpKkQ1BM9wR9EXHFjJQOuIu/car3D3aWI/a0lR8kkVQ3Os4E
6vhQsvSiXHdec+fXuzyxvplqKK/qzMQtOf6Mcj9Y2yZZch5XKNd1tx2orykSPbZQJzYWzv+yHPhX
W+V3qyxp2Ux+EkHtpatmqM1VvFbSuFyqHTbTTFUePbn1j0AMGPijjsi9tiNqKryPUwh2TNAg8rVR
BZVMZccdEoiZiIvEemBGgxx5aF6NdYPUGAWGUtxY8gBb2QH/XOfLZpymTZh1t522lmxM/WrQapup
yvR9PWegi7VPm0OSY+PLGbiW8beQmSFX0Upj39vBx4XYZ1ej44ay/+LPYRxiUXb8A7hhKW5a0Gvz
FPVZbjHr1Gb2Hd5kDQLOgUQnSxDYSr/ZG0FHhY+4cwhrDGQjmwjtoZNAwZnUNBNGbn7R7Dvfz3c6
VSdjNmLGZfJr0Y7FRUrxxhMnYe7raKwI6TVya6/Ork2xyIA37ZtnB+n7HvDIr0WIvAC+ZLmLaiJL
knmRquSeGGXbiMyetLepimlGdpa9XoUvZMRHsuX1jZjt/n+Azj+KBIGifxAGrF6b11/ZnafXlFjP
WSR48zaE3/N/VwiKh/0F0ZE1GDi6adDwy+asE/ytElRkUjjRrTGHZuu6pZoc+qUS1Kz5QYR58ijL
scnNvDJ1lH9pqqOYtqY4loys2P5vVILk5CJU+CBiYywnzxo2QzdgsTgo2f5dyFBGOpFqfhYda0DM
uBW9fKEVqOjiZDhG3EB+RWYFKqBn5sFqDe2PspQkehMB7Ea3DIzvehogJjCOeY9bj0a4f19oejig
LyRgRkrHl1TBw6gVOBGdrCTeUqxmttMprlhtwVa9HxebseWVgOVofsGW5ft8tkAXWkkCTNuv578g
eW4slLpGoSZWCwcHd5j+AKJB7ITInpgX1u81sa/FM+mOCh0YbzYsiVw1EbOW4/Wl4NbjTmomZkdh
042rRtgHZ29pO4fcXDfFmkP5nIydaStSsPzZD6zN7rHrwmjpabe6cRDRZSKeSyxEblcvGdJ6ClFT
zOj/wjMGQrLscFl2M5mYoRBLU1iAuzy/S5g5XXudltE967DTvq9ardrv4uHOKCqM99oc5FPSLrwv
xGYURhlRp9LPCmpxf4CRQ8GmtpiyMqRowLOA+CQgVcfwvJmA+KNJx7PUaj3tdcYAwElvmqC9BTfs
r8e629ggXheWRF551YbNJhm6ebSwUbxK3ip2+tAGTK0UQXXqFaqfowUlr4j8M/DHsqkOUxZjjpzX
4N/mGyTnrx6dK0uT5lKq3q3JWJMWUjylBFBMSUgfN5qzRcR9W3w3kVk+JlNTehOTcfoX8f0hHw/x
4OhQls963pvMPDbM3vUtNTgPv9cyl803SG7kEwAl2hMB1+7FmvN77bpPK3qqqddtcc518/o4sU/G
zU45I+ncamyJmvz9hP/wNJ8Pi6f11YAJYrH6fpz65xRVH96rId7cp/cgNv/7fVXBXEycTXRw56si
Fmkl/1r7tK+jvLmRDGdNWO+nl3q/BJ8u06dNtFE983qYbMWDg14pNlXt7ZP570Ko9K9F9nszFrEK
121xTpXNcUfiMeLI+0nikNjWw2kzNhRjApXpoT897ad915cvhKXx02GxeT3n+m6yhqqnRGO8EqeI
A3867/p8kt8664oMh+uu60Ov+66f7bovrtXbygQ68/5xVdN6JBLIpyP/FyGlqPNKdgUvBF/VXwCS
D6uCWiKN/m2ESBpc8gwlkRU6D6bk++9gmOuzXWkoV0TJOwpGbH/gmIwehvfGIwVkhtv86XFi3/uD
xTnijbw/w3X7+uhP+/J0UHcULnPgskHHHfKFotVsY2UEWexDJyFeRWyHCc41qFQc+rAqaCZJMt9G
Px8q2m0KhUJAEUJrvlmMsxk6DJmgvcZdVaJJ+HCSL079j1b4ljTt9Rgbp6iFS3IN1hIW/1oJuUPT
AW/XIMguYp84T6wZ9TDXcebHiW3x4Oum2CcWIqRLrAUyE0BOphrLab46aVZ2e7EmFkbuwI+0p2z5
4UBTz/PjKG3ApTZ77tAfF3/a18S0kcROC67EO8zjN2FC7HtPGBNHiAfdFnqnbKC6OzPKXm/3o02E
s5KFp88nvz9O7H3PK2smVOJqElD+pv8gFm2HBzkt/G7ZBJZIJvu1oLzNTXFu68QBJZaYmCzyJ7ka
oObN6AOxUEVEaRaptgsK+uswXyqtJhiwqDVp71MYdAeQSgsdgSUFP25ORsvtr9dpHq4LsS/IjW9y
NswiYHXaD5Y37bt5kRl83qyrd/U8BIjnPrpYi4CudnoOXay1jX0/LxQiJTawEPaBnPbUqjq1Wvv6
dAfxCIk/FeCl+M7F9yvwD4k38YMRO1vx2zHmEQzToIkf8ngNOFicASn3mr5i9nq+ROLCeBRpqd1Z
sMlkfe+0jr4XawHFsve10Wxz6Jw5FPsUqM5S8CnUSZ/n9mZohQz6gpEJEbdMcBH+MZb1Vh3qlTEQ
b3jPhcr3hiZR4AVoszQMUN4uYdQ+/jPqb9AYGnegqkA9PXT2CfkUSHGwfQ022gIVfpE9SL0rCAq6
6L19Iiq87xTHxRGxyBg9xYBwEpVC7YC3Qmxfj3846UppSAjCQAPW3Lw/5YxXWzleRNlI0u7Jk0D+
if0dzonF7QRk/K8FmlAwt722JTjPVHwDKDXHxeKPIBPxyOs5UBuZKv10+vWcyqTWoU6ytxQYFbGY
2hnsJVb5lSHsKn4Tfz4fH02k4zh9qVr/+znixP/DPnHK+6uIh3hEK/qOX7li67q4ftRugDKgj6mz
FB9KXK3rx/20KT5oLG2M6dLMrcJ1ocwYtOumPzdf3kzGUhpvrVWDyQ92xqPlojW7nijWBoEwuz7m
evj9acNEI9bt9wuKnVY9X9VPLyvO+Y/7TPrwSy3R1iYRnyQv8EsXC9ibPNXnVbGdzXytP55ZGzOl
5z8f//Ckn0/9sP2++uGlB3XgX0ce4ftT/+24OHUKc5zkyo8Pr/Hn1T+/0vVNx6PyMDoFSTzzxfjw
HNdTPjyFOOnzttj54eHvxz88lZZs9JpxVyTF6odF8nszzVFCAUMGss0Z1/3XB1i6jKBqSnDG/vUc
nt6oJDckTAeLVXGkTWzl/SXAeYOgQMVOV5XwUxYCaTLNXJM40lERiVWxUxymqsto+HqmWCPHWFmR
mAEM7XrYbOfBsjj+4enUGZui9gVRZGJVHH9/JbEdVdPDVKALwq/vkLQyvyXxcLH24Tmvb+l6mK/7
TlIIDlXIKXK7Sv0i/ivXf4TY1H1TQdkh/hdmFxUyrEX+gOIsOS0s6s70QmhOQbOIYK9A9IAg8P+K
ERNrdtYESydrwW8PJd4UwSURHBOxkDpQAguxmk6xIS/FqvNWtUa4H2Di06jN/xl9hs0Nc5/tupkO
6yjaG7adbUYJ1ExtBy90dqggjBpajbp9G1v9B177ZZKXmyHOfWqs95j1q33edl/RHKSHsEan0Cj6
SzDqjivG1jFPkzsHB5yPC1TpbynbECigu4UVFiqfZkZqs+ggtyqKD58ObhBre1OjMTdn8U4JEB/1
+qbXkcPxWQxjONQzd1ymE8Zvh4m+hLI0kx+SsYKCc3sdu4pShBjFpgM4tNJk3tDpqf39f8Hu/+bq
VUx8OL+dPH8s2D1DGPpUrpsf9JehV/mXbSiqjadHsRwTa+fvcp3l/MsyKcqZOqbPX37fq6kXKKpt
yDJmX802LcqGdd42Aa5R+V86wcmGA8vcNqjmGf9NuU6ZbUUfqnW6bZiabhmaZtC5Z27jU7VO6cyy
k2madqPsJ7ednDR3npozbgiodhAiMSkeycSgBVrf+2mYEOEEqubDRfuD/UkB/P23d2E7isxl4loI
e/NH81PHvM1U2kxIZYlTEgzh3XeUiaZuVE7GROjzmFY3lWktmVBFH6BIrm80P8ehCDaBwdwjiJvq
H8xm6icy+HxhqJeqdOktHTy4/enCVJKmWgWJGDt1hNoWJ1KzkluoRkli/UibSD4nA0SZvG42muZ/
0w0rX4Iqo1JkEx1iSHdeZlkuQKx2oxkGDlWCLhbWnHoD5wHFqiz1G6qPcFFACLk2tbpVblVbqa+3
PRmVUAiHx3+4yDPL/NNXbcgWvzabHxRus9n49sHYVkoyQ8Ka6FbZmeSDZjH4sAP8MUWIehxk6Fb1
qnBTx4MK0Usnn64lDmNp5k1BOGL2QOqgepup9pOnyo77D++Nf8Hf3hs/dE3H486fZP69f3xvTU3q
Tm9b6Q4c0Z1Hwa0n5WRHlW3c+DI06dpBcDhqJRLFlqkLAy+N2pc7cCLDUvPi6TaVbn2ZiZl/eF9/
+2HirJeptvPGsAManz2HkSxhC2Jqc6vHu7LJrKUmI/g1JMxRhZIdG6NZkMPkuBO6gI3q91/guuTk
3ZTDYjIm5SZFfvi/vyXjb/5EyxDGRBz/fJcUu//9UqF2kCeQP91Wi5SepERPOpgVQnK0N5jrwuo+
8W6A8PgXJp6jh0wx3dHAWjLphDOlVTdgQiKzjERHhAadBDN8SPT9qPlo4CYZCgXqcahON5OW4Gxi
GnxpxPqDOQ7K0ezkvd7q60yJcJkPt5FtGDsSmgzE23MsJf2E0R40l4TJbzlw6KUtOQNJQDlMFqtj
cFfvDC1/DhqEyAOImUUSKVtNqk9aX0nrPK/GU5UxOBx/hlGpunJgtqvBwipo6YjVGwJwXNMha29y
JqjvWU/FWbUf/vfLq+pkCHz6LVqGorCf/73syKr+6QJnqWP7Udq0W5VJSFNN8xNQxEOZOQ5OYK3a
RSXqhri0u/NAwhOz7dNhIlDsHAUZdW7UyGZD5lGGePfgdNVbRdkffhEXaGx/EO3JZx9L7xB7k3cI
POt7UUbhJgxH0lhn6K+pUyi3pOLZA+0XBAjnk0GtN7mnklyq6ufYVh+cMeh2QW3JJ6liIdZix/cp
Y7XnzkHWqgWj6daSEtyKRRI4J8WzKXvliuci6DtYdXbH19iekmYYtnVjKA8dVPVL4N2iVWrPWZMq
G/B1ysNUY+Cpq+DWiVDK9KMszXGg06r2V6aaJ0ujgUNfyEa1VFBSzTTCch0Ajt8VWQRwdYpvGqeI
b1Tj29iqzHMOCrlrCQF/09QmOxq4FRmb0Zo/dwgftAIpONY6oYh4Ho6xgm7cxJt5asoEKhPz7anq
I12Lnkapbrc0bTXan2kkGbNTTshlgDyOJ9OSz7ZRSquuqOyVombOsQ/KaqfPs6SJPDB7nhfKjoYd
D7+M+q7Xx/yg2LPXjzmoYwvDJ2qmcS8F+nCsE5D4aatt49p7RcnwaBe5vRffkZmAZioDTUHgUTdr
TZOf8ZbhdSspETLINY7kveyACZ2o5mDwlhLrSKu6c0orvFD6O6Soqo6BEocXT+oQvEROsMjl8qRV
9EYlqVTu28yCp+XZ2dIc9LWimv7RoLZ8Ku1shLLKrwXZ6QBucDyqVoSQzNfLi2OG0S7XKnmD+ucl
bPzsCGB8pnCQTNtaJCnFxrAfLfw22kgrH0l+6tqdziz+kERHfV7Uo6yRTBuc4skiAEGhix7kCrdZ
e7iL+izbA9EKbwc58NcR00fLqUVmlZlVgpFGg7+WhfLZQ4MVhlG4K8f2dajK8dySGnvumvSLQ5Lg
1DYoy5VBAwBWSrchLjOxpenyQzYNXGQlxyUzZguzqJ29kUw7cDbWrViA1A93RLMiwZv3TU5mvx+I
DT5H0xHFJ/YFEREV3KFQx6r5dBQna46MGNbOdNdJcXWlFjjKwq/9C3ET/iUh5mvHnwRJ0rw5ltxM
Ky0YbvTK3IhdOtRoH1TBvtbSfolMKtioauzfIz4kmy5mCMMNRroTCzky9kEyTid5PoN0p5a8Map5
GrKFWjPPYoFuFAa0Pn4XW2llTyc+HuAshXtz3RWI8YPkXiwGGGL2ZGXrkZv2om4bilcSSqGFhZS8
Iu1oPw1lcXZIRSZjx2nufRymNLDTUSqY42w154tCYjuIY3S6GgUsJfe/FExOwh+2xm1rRA2ejLp1
mxYHG0kFEqgF1EntpGKa9Ury5UqCJ80ffRiHj83IjxjQ6lIn/xeLOka8PMVEqCOjaksdxa86fE/y
1jkTD5pY6oudagjjCSVuxy+omQ66CXUhCKqtCZQeEW+3HRsIIgiLV1HrJIfEi3YD/wtXwiZqtH2y
QxFWunXfGJQHjWNbeQ55YlW1iYmzdX1rIk7PxvLklP24SUAyrv0e3GKHb3knF+FPlVvbGgKwzp0L
91aCSnRVqaQQKJspR60ZIMZIq8G7AI59aTSSt3RuvtsUJwdBRfYpl5pgJXkI8uUu3TAXiSB5VB+j
hmBJbl1gugIUinL/4A0STinfsXFEkQPlKHmGK98JXM/2bxIY6+9XEwextJtwqSmGimkw1nuC5J6M
tm3OcmOi90SeKu5PU2JrDwBwF1X91Zal4kJLdUq1ifjb0EF9bw/3lkmeSWscqIxCK0nYS9fddCtt
KPZ9P7zotT6t9bA+McnrL9uem4RpQ9yeUGDWBSA6PZq2gY0VWdEg//EEz34y3ZuYhI+hXztulmn5
JkbTDguU0HQnlPYlSk1mkpdOoKQHvr+z7Yc9+DDrbBVo72LZs5CNxhIWe2tLeDeDXQXiG13hTeYx
Iazb2Az4aOOahLQStT11MikgxaySlG+ylEGdwP5dRODC+6zND1GnIQoPGzBhmnJoArs/6r6rKdl0
UtrukOWRRLrrFkmZvuqRzCJXTeKtFhanqcWbwYAs2VhlFq51KWB6YwSI0j2FOYxJe/AeiBlFdSwb
hEeMK70N8Cg0ivTFb30bGHW+cdrOYqLbn852eamMSNl7dYibuxgKXp6YCrmxaVi76WAPVbwLRiR0
Q68kt3Jqm3sHq3iIYtP3yOuMy9TYFzbksGLWoI5F7hyDuR9Asu3QgGA2fd3YT/VMXkVPkX+Xwa2v
5L6Itlpb3JSJmp9k5y3oIYF7Hu4juBa72Kjewrn2T8qFtpMa51ZpNWtvjBOEZjM1XD+JeryD2nCH
2l05ZJZOc2wzuwnNF0duM1RnIH8pagFTf81ru3gOreBLF/fGXqsrPIB4yVdtAh/PVDRtp7c+mGhS
zsyq2Ng1Im077OKdXJqnEnBvQShxBtQQeWi6zWLzrJCttsE2VRRFviudYiRuMofKEEUR5mOv2ok3
D2avvhStc5P7BdneZQhaZ0Sl3rShfOOk8WbyUwIzAcV0ZcVtoAt3WoPZkd5ysDXC6LkMRummQa+r
88lIJW5uIUXie9RDwIzBQCxm1Hq4bpjRaoETOVp5m1RdtR1qJMtkuOQd0Y3d8FYZWX7T53a/mrzq
ZzEhROt9GvDIKJbpVO6IgIXAhL5/m+TgOWnUMlfnyyO8iXkg06eMF8SWtaprboWtNzypgNuXwchH
iHHdr2Ipl3ZqxK9pfo6GRKVlhrF+wy9oR/gA/MkpIo1d9RtXwyPt97HhDkQdLbmvOEQkm5COS4KY
CumYzAmMExEaq7a2XH4m6qppEB+abwnT2GfknGpIaKPaOPamIjkq0Ud73xatiuzGnpOETHnR4T2u
nS55aPsVU2k21byKLIZ+ZeWB9lC1ysLGNpQiTn7ypr5YI1l8UFtvzq33Vm1fkhuelQjHSWxEK2hH
j+0o/6zQWi+80YruqhbDbD1qrx2RV8CCyBpSCKJZgvTD9dZ0xSEJeR0Uv5hQWkzQShOdzNqib6ql
0VYKBjjO82YLAhULKt84gsRD0NBGdQY66jZNd7HkuF3Zmzd2FvSHwjS6RTKaHuwq7HCWGqdflcA7
S33UvWlWvaP2cGOT4gxbAmdUlWbmQbUd4+BQNHVR7GItVviDsCfse/Ngq1j/ywkVZpSE+CPEkUI8
qiUgunOwjMzujSQL+zkPvVi1Mn68LG3AOlmjj3eHYZJeqWxK3g9HUZN13xfyOjTSl4oB2aEjqfco
1sTCCjpCsWT8moafk0xQkql+cEjlK9VO34tT6jAmNAPL0TA5P61GJZJXHk+SEVFllEz1fZGRMAb3
uyQBArgEpl0qz3W2iCBt5MmtPYXPcomLVZJPCkO6i16eh8Q0z5JB65MT9CknqrEtqeAspG4s7sS+
1hggk1advakLTaIrLeHYJf7oLo+J42ya8iy20EMqe9NGfSg2/a2R+Q38yCZblWYauqZtFC4/Ge0S
mxj8xphcrTgBcxFMILEqqi27UgNhNJjKcILgeWxlv7z3eQ2ajTtLsf19PpbpVtd5O1WllEfbiR8V
JNJHpbF3tt5bK12GzgFbUrlrYkW+C4iU1aFYApJwdMLiZUZgqu9SmiIbs53/PnbmqoW1ZbiRH23u
v9i2DaSYknSr1I68HydZnmnjeH7FtlXg3LMQSq1slNcRA6SDxFz1Uk2TcVlTRNvrkn+ntXa1mbTB
PhRI8/cdHbu2H6a9WOSJ3RJX+ns7GOGw2NBQXJXrTJM5mm+hUo+uqWxNqwQOXBqXpCBow+JPdKBf
jnkJkkSaFg4zq1V0mJm7m6EuT6o3QQILja+SjMMpsYh7p9+wGzIc80RuJG7rp0Abkq9Vbn5DeOUf
pKTayg5cpzQNj11OGO00+he5j07OFJ4q2Admoz7Qw9tGSnsaQt7qqOg8dwraBj70saEVgNckLaJx
eCmTALe9Gj1JYCWUSdaWxJ89mBlDr0rbafTROo8IbeaBQ/6Czndj0l+tydr2dvcoZTC6ugmPuDmt
yK3GJvgQFMDWuibKNxBsGQHamFt79MdKTZK13lzonDwRa5vvEr3fjPm6lnFvFuVWVaKdn+zUKjgz
003SAdp6GZI7Kne8n16PADgZ/aOkE9Jr1SuSw/dyLb/m7R39fM/1UHAvJgDL/8PeeS25jXTZ+okw
gQQSJs8lva9iWUk3CLmG9x5Pfz5APaOW+p/uOPcnOgJNsqooEiaRufda38Iw4ohjZHoEinfDoZNE
nyWErx0Sm2uqFOE51DFLzllcUnPaHV3Az0OMdRqCzLuR280RzdvgMUPHEmUfKbWtxy7B5C+QF87D
5bJJrY1dBfZBROp7PfE9o7bel6Z9FG6jb2FB3m0E56Sfx2sjh4umZYW7dgHJ9R2G/NjUkJ9HsNNs
7UkzYTfnJTmAqEK+DApbbjmXd1J3Xcbum05s59azXfxa9YATGXfTykKETBg1+mtunetwljjnqfjD
Y1cXvYf3H77RRhNMBJq4/Bx/NKMifSxmlpJfDuluriBnxdR8Y+B4YBhCw4cM9cHVUKpnvVMezDT/
o0cAgELfMnZiUNabb5s3VVrHPGwUFVBbnLIkkKyvAvPVVgXeqDA5hQVLYIknbB0obDdGCVClLJx7
jA0SF2r1Kczy4p1DctUS760qO5y1VfnZbjEFJXY57eveCtfoUNHXBxhwLcaQBQgjHTGgnzcpmDlm
cNMStWlCo7o1GD12daO9dQw/WciqPRo7d1sU3L5cr6ggT5gYYysvODSJhg1Nf1LTrS3CfF87RXEP
QyqG1bBK29heSdtxWJTbqKvFiMTESy9dUuDaaV910egXvTeJtZANvtCsZCcaf6obi0omGyupytla
Rby31XzKKBytereepawBeT8knlLMfDAT4TwGFKgzzSY14dhJzDqFjl938h15jhISgSM9+1Qyl9oj
rb/rE1A/zwgxl+N+dkUgVkmnrF3cd802eekpKh+0MOo2VKmB4JXhsyPjjTZ57oWj1q0ji3qSB+V0
68aUlCNcVk472WcZc/UfnSEusf2CmVvuG75mvKrRMo9MFC6kB8GYqPn0iYzurt17r3lEDGYxvoEi
7aEbGIj8Rqx3blDlMOCjbCP6+C40qITZgIpXEJMoChJpjB4CYu1565ZzegVN7aHL61us4VQJIn4e
j8xpQ93zWBaVh74ujTXple6K2kTfxODtCB7c+MVgwiNCuW+nTr7znOl1EUbhunD/zFX5IbqqPegL
TfEJAwZwPP0lz9SOzGoJKKemHVyQKEkIG2vKgnCRpPziTsmXiAIFjmEPg2FnWO5peU7EBZiWMDj+
FFtUv6owpJglDP/rj7253fpTY9E7UM3GPiCjMduLAmxaZ3904rJd10DD7C0UsV06ZvGhK1N1qOZf
mHVGE/IP7ibjqlJVslmUP8umi+h8jt8C1uAmHlEmaxcvacNjooE/tB9IFSl3bdjdM6+44NpxT1lq
Jmtyfj+PKb5EzSQlOm1b7QRxrE5Vy0pTc7dOPINC7KDf+X40PXllmq3QPsGo7/27M8s40+fQ6V4r
UmL3P7Vxg69IhcbaOYppY0KO7Z3ntqKtojr3XR/S/EXBfHqZnJlsiCO064+oBWE0mu4Izz4sN5aD
nTvOyfXEacmuSU4AoPWD3+DO72sCS9k1x0l6KJGmJgV5MmiETyAZprgqnwcGrqKITyqfvi0B5WOn
WUfZz6AYI0K5WYwfjL5RN9LozX2i7IKFIjbeibtxVeesAEe56XKXsm5CZaVN/PzBiurrHDB5Jlhy
rziTN5qeKX4LqKk5BCCb6q3hTvEHO02rs5dRbPDCOtvU9MsucZLdTDJM3grszDuHOcIxafzurgC4
zu2H5usQY8ucGvgnjXx2nCDfcwlkBy8Isrc8885ZFmmfYXUXa+mK7jakQXLjFs1CSXXbgsn4Z7+g
xtNC5nQG+bHzgztyW+d7SsJrh//aYIx5SDyzu2Q+ZrtKHw+lrO0vaQbmQzZYkRydQjr5CE9qoKHT
tRR5WVBjnPPr+GhoPZ7vVE6H1oPnOGUMHSNiGe4tDQY7CpN50WNoLoc9JQ6a91kdoUtr7ZtfgnOg
mCA2mt1qF6fS/M1YQ0Vksf+HibqMBaV9tInSgV6WPcSiEy8U29DoIShLUjWeLVZwo5kHz1XjQZfj
GaYl+EJp49wawxTggib4cbIFtzdmLwFrhHXUsgr2KwgUkdvle6k3mM3GaENsm3Yf/OsYWbD7qpz7
kAbZ063Ho/UpG5rmBldGDAMmSks3zoUJ5c1RAKn6aNB2VdE5175Kr26UhRdcoAntweFMd5LQtG68
diJq70Zqf44hpOCWTzc5Fd/HSAcsagTcpMQwx7K0T23Nzbj2CXUnEQH0StodpEccsUZxFa10kCFC
ooFbVcEuqnw8e0NYX3G19puoR6StAWTo47E6tO34MQgapuh9JW5LWUpZ5p62kf0kdOD4sgCak3ML
a9wPdkFCbFAEJoi2yaKKUexaAzetR/Ii9IjpLRzL7GCM/TNHa5y56ayB4m7aZUYLqcwFO6XwHOxj
X592ghOMISKBM4ZhPaY6XOf8fmBW76pxEjiXoCNGvT13SUNCSWkBmf3otOlDZtXVPZgw92UkAV81
ADmp5JZW9fWwt8aPo+pvKlMEkMQgv9i9pzHMPkAU7c+dbZ8jI7Jv5Lq/+5mWQ9LwLk4A9tTsbaCO
Ay2beLQfVAFFIzawpk5+/UBOCacWHRvZt+Fuysvg3ITt02THVNKtb6U5bDMLZkzva0y2I3A+tZnN
K/WGyqTmMj9Ot21vOnvbtsDk9c1XvR+DMxqPcFN3Q34gKaBqwn2aD+2VfCBjnQDn22rTtS9da28C
hdzoRQGBe64c1CmhB14DelL5OJmdPjt2MXba0C3FYYzZHVLKW5i6zsfqFc90annNw2h0CJW6+Nkf
jPAWjYVxjhuxsZHgbJEEWSgvi/zqaWtBdvZJGSRdabPfc2ThGVDQ69tW3081y39KxcU7oz2zcD0C
DhRln5rpOIbhqcWzc7M1es1MksBJkqgC9c1nJuTQeXoMaoZDs2q0S1RpvKnhP/YWxYChmq6u9OBl
1VCwBIsQuFgD58XE/mNia5+D3G3Pba5e8e7C8DIqD/B0Rj4AIGMGHv6oaCwoLq3q6KhExnnwou+d
mdg7aAnQMduncHDbD92of2gb7rBONmX7QHCIZSLFvqimAC4JxtKA/jzKrvEuItvc5yg3172ud2TT
0AOGh+lFjbxMfgGQfMjfpIiCC5zTcj1mhtomhWdCEal9TkItvru8xSZ0hwkPbeTtCS9qJ3/dDUQd
s/4/100AwE2N9jlnzug1FI7izmj2rHDLq4VG6DQQ/5eRbnYNA/tNT2V7YKx6o1WhUTzPy3o3zFML
UdHwNdya+pLB2We4MC/V2EP+bHp47YrhlaZJTOHEI5uRW+9pUSEXMu72MhwvggnFxZw3ocGIXPkt
RCRmhIUOZ4esDnTBNs3mIhQvBBABCyMyZaOVZyqp6RkPvyBLS/sj8UoQGK1XvJjS7R60ON5b7kfd
Gq2XWqvsl4mif9PHH0O9a64OwWwXqyVtqIepIabIO7FHJup04UszFtatLCf6eS5JXh6Fs3OayPQc
+Im7zip8lKUos/OgGSwQwalpEVO+QJfmhrzgdtgYfvjdjkrShQJLnmw9cWHOvuEXonMgInSzTlyn
K5sbO+VWg4cEpU2nMC6AyVGygNLIgLEkx/2Ik1M1gaKdT9HPiTADGZrfHSPqQlVfetWhaEn48zpr
AJE1GCsr5P4yGR6xTbIp+ltguWIXJTTiu6x5NcywP2S9F410tGkxJZnZX/1wNSmG5Lh2Hqqyqh+a
ebMMOwlXMDqU+OAMDzQtmauXjZvdnLlNLQdRXy3CgHwrOLgRI3yUIeoZRxE/BPMjJ9S+xzmL7qzp
7UOfCHqjqtt0VcJrXna1866+yCjZu0xjz5U9WCgg4+QYRCkrhSCgy+qwAlUg2qqE26TUiaKVHiD5
zLevfTNEwGr0a4ynVNVZelY9GJVST7oD4960NXEhUoxNAa3n0+fAIURSd1P1jBj9mjWV/tEzwd4G
vZ2BxROPbc3CP01bgNnsSKBPZbaXVa6dwKd86oURbOJenYvMyuauufOmMLIx3z85uum/VI2gYDeM
Z99CdhdEDn5i0/0K0qXaIxPst1pgnAP6Rh8H3d+QnGSvKqakN1H43lUOkc90uNtKCiinrnfWwsnF
l7gvcdeldA+YhGYu1T+k6BW9TYPKzr4zDcKYylq9RJnaK2Dt5OCElyGhntClxkmIqnwo9fyBEv02
jo0CCoH+3fJbLMJZfvBUPb4UlKcpLbyEhRke+obi0nI+LGcGXOS9ZMqxLRqIHAaU5WPi21znfsgZ
X8evskIj6lLO2NeZrO4QCTZjYHgr3RxB1VAqow/1qQtAOQruGyua8dXFj8QLDXB9k+BWIeIGrjKV
LZZ9tDuB4dVPUIDkscypVETDFK+6Kh/eMmV91+qJl5IE3NbUADptmbVmkzGBJWEQNnO6SqHLnM4a
mq89spRrWtX6fuxKsgQzOptVZGj7lqCkK9bBtyDPm5dMV/JK5upbXN5t+v/PdmyFL6oCeRVkodgH
kUImMItY5aJ5Rbzxp87WnBMQf8pbl6doNZFZhaHiXtdwSwgjdTSX+Nd49sQsmyzr30UVJ5sBCYac
IzZbp6Bzryf6fz+MaWsf+/FKsTk/LRtrzuJT87JreaQvSvu8oQDOJQ8ubDaR4o4Fr0ojlFS7H4+h
pYAorMzIQqKQHBer6CLcXDZqCamzy7NoSv1Ym+23uEnLbbTEkfazlnSxhy6PRJzPEQ32e7Rktnaz
eeLHw0WZuhhBS4fRKKgteCezCUHMdoNp8RzMT5fXlo01J6aWc2LqYjhd3mB5wx9vNftPl0eVVJvJ
8fNDygIMw1yczHjy/m35Yby8trxBrOcI1JeP8NsbxgXiLMSMb4uZNLd7AMdaFPzpK81nh6kfaEDd
EGVsso7YZTeBcLZYdend5RBNWO7/fOoFGhNVQPC/vb7s/t9e+/n059+bi1Hk5zsnvoXrDDoEU3sO
YPDzKC7PtSWzOaz9Eye/TuMyxPkisb8kZP2a68ZKEWSoeN/3rqJ0+Lz8AsRuZdTFcXCGgoi02Ta8
vK8zZZwdy0OSf/60Fi+PRODWWz1qvi6/vLy0bBYH8vKoVi5Zp7Ckfr7d8vqP98wHCn+yQD+3GPsX
jMBi9l8eLZvlB23ICpyUarkOi2dS9cYjxGoquB1BjQrL6SmBDHNiXrQyfDM5Loc5WE63n4cVsFU3
X1TLlTTM8bLLppsfSXsE3TeFwVbz++FUFhmhq5TnKerx9OdmeS0NJlaGGlXzuPEKcDtpvl2+yKJz
XjajU0EAjKsBuYibvYIqQuqEXgDYRbZC51KtZl1TMKzMuNo5NlChMaTcp3QSNVNnT64Oii33Bb9y
taLdvI/SbOAWbe+g3HxLQzJlsuzJjCnB9sN2pJW/onRODKMvkB2MeyZoxtm1WOKLGGooK7wVrcPX
JDQeUiNyd8YYf3MV6x0a4a92zj+YNnNnEfu3luXv7mgeu6yW8OcCf0+M31VyukHrQ6jnl6iPrOHN
KK2Hxoj8iy8xYhJNvGWIuHgA1U4OH3AFZnWsv1CLo1dOY3SFACwuPI4Mb4gmY1XXzUhmHNX/sZRU
N5stLsUUUUsMg9A2r54ku9Zsr8PcG26bdFXb0YPuKHI/am9Nta5rSnqk7bix6vZdJtUjFbN96xHL
4otNMLoE9b03NhDLvFGY0+KvjNbksPV8Hz/cR5qLXqscvxIjsIIpx+GmMeuOiiiuwno1euezpoPE
S6P14DRf3YY+y6gc7FuCfoFX48JNRzo4gcFigdt4iGM6sKBShS3YHs3DjKpb1tX3wk9lSNJ13yZi
JYzhmCO2iOjcdClrS897DF36if7IVD6T3sopoLmSS5MAW6ebQ0EGNMKOYOCjbIBqo0eZWLqJBqmD
+5wk0O5N9lzNSgzMQHfEYxtRGBqDHQHf9M+V+Jjbe8AFM1OSKX5RkXTQefewuWXgk7Z5GsOgb4FA
M6/ZNFADWdMmNdYqpl80AqEoSlPsPcQ2AATLlo4VVUnDCK+qMp/HxlBrz27aNdqIJ0pUV757vSrG
EEVxyLrKCdl7lRKryJqMVWFnb1ydf4hm00zUSSNSYecJ/lH6nFxCGAdvIpekNoP91IUzvUz/wgKi
5pI1RLXh3I42zA/zDXX51bDzmuJ9bKBFFnkIAaUfIbXqGxSS3nayHHiZqXgaHYvsNG8D5qyIiXup
oMGv2opMRM8gCU1kqbevBnmQiLwII/eina6VhNQFzfBqJK2BO04bseWXxj4jU21TlTlx4P5AHnjQ
yJcBBg1ORsJnFBF2bppaL1Mm6jtddUJXWDYsL/kxRLC2F096NmrchSy1rcvpo4GH4wrezjk6UQyV
S1IumHzDIUdicF60NijpoHv6jr4igk7LexlQFx8Vi8RVXmZcoGYIxtO2IFLmpAx4fINaFtld2tn0
HJBamFeEwGijx4xH57RRaPzQtaBXMmmjUZmou5dhGKMb2KlXbhTdy7JphtMw1PozQNzQ452i0vxG
npRijQVk1pEV1X4dx3Q0fU9CTPNG2IePoam5OIx3ZuEZjFWJOjgOPDav1mBIB84pkOYlpzHrdlZ3
LieLHgEELajYT2ZjOk+DCHdjMnWPOE6ey6z6ikFU8aORWjVBkw+2bEiE0kV/dEVsMmpUiG1yAZwu
BdSZqmqfyxo4FSu7Ls+aM8Lvz8x34l1EGZG630C6TSb7ixO9pUUE9zjrq60Hc9wz+heEHhDXOxB5
wlVMnQqmhYl+LckVu1rGKIEsIFckmDXa2dpocyVHkIMLO6Hs76xDPxAXKeS97IhqIrJ0AFnKeZ1r
72QaEDnWuJcB3dWBhNxwk6bEauCUKDYVsZGo1QkkQx/+fUyMZ5QVwXNDeT7wmvTV7s/jVKtnK7AZ
V+L3VIz9xVNjcY008bSobsqKqiRRHyd/qg6dzT//z8piMTsGftHfu6iuHNPCzSFs/W/BMlNnRCp0
zOIQCzc+9B1N7yYF9Y1m8NVFtPg8pHW1qaZxZ83ijsFuwn/5CMbf3B64oxlQdWEJEDG6OUuf/2IB
UF7QtJinikOqIXfyWuPBATK00XowV9zIPiYG83MEAcWOtMzgJqGiKSOFzlJAM6tJxUQZ5wfnWWyq
dyJ9gIr60tBcPrJc1W+zCnSpRv3zjjNmwfVvO46QCh33BDp8ier910+NmyExo3xgx6nG3iaWcI9+
592ECdQD8YLcw76E6N2JY2cTtsGyKf44YbaVoJzgJ3q1VJ+HbSHcAKSV/pZTzKH4Y31HoGIRU1kx
BaYa81jnFv5l0IM/3FNfh//jf88ff3zQv+a6GX8zN7DXlYGLwFU2X2MRnP9lr491hGdG2DlDXcbU
XWr5JmxqvoRV0WQb9SOqjGyN5Ilgy8T50Nkhw4MkJ5t4gtzI5RZt/6V3v1hkaRwm2/2g5goIITof
ufIeo6Eo9hB5+3WdBta+ieRNNkm7Xg7C/2c2vYwF5KXPzPKyTVg3Vfi1+auby8QL+I8WsPfPRDqi
V8mz//Bn/81sEvZ/4dfiBLYIY7Qsidnoz2RHJMD/5Zi2acypU/+Da5KAnHAeuA5uIVuw/YlrktZ/
WZKGozKF4UiGQvH/5P/61eyAywm7jaDVoNtCtxf40y8jAgKWskVJb9/RPIabrIrHY9342HB0Euva
NNumpkVzCL54o0S8twlBzXQ9RzKDvbYu3HKncMdESavTbo//+Jcr/9fIyeXTKTVjqZhM2uyg32xB
3Lpl4jA1uCMEZz2Ry2uigOk1Lo23MBF3Io2eLLKaqX1C7Btn+a5jC6rGPrNtJyWcMvahN3oTAXOu
FV28iakzVFPmb6InpMjDEkPzMZ+IdDJz78u/fPxfrTp/fnxT14nLtB2b4//rwFX5TdxzY5WwwYfi
YzXl0a2cSAiMkQWsi4lphi8C9YjIFDzSx9HXm8dGGOfUdghkDGR4MWZo+VLfw2jhakAj3Ua8qgKZ
ZK65G+ZbKWhmnA1dVz8ZjkE4gS9WiAqijVnoDkrS5P4v32ne5T8H4/k7OYY0uH0oFxui+P07Ua/0
MxUl5p0TPaNXq+PKqxy0VWDTKSnBsg2EdYk5P3ZF7LoHLy+1E1G442WQXr+nIfHqYoA5O6m5U1Ep
iNh7MZj5rI0olk92wtrKz+i+KSSP//zR54vm7x+dawdrj+Cqmllsf737ZUXmIchTxl2gk9FtyM6j
2PdpSVheigfO8TsqnBOT+3CMr12bDJ8KEiVprVok5x7A+6nt0pIZ/GnYmW1Otz9Gbw0rZV3yFc5a
ZFw15HuEzNQKb38WIHdhfoW87BxI+OmOg0YpCmMFpsBB91flGIxkMDHVNqD6Q1VmRkDXoASoCvo3
CHbAMwh87Iv84JgPCAB1UhtyPJjeFNwL+Fol03Yq8kpQhfRvNAXU3BlQ5ARunM5O4UpSQ61i/ToO
ZQjrV5v93DSDPHRYYKnHTwox0srtw/dOy1smQzLZMlQM+1pH4uBGgth0vekelkd93D3GEVHOOqat
J9Mw0B+X3jEXau+Wxkahj1zRMXuxJ4kOb0AMogmJQS6qShaqerXpteLbaA/qmIb1ByPze8RULrEQ
ojhYzH0O/3y8jf90qtrUlCzbYL6DaeTX4+32rtkOTmDcNaO9dE6LAcHFJ+DBiqNoIUnGMm49vYlj
PtavQWiZ25joV1JYcqD3hieuQV7sW1DTIq6mC/rJe69t5ioEUN4Ra2ylrsrK1Pu/fOxf54k/rjBb
MTA78EkN/v/rx7Y13YkGqxL3yaIZpdvBE4v4B9OJqebZxMWVGW3F0kMNgZ02u8qgPoVa/Fyrz7Od
7Wzr4R/LLKx3JUkrqWI9ThabWWY40II2/AFz/F9nN+I/7GVTuKaLPnh28P4+RndKZTG4bki1nls+
6iOVuzH+FPbJJWgh9uK8L1lnkhWQyYsA13YRPgsk0uKP/7zfzF+nict+A2GIXdfV+TRY+n/dbyiM
G25NHCWsh89lLOSlek+CyL7kIYxBXWvf0u5jnGfyOcSU5hssO5veMB6WXTli3wrHPsGByBoH3ema
RRltw2NRItWragHnKNIuHJyeanSGNhyXixF2FMhlfstKAmE8oXa+R2RW5ZT6RdMy/GNR8iGKyR35
569q/IdTBC8ZGCFL4N3+20iGtygHCOHp9xqYpMTHce4p/JPRi5suiaynsY7/sHP3TqsOKLQ3QLGg
BiSo7yECN6ddAUx3P7oTUStUtowGB89q0oY9hiltU2qZv/rnD2z//UbuOELO9wz+c6xliv+XKbAo
Ij3UzM64V3Xj0rwIuz2D9H5y2q8FgLUHiuREPiA4IbIXiXvr6Pk5RaVOLdzYtLH1KIg82Mp8+Gq5
HbqzII7xb+WfpC66NTfgniHUxG5hRA/9BOndsDsT4e+7TYz9QUc/cIpzBLMZ/wItZfMUsMrYzGnd
u0o3SbAUTooxb0wvesHF7eOPNIaneJ53N7DzEbVV4qANDqrKbpdNbke1tztyV3DBUk84wzPjMat9
6w8tIvksLMRda52TGbUokyPxLJRvvoLRwOPDdP5k1SAx5z4lhTntlAbEDc5fyqjMbvfP+13OY8Vv
d2sHpDm7gWRwxYDy6zURoRloqcKJu0K9QPj21D2NwZSfJ6fCcUWi95OmOnj4Tp5cxpGcmKCnjpZT
q++0tDqkuvR25POdJlfsZYYTrDWbtSWHEsr23PQsg43v5uO58F9bTGCe6apdUbbFxjaRvHgNc8Ns
lFjQbLXrouiBqpH94pISkGTGeTJbA/UTFOFy9PqrEcvd1MeHws2xuqGxX6sGtVrQZruB+yDJPg7V
CSumfpWTxPDPe0r8ukhbRg+H1SWrYrK3paX/tqc0Uk87Mj7FfSiyd1nSgnXb4EOccCLWpUBYRLUC
hTACzKX/bI0NIOp0jqUbivPoAT83i/GamTA+//mTLbnqfz2Gtm4xprFwYNmuk3/42ydLG9+I9BjC
W1+Y2J/6uH4kvpzAvPjVm5UklaNdBoIJVloRVpAqk2xPqgVGHLuYtbmcvgWl7YM1VjCmDc28Vi6Z
7GHb6ZfRU1dsfRqGJBtkjlFoO9nEM/pyijcN6odtZh78VupPvfne29wXtZ7okamw5SF2ms9alvRH
oikzbUKpMvvyckmq8JAU+7FEQxyUAMdkrZP1OZ/8JuFu+myAScNiM3hBOzOvgx3N1YqQhJjcMF8V
OzPV4XpbRJ0IMd7imCzHsb2EeMAShmbmHgCVcrqEKeRByNDElCLFpR7XVyiCJeHEPiRwKydeywzB
uThZmPzb+Kvkr5RbUjM4DlxQJqOaIR2KV79eWJMbK6cMkcSjBMxvqTZ1O4m7d21RzVnn2sWyym+h
N8BVnkb32EThSZlZ8NJMNIx7K8Zm6HyZHWI3a2wl+C5nmjY0wZg2Cv3oOJUbrPtmbCgFkcEd2V+S
2mdtE3UeGB9KLXkd7tomjh918RGfhXgiQPO16Wz92uaPkYof9A5FHDsMYn1UfQ1be0+GBjZILPvB
U98Z9jMZNafY9FuC9Yjhxgo7dOGwc7mkV2Yettds5Ct1EoNbHuEVVL5OsJ0enduIOLoheXIIodhM
AbOkzlYH2/XpnEF5KwLYh7ZLBV6vCuKgB8y4deb06ElivNTLI6O9D6k8OR6wAD/0vAvG7q0eD/GD
BUIvzcnaM3G2750k2xR+i4rE0rNt4Q7i4McG6ureu49r024vGZrhTVNG76KHnhEZ9CsrlW8n4khJ
Cxk505KpphdAIx3LNXE4rlrN6cN7J6qdPW9LiFgd1ZsGjjzxErJcYYyONjp+ktXApPdWJh/GSohj
mzX1eqp1f2sPxqkDHXVRhQD+U29rxXyg8vrh7rkY4FHrRTcyjwkc9JS9NYf0KzlB4yGrAr6nJW+D
bC+axadJ1inuuQczBJquk9+76UySBAbHJjNMb/LtgE8ytbrvEeLms97Xt7Sj32673rCp2hEtlNbe
Zc/Zw+FN9kXqfBORRgV+9r5N6L0tD5lSRPLJI1aJT7U5fc7wRO2iOLHvI/mc3DMombn2o6y8D1UU
TI9h3lP+TufgL06ISGo7rajzQxlTnsXY/w0NsUE7E+QKph8dkUV+zGt9OnPYQtIhoRWrURxMC2VH
Use3UMO8EhXIGPSYpAFsWI8Fl8phKFRzLTasf7y9yoKLm5MbJnKXWkIdXRMxoo+yzXoXeHV980b8
qklFAxpYPRVrNz0batxSzijXtBjolpRqBEDcp1evqK9tSLijLt3h7tTwIwpDW3cZX8sOm/HBpcC5
St2g2CHKR2huoQV2+pRq+DinqHuswnzCpHUR3/rkjzzhAhsSRx0ElnzFZ6aBcEe5OlxH06OhQ5j3
JjRg+pDTBeVJxdAGNNM+QxMF51SpYX6peghmvSBU7DnXymC3BnpyrhIyzXJLop2UNqeaPrxJ/uqi
6QRpFaik31GGBl43HXC+N0gOpf6YNI3+OE4jNb+jlSF8Dht2Uh2hJm1TmjipKrI1zXz/VnTeqcml
dUkDG31vHKJ5BCrdDPaDSEi0S3JsKp6lzSkAE/oaqtJbo1KzPGaddOanwXOJ/Itqr98MDeAyhzN/
O+BgOZk4L3eIW747TTSQRc3GKXQ8Ly5FIdZ2xGIGXkzHNPk2pr7/ODV9c9QMgt1cb62Vk0QrX1+r
yvOvoY3KtlVVdxBB9ZaWsYHRGFGOhlceawK5HERYmAQDapy2X8Jp+jZ6mrPHckW2WKO6y1QIsI2M
lEhrhjNtRmSo9Sme8BqlUqykmpzHZS5DBsVDPWjhzXOqmx9g1PALWlV+7GCAS0zmdx1NUwYCm7ib
Lj/1c4Cu7TmPbY53aWblE2zwLGO59Sy73nbm9MEKxpLusaNWoiX3E2dN/tLLh4KYLIYv8cA4FWxa
rLq1QaPGIQZh52BoNNFxrxvb5s+6gVDpTvuOIMc84mJ/NHMsNrVq5SvNu1ctmAZootDTx9ACx4nG
GI3Lz4es3nm+HwxUBUsLfmm8sywqfjw1Fv7r8hM3Ug+Myji/Z4mLlbmTvp0Gxuofz+GsgC6v3fUi
ain/R+iCUfFqOLVD147d2pY4kn9uKnXSw8I6OtkMthsYZbeOS4C2DrBMYpZa2Y7XbGKIAuj42Dg+
OA2vwD1oG90Bh9R6EYIEfdeBTkiPkU9nMB27zz9eDsJLYBvxHmpGe6rmTWp6zakNUeXb0oowVSBQ
SKW3cVjSH0I6b/gZZ8DbsgmEWZ80nU2TBF/ttK92doKwZxZZbY1cH3d9lrzSan+t7Lbaux30cZWB
WVvEHsmYcAMKkFabHVYuJ+NimaqO4OppfDYCBuoUWx9TIVSkg4WDFAXOootYNr89nXpMK5NWWii+
62jbywLhX03rVuszJgcQ65bNos75+bQaNaLPyRZWs0ZmEcpwLy5Oy9Plkd/P4PblOck4u0oQomUi
da8G8Rwl0sf7zS3ZScju7BnsN0aAPhHo/qa142kPJfOFBJGA2Oe23nTx+KiHRLZobnOmKattHfFd
L5D09diyTTozrGkJ342x6Kyakmwm6WMkHaStb5uyRz1GgofbR/ktUS8NNfadj/JpqxnJ517V+6kP
rRVjJZSSLkamjHHYIRtlhYtvjSKTSPIRYm2dhNmqxxOPjTKADljpf2hK+6yIUQ81kCV+wAo3bpL/
y955JLfObF12KjUBvIA3XXov724HIV0DDyRsIjH6WsD9qvT+F2Wi+tVRiBJJiSSAPHnO3msfmxTY
K+mYY0skdDTIrUeJc/EzvBtORd55zdqPhLcmPPSz1JIdVs6eETmyzha1HXDq4WKSpTPv1fM1gt8n
15nzK8OOdiZihU2BXAprQHumNXT4S+IuJIKdBaCdzWIslq8jgNN2v/wonfl/y/2W75affd83Xx77
v/319zM4Mc3BbiBs9z//ZrGgy7//jKj1ZB+o8fxvz/0PyhtPyx5S7+nf6OPL48RcFZFd97tpQTVt
l79acXkiZXPo+EQYef79K9///fff+/tiImFS80cbI1Lk0DQpianlDFfkDCEvimxbZvsrv+p+pSib
tdEif3WSxDIvPPtv+PtkghnuUyyggEa44GMwMtXQrUvDr9cjfui17xATg5OCtCE3I6GYQIcVvXKa
YcL8Cc3FPSY6sSzlQEALWIKZy+EE+g4sx5P0fc7k5dfLl5590Mn3MHabtYB6U1oJkqf50ayCzkml
6blBK7xf7rf8aPmy3Cyc0j5ojrNBXfDP/Z0c7PJyD5HrdA3Akmy+H0Aln7MSM3kohPIPDtKO1Ne6
Y5F108lpWDxDEGzo+CdYGMVELuN7JMMnp3D8Le0n2LVQ7YDtzd+WBE9OIDmws2DT5gfLF+nqEDbT
iDK3EhRhfW0Fm3DWlS1fmNn+891yM57pzt6iRPy+j/8/7/39s+Vxy73/42nGqEUPBjKzPkmduMLe
M2kimDNTP7OxxM01+3OEppzIogaxU1CMxen7S1m7JLh+31YO1M//7c3lFwsa/fsukYp9tf6+/R/P
sPyCcmBYeUZWb+KeXsffexdFRdDY399bI//F9yNxy3d7hyXHsXuu8mZ4CBf15XLn77t9/1FtjvX4
vvm/ut8yDft+7L+98OU3//EQiQFkO1nXwBL3De3TjnDV+Z0be88i2mt5HhFObfeE5qkgXjErisPy
zohsKNE+6N6qLTznsHxm35/ocjPoTDZgBWZy3vrl++XH33ddvls+6KQaookmy/yAYTA0tS69Ytpb
aXIYkBFXBzkRp9721aZmIw4Pojw1Sjr40ecjYJzMtH1fQO3BcoFy8Y1vjZoA5rEl3LgsYTHM/PLS
RA++fGla8Amr79uhE2lrrY0dYHouAa+Tww5jfur5IotMA4mtaUT0JcLz4jh0tGaXkA21Xt7V5XNp
KHx3qBaeBbu64+KGNOcPeOqQ53Xb5Q38j7d/+dm/fURiOUz/vuvf34aZ4LBJ+h6TZ/TT0yDdOE5S
nVWF/XvqfYGNxysf+jHEWUJUej45I9yDLMMezY5L93e+1vq7JBVYfMIQ2M88w8QTSziJ18eouLt2
PwRI3CpKyVVqTs2VEcR1rM36zbnX3NC6+OVDaDjRMQvUMdIjj/g73NcEonxNRmvf6kp/diTsExOD
WaY3Z5A3D7XfmAcaLV/JLmkddbO9LN/a0B5Y85gStcjyKrN2r0kfP08NeD8vt59TWad7t/a/ULBh
DclTMmbJ6dxqcw7jmAQ/6qY0blWPEn60rfCoKw0wk6A15uo/gth3d4hbpkPnGx8Onq+tkhiaTdxo
VdQJjAv1rgGFuQ71cNyBxKwZSajPZBp/lNpQnRfki66zeWLCZFIbBO6uaTN2+JmHNA08O2rX8efE
AHgnCxzWIViue5yRMWCVWeqeRuoVE7J3VKX3qySOdKe3fXAIHVRIpNo+1mWUPHrtVO/FkL4M5ENu
GQ7nG0OJaGOpyt+mhXQ+YbNoa8uYkFRGyVFyMtxFFd0q0FvDrk6qa5Dqbw66cpbYkGwHLK4b3naM
Yz5Oq6b8qZV6eR0EKvC8TA/0Qe+5INVne3LjY57kNzyJA8zK7IEEJ4JthsiiLLK/RlPpr01+AEBZ
nSvN83ZocKuNb6p9P+uQumlIj0CjtlJlLIVpHZxQ9dVrPo+fk2fdhkBAJwEPU4Zjhq8u/QO+mCmz
jlpTb3HjOLglV6eCOdClQOP86mfsxaznEZ7PJ+x/wtTMHuhnFc1kpLXoxv6SkVG4cgxwVmYLhMNp
jX3eGsGlrnC7op2kzg6nLfq9uwF/9gHrPJoaDD1Or69Q9WNY7EZaKJZiRln4xNp3c1ZenrLRY6HT
fO+GzxbmZMoQExWigSd233cPyJPg1wy2D85GvEYDlAW7Ah83hJh34PisdEf4myZE4ecPCtCV1H7g
L83sBzWShZLHQEv1Ih7OifGlaWQEkHbksLpGiuSzbpZXghewXGcfwEkEeeRrKO7ELaCJvQ0rv/1V
BBFWuMB4ZX5DBcsOfWcYcsvZXd3GmgNLQcmyiqacfRpPMdrJS/E5MXJ+7YIvU6hHfIXhg5HYP6za
Hu+jMXSAk6grI7zi5ng49qlVhiM2CnjeVfvajI3zZNbZlVBkmHv6+LNs6FHhPHOvWGXA8EjmSIHe
bSaG68++lm+lnuItLLLmAFnpFXezOLI/PSKKgGJijRcM/8wvkgGWmMP+t2zOg0Fwrmmm/He8weSp
2toBIt1LKvLmGfN7GprjfWbtIhfsko+9FQzISUucnFYxU1Ej9yiRCErAjzDum8TWCcnuxtlAjTdT
i/SLH7vVvsqZH9SliuCRuevSIfTWpChoMnx4FtKTczcFb+Ng5uBAyUgYzH7a6BM9QqVP+cYKbetM
4TXCyjHTg1Fba4kgMDSQ5DtF+q4QCs67fQ0wRfeuVXDQTBgOV80rf6uufI+Ft+MuhK+bUADwyolz
Pfb9I9KDJ7Mx6SdwE8GysJi2APP1vC9oXDAjhX/r46w9Kk/7mHMqbp1A965INBRY4E5ZPhUXxq4/
TR2D+dg+d5Hyd9j9DpUzXdNCvFdac3OdZiR4mVlrMH7oIGaQi2ZqmyIKR1Ro0fr+radHaQTNp/Fu
IgS9arGGtPEovN54TtQPhIHWsRrsH9LsXSKRh8fOSf8siq8xZ27ioNPNi3gzsJd9bplQr5g0NMdC
PfpJrW+HkVDGRaoqBzqMForU0nLbvceuNXdT7cUwdUSkFzNPzeeY6O2RccDFqc1+xeTBWxeaFq2U
T8KninRE1c1ucNTbZNctcLK2uzlDmW6rqg62gfekk2VyiUooVKC08M7A/4GHB3ZP86J9Sj9q5WL+
nwFIpZ5rVwfbPwbRJ7P1aWlZ4i7uZYFR2+gvxfRVSdU8+LTrelM+UcqBzGN6MOZSvVttdrVAybRW
Gj8FeJ32RpziGGkbAR5Dxi+aFQ4Pnk4jbIItoCa3fxjUz8S0my+tdWfiC3H2XcZBSzcSYGVKvLTn
jWpNFoikB5SJB9Wxpvl5K9bwppiU5HQT+ulh6MiaWX4SWlFzRuL7O0uD/OAiJC8UInB9LC++7WiH
qaWGMrE6bNqQE4ZAXjJW+Tt2OohrlI79TjqS84KgS1rDWfqiZqtZVMVQCov0DvN5w2FdMPEIiIeW
Y3k3Fk5+Ih2i2XJMrFuXLOuWhQFbQ7sRnfrlOt1NVQYB9SpBVd8gcS7nyzYOq60q8Xs3FJWUXk2w
w2JL614heug7wN1ace+53f5k6RXgXti+AK7qjvmprT3lWHJ92/5Tql6+Cic9ZTqOJTvMk8cWUsEK
yt1eryCVxUH2CV62urZDSQA3c+pT96B5DAHd2t6lXOj3jF3YytvevlZlRL+7YA2jK2q6xwHnzwut
FQ5fglJWjWOtKyuyT5DJ51pJftKc1/d5yhber2VANinYT1JyV8GYjbdGPkTigz85HSXvwg4QxHvs
NqTd6LFYZ9rQMrm3FOkMtExD3pm1KL2XrsKrrGtOg3g1BP2aZW9R3oVM9ExcotJsd42raM3pzHZF
GJdExYNLplJ9t+38ZSAxtDRpsQZh3W1UIl3qgfE5c0oTcRlxz1JGd2ND9zN1+SdSzULF7OcHaSl/
T1uY5grGJd39ZHhn3HSv3/NGWkUhP6yyNbaYv39HDZM5ROf2w4wICGrQhl5wP0aDi30rf6oiDuUh
8YdNa3D5p4ThqFDTnYHPGuJczaDIw48OfHOLXvo1YddMB3lKnkO3v0ZR6Kxr8H97oh2Q/Npgo4Nf
ST3me33gdO0QEG1Tr71pWddskIdvU1B1b7r9h6ouPwQ4NzY4LDlcevGbYc6j05v6L9L1aCTjQWP1
EttMeRsDVPWDyL2XeCrwdkYuxoB0Iu7PqqkZh8wHB+NimDZrbR94RrzSHDn7SMCkWPqrXpdfHm7b
IGnlKUyguigbu29hhj3W6jggS7e4M1yPuh71CPHnfXJoM3YaDbX0ha14H2Teg9bOlVeYQ5Po4esZ
/sOE+v2ApS7Z6xP54qYhql2e12InR3dD/mpPWxgyUYzrYMB+lK3CLHU/gij/4cdFQfCqW1+kMWyk
HKOz3mEFzjKpHwAeBRD4rHu/LPx7p5T70KODkUu4Tyo60Mqmr2JPH3VQVOeai0HLOGZj9LThKgt7
M9q28FT31mOKZmaNR7k71Bo0B2glmG3LgkcTXlPkFPtxbmGlCMwLogT6xfaor9IX4WnhqtO7fNt5
OkKkwL8XY6BOmal/kJssNrnBguIxVC1H0BxzTd+y8B2EN/6qHeNuVDs8YlyrMSie6yy4RwV6Zxo0
W7BRH+H9ZuuOZHDwqt59nVYfwsjOSS+0vW6Y7UqDB7xKmb5BUuLfoaxK0UR0EKmN4jFVGnQiv882
o+b/oeCxzhpAl1UT2NNxxHLgsrbdmW5wbGpJVTH4JS3c8dNFg7qxtT55cfTsrrBbbBMhZZPbEvzb
1Nk26zy6S5bDSW936y6H1xBbxcrPfoBD9n6XsJnt6iOxdMCWqX6X99ZHhbT0zgvEG3Y74nBNuwDp
1pLGjt+aKaDjHDSjP1eZFNs4QeoXl0ZxnQlRFgsLcsuhAIaC22J+Tkyk+Ro8ch0AI8zJ0tbCgknb
5JMY5jD60v3HjOtvrqCv5hVoFMg5KbuVekbEDubesEd4xNX0h974I/gV3qwKLK8H0MQVrjpgx/mo
ZHilPGpPvgVnOI1ABieoDRqAydnFi4qP2pbGPcgPsTLqWmycqpruRj6JlbCakHBs+vhWjxWuA9ah
unvV+T1A0PBU2U9undtXo4NMOUZGdTXj4SGH7oaXFPNRCKNOoJra5YY4RYERrz0fpPEiz4yS3NyC
Ss13XF/hipstQw4czOPogAeLB7wXczGeaePta7CY3/R4pxd5SQGy39d17yZV+9Pwq7XNgPoy+PKg
+4S2924F+dGoFCNgQuUsLAjLMY5MdpNFhTjKRP5BhgiUAa4kwxem/QxrVqPJuBr5PhdsG2xO/ptE
ZQjW46RTHFXZyUU96oa4leJV9Br72oUpTXWLxh+aQKjp04m8RxCdbnDeBdvlS4bY9VoX6k1mXn+g
8isuU+EcoNGyPyvjmYqLEin3O+grmNTY3jy3fkVh8d42NlLJwIgIxRbhzkY3spWSPcgydqrM4ZTK
0LqmYf36T2sg16xjlGnnih+O2YX7DYCcs+vkiOBCugK8PDbOm4zFBruD/4uJ/4GLQX+u2+yhzjLj
HKWuvYMXcFaWxweuO9rVDuS0DmvT3cBufLSl+s3+uj1oyvkyxxKuHAy9g4wrY8We6Jw7zjsDPsCI
WRwgyNV/VRMgKBykGnRcpz33fdwxrRAHMVQZEzGtnUcr4UY3O1S6dr+1Spu+EMEVB7shlN6WdQbz
s6iPtIDNY91xMxajjY5A6SfNCxJWt6zatiUuEnzfcs+OGPM8J9eatk0Os1dPYWxM9y5c2c0stOkb
ZjdlUlcrIxgRI21L1FfbduhhmwzWm1P90gHaeqqSl47d2JE6/I1jBhSc9djR1XjIsuCmCbo0na4X
cB/08V6Z8arrYrxaOBZXII3tByfQzvQX4MKm5TXvrB0YQOvg6mAB2RLGu0kElAhhX6xNOq8nM9VA
EeZEFhvIunYRVM8NSNm3lp7i1WnKEEZn180NrmSbx16wj5WerdFhyr3mUWcKVL9nnkzZIaeYqtXB
bV3Ubg0ufSKC5Drv2l8iGcLrKKJ7Mxru4iQMXscZiJ2XunFm3cV1L/wWpF160REGnkrboCSFhnEA
pW9hsQaCbTv9lqlvfSvmUKMus1KMa6LYalY6boDxulpnPtoq/V1JZqxRW477LHT6C2TdAERznq/L
zvijtboForzYTj3kAillu3EhukwcpdgQ/f5QuozPFypFHObGTSsg5FfxRTDyYrii40R24WZUXiDv
4yk9ufRntFjeydZ9EUK7upZKdraHf7HHKIa4Q127NLBXXRH1Vw9chVY3JETPG5KodtJbMfVvEzhu
b8jMX3KAYF4EJnG8vfkiuSTiDUqeB7gPK3vwbnVr1j+CYtjBzftpmkHEfhwznKMlhyxERUHkC2Yf
qy8eepeKhIi/XYjHe1sFU0tlLgKaFeU98kvrGDacDTmkHYoxGIwYj7cevYc1ap10g5Zy3jLAAGoY
ebagCqQ3XM2xRhRVmVsPu+ShEaFNL4vBuWxIK+x0xW59LkpSw0hPQOf6HeNLJu2iOdQ4RVdTgthR
WPLZchSvkDE/A4PQ3I5Y5dBnncIRmiOZABsb+O4+7Y2eCQYWhrazE+Z3+mcwc/Hqhvc4E+8DCcin
HhbRo2ExDBFb327UerEk+D6bF93G+BqLqNyQOE+STUbqVIrPkHI11so/hQJyabEl96GZrNs4KLZq
QHDZ9iXXfbx964at3po5irYb8uQUpW229krQjL6601Rcsm/EeegS0wAg+kWDjrHN/EQ7MoK3UDNN
3qoLze7kV8zs28L2TlkHshN3urmDBwqjJLJ3nNElQklO1IZZXqjdmQDCs6Gxt1EKDkrPiJvG/u3n
91E3xkdITRbUBtteE94r9tVQPwFx9BGBXy1G+Ad03gUDX3v3t7+mt49pQEVNgLG6UxPbhUbL4RiV
4ZsSWCIj049Wdi7aO0vesxolF6313pcWTO7NIPnYNA7Zh1XlBtNcBEHVuuN0m+yRISJwDezS/V4D
zN0AGRiJObgnRuKXU7jnIA/ltk11lPq5hFcxOk9OW0LvrhxkE7WiOqiChyGAnJWJhj2rNYZ0ScUf
XvaDVScvBYzETUvLdG052OBL4VAcDXRR5CzhiEP9R2ekJG7CNEd222Hgs2Bcm3Hp3pm9TlKyvRsn
Yn8EIu45oHvaaXEIKNWraP95VNaWJfJH08hf/CEB4hbZxwjgyNYeKEBcnJg7Pagg6BbObWy9/iwY
Iug3iPnq5Ajrd4/E4mIAMh0NCHkk2rTbRG843AJXrlNswqsoY4UDqtlvpsQb2Scb8PH8ucAY0Di2
wrkuVKE0C+9kqe98r3I+pbiaU+xfrII+UpHiPnHS6VemNdG60HuOpwY0N1yOkJq7+r2I4cPR/yqF
276t6FWleEB98Eu8yG3MCX/nSnzv5oszjvLPZJE0xI4JcZwNA9z4ouBK7rBY0/drxhxgWnW/WPTy
iljHlKCbXcbZvKbbvC5k31wr6V+cyCgf6duaayNxvQ3V1EuX1smecTPqgcTxLwiOPmz4Uec6wiPR
ezZ55XlIOnmbd1tVtyge/JHRR+Ne3NBdK71Ak5QC2hx6nck2zkwviOJnxUgCqS76kLIy1mntOhtU
xf2h1Y3LlAv7GiKLHnGq2OpJ5bE4OnET7TASOuul9ZhGcGC17t7MRrr0msp2dpe+12yGL3BjX4eQ
+YuP5vMcZeKuTWbxYqBtTIvpKeSS6CSDR+Gl3nn5kuNt3Mdt8Zh7oYVy0/4NCTFFOIx6biW18hN7
NFVydYEEP75liTeD8LelEWNvKLPgWdjBU86JcI6IGnDbYD6rM5pxY06LK4u7O5Rw7Z0p/H0Q6jnX
+K3u03bVMNl4Qf6nDgYd5PzEQtaKq5UV+pkhS3eEfU9BUsXdiTwMzBzapSYE9yUZ0+yh+TLbel8m
VfbC6mxcSgUMpan3tmamTzrK+i1WYUY2hq2ugdGstSlrQSrnPiKOZtovvQWjeWSLoh1grid7ImpX
dcz8Q/eb5KD/GmMtPtcDV3uAvE9lxy2zdzaqM4IrGHgQlQkhGVpDErFh/kjq3t9iw+aM8mvYAz5d
3gSIlKSonVOQDngc6GHFpgWJrgb2aycHBVKfS5ARHlCIIBdSBb2lAvb04JYkTlSESGhh/aS31riX
RowdH4946am91aHVq3zjVpQZvLZZQTOI9rHMMMJLWSE77dOzqBz/mALrWxlJ1Z1rLd5Xo6kDlKpe
eQvE1p4owZVl3FsxL79kQrlG3F7samBna9Jr7I1FRbxHo9ucfDospCgg2XPNi8q1L00O7h6U0rTz
iCDfieS1i4rxEIfwB7rShbLmJNewBPUdwbe/5D5M4nDsi1uTfQXkaSS+WXymXE1XFvIVHD/RVWSd
3Jamle4cI+Vq5CZYmkdMHJo0rHdnoDmcdW9ZlRMW32rPlujEjYhltfZsI9zXDbQL3OkPJD+X9+H4
p2Qovx1idhe0fNS9Cwv1bszARnvle6ML6LtYxpDm6chokmlAI1t2174U5nZw2D+Y/srA6n3FdORc
3SD7WcANOFa+0u4Y9j8FOaMP2nXNbZRQI0KQI03zxJoTgAcpvHMLWqEFqaPh0jwMwSN97+xJg62m
umrPzHBYQ5AwHqXIICFGaCf1HCVOlHC0pUl8cTPrDhZ5dRcYXnHL25e/N8yB4wJJ9lpLEOy5dumd
NQvBqlZKe5vYNm8ym7NnoLocJEY0XKyOoLOhh88gG7Dci+HClFRQZsuOklFRtfd15I2p618W574Z
adVFqvSthzrn64Z+XzGwauMe//ZYa2tPGA2dKPOw7BR5Cah+U+3gtR2fbwpFDtoKAlvX25vJ1MPD
VOBdADQYYzreOxE7zih8aGJCyPgPqNB9tculmW+zsBq3aH73FR8W9JPS2KAO9a7uVH9ORTrsxh4J
Rx0Z7s5uso9ovp54Hu5r8PkPGLBT9OlqPKBj1DaUkd5hUMQrWP3DwuFibqDta0nEVz2PHUXLsi8D
NHu2+ItaQ6nYH5DEpCvRszjQ7PJXGv4LgGsZZWlbnQGD0nxiHa6NFk2WV27TsD3XTg/FQiCbGwb8
ZrwmNIndsPd7GnLRaLwCM2Y4In/SwMwOyoZIEkrY3YZovJWdIOe3zM66CGmchT6ld+yTBVuBxCF0
xWEWUYoKs2hEw3UO+qKhP9Nd6bEeHE+qZzuFvhxxyYqUQtTiKRK5gZ8JnWgktM/rQczlWWIAwzMh
6qM0nQD+rVSl/E3Y9OhysNAoIzafPYtXioQX9ib2Gos2r/TFb9fK7KNGXXwrJTlRiU3sReL+IMbF
89xx7fVWx4UJ/C6oY3BdHglJOp+bBqO5Ecql+DMygGFJczArj/5dAbOTPUrmxYRhYAxaoaAOLgyx
TlVUp/cD/Yy1O9Lqbbu0OwnkFsw03ZvwASpMbLgujWu+he6PMXK7Vz6sl0T6knlFI1eO1aMucEf2
nXps72LbfBms6ss2a3kL/b1ZBC37ZzZAIgyoP9zicYoxJI8NVMZefJietpVF8lSYstxqvdvdT1Vx
tOt0XZHcvF4mc1nOqS4M6R86Q/HpmUnEgmMaN9OG2K+eexsBuqrygAtkru6qeESg5coPOOW8yCDc
mJV10NgpXXL7S0OOuyecZsNQombZ7L0NE8xorUhGPHeVzpXDyMLXgvQPP8Y9UhodY+J6ktukSeiG
RCiY88mONq2yxL4saMF28tyrQd4/R4iVzo4NUih9pXSqN4iZUxbkBhiPOx380GJUornWkbBhgmuz
8RzYI5wNJkVj61inXmb1tUGwsg/86QvaX3nWTas4L99VjijPMjNeo7oRu9ACvRgRmnBavhuBnUyj
pugl5e0VaPMWHlyy7xycKo0RqrVpIhvzE0D5RJE8SuxDTJL5mMshRpaYBgSae/Bllvw68JVktMHl
WDeRDwJzpiySGbVe7GUl49WnKf2JEOuutkP3o2W/QoLbhxg9oP9EfJw9WWN+lwLgjuadrWw2FSQ0
A9tquppDJx+s9AeyROepIwTAVgDRE50k4+JcibYnXMs011n3p0qK95jKf8/4ga4u6nUW5cnbQcw8
MTKj/iqSUxKN77YOHAgO2LgJfItNZJF+LvqIMQKpFcqkvk62jIiWMVGXy5JGpu+TvBMPz3GQmhct
5kpJG+oT7uk6Rau3Qk0BI8gBLOpwGje6O+tVujOA/NfCGB+R5wWbiHQhQNXF3gg1QhUd4+RMztUm
MXADMqE+Bna/SRPFxtAfzs2SQAK4XsAQ3UiBjdeuqLqtrseuEVTQ76yXCN/7iTLJ3XRMuemesjp0
5I78lcg25i0RytolM4qv1Hwxc5u7dd4X7Vrgo9ui7/Z3bUH3JJGWBks1ZpYsnvvcr7eRz1WiJFZq
jSoAFHMJ3jDri2jVjjTM4SPRVpRdiC09S7dt0Q+M9ioHDL+bo091jukVDWT4YrU1w3iu9uvARZGS
eDm90VJBvC7qgw7nWdPcK60syn5T2yZESLz4OejrGl0U6+a+YPJSgPpE9e4DxCH98Tg5DuuAqg4I
q+RBIkEoYxrP9XCwpK4ftOILo0sFVCe5i2nIrnCWtIe2JanRlfusT72fEuBxs5WT7B8rs7nzYwkR
xtHgkvX0PwFLuDM82drEWQAQkfXnrgaemtrYlovqvaCltsJO5HF9gYEG8arbyZBdnodoQgUkBR2C
vMP34noj+SvBiKKvyK9j2f8cU4O+ZJgdLeW9QFMVu9rLtNVop3OGUiG3nXBoqDKupJIGs+oHhJsy
tW1CozkJp/mILP1mVm1x35HmYCUyukLCv1d9DKsdFNSGC6E6xRGGer3UmYcxf2L/N2se5U2zPf3Y
TO3j4ifobJiUsVMdu466yLbTJ4Brw2Eq3ddupjp1gkBNu9J+OZKVooizequpADZ8KLHpMXVau7lh
Xcqu+4yaujsng5oFpM5f4/P/J6L8X4gopuXOKdL/h1Dsquni/7b+bCoU25//TkX556H/Ixrb+Zft
mC7eRtfxTNOdURL/UFF8+18oQlz4sYbt4sm08HJjo5nzry33X1i7CVxwfN0yeRiP+ica27L+xV3B
SpkA/XQDJvn/CxoFnsp/tbajjMXcZ+HyAyCA75L26X81+XnZWBdN3qaHRHfsvTuKF8eHiqen9KMF
JrbU8uKHKMUHUBgczx2kPEvo1mPZFzRG6VeeHPInMlm6j0JDOwFcuNwlk1ZSGkNglRyU90NIBowY
7t0+Ig6hTJ+QkwAqSGRxaXsh3qyGfWe2zhJ9+hH2bOjKQNY3syvFOcNNv6LdxlYpMbyHOpgCxKOE
J3hZzwjFpQwwQuvRJxN115mARZwqCc6wAfudgb2F8rOG6TxiJAKAMP7sAu0a+4bGf+7mZ7tk/DuN
TLkIKpHvetNsSLobPxJ66lpN+KJo4IOlhVu9KcVaVMcekWU5Bjzaty+jcmdpkBLXvkOK2RY+cylY
axta8u7K1Y34BSDxBqXDnrRNyNdjdVPTgwpjG0da/Rl4QblhILs3mFTvloZJ6k7xnmqTgftWVJ1x
s6zkLWA7ufXceFNPxUD/mvFSps4tZj4kl+Wrzkw7F5QoaTA9V25hbTVnaDaua//WyAfFcGMf9XYi
FGKqvdVSmdXDpsRHdCgn+bgIQDzzSXomZDK72NGDb3eazTWc7U2KxvBVP6cPOhSI+6gf36nJ5a4Y
84FhRooepumrQ7DPZDTsWomJJDDKwzgOxr09Do9LYm3Rp+PKLXKGbbwE071oPhF6gktaVwHY6xq9
IA/TN0+tx6LX2036iqF7Q6AbWcN+E6/s2qgOwv7FeVQfsrSwD55yIaxTA2/CynpuMy1kUNJiJYrb
O3bL5tpzQgH4Dv1b45jjnuJ+xNwnul0XxGQaMJAiC7s5Lvu0KGURKAu601oKr7DDRY/N2InPBoBv
rH9fQtPVQUW19aBrJ6hc1nGJ22U/A/eUJ8Wil4BA0d3oZJlYwlEr5fgcE5yFYRrsO5dg28WiSCaC
T5IHBUBo5T+auQGFMoC559Sdw2xIDnGJpGvxEdINIJbUOhUhCmEveJzgOF592iSohUDetjnxNAnL
Rpbg8+PIOvkhOxWZqhNI+XSm6zHH9d0H1ImYIGParS61AMFTuMr5N5C860nIaLClTl+SFiKS+gp0
mSdtwGdgk9a0dG1iDJiUN+q1VCY6j3nb4SGY3TPZ4zNF9JOGeAvMggGTpdxh5/ViCwmhXz0j8+nP
YxN/YWrC0IKwdYUIYF36ab6pEMKufWQSy9ZYTY8yoe1CwtG9pxflujDmlz/PsojibA4jnrpNZ/sd
Y55ZvxSyx6mIbkQrIjIa9QgvEpm9sZlp7oNqdthlpyQEQWpG/mushdUZgi3xhDPb2Y0oISpj7zUt
MYRcga+cO29OFxH+1Rrezsinhwmx6lH3HA7uJD2T+xLvmJbHW9pB5BP1sFWxJcM0TGNv1esDSRgq
Z5eIQvOo21wmmkoQ7k6k9c1KqGVTK96nTfnjvzN2Hs2NK+GS/UWIKPjClqCnJEqU1wbRTlXw3v76
OdCNeW8zi9kouu9Vd0siWCa/zJNMTuttSWiWssewnV6NAG+DQwq5tBKTcxLVJkGf7Ih0dTB0Y9Ta
YHkrUHWuvlOGvgkYBzPCcBZL8CEDLEgL7l04mfmnicG09MAY1NLAH5AQVBH+nuQE7qy8Kx68YJpu
kOzzMPMrjDe4yDhSQ++mEcUPvYLsk2Pk/bXzG+vJScXVqrviKkf/afkZFJQLHEaFUlUHEdHS2v+9
GqfR70+qSt7UiBta5pXcFdsSAMIJ2qq7QeOOT6gL0Dlzn5KABr0m1iuF2TKSY1IZv92kHJ+50V7L
zN07GnCrJ9D4E/BIBJCr8s6jLQ+r1ruYWfkJayEJXiue/p0WsXhoAxezpISvqqahP6hgsaB5Ua4e
Dw5dnYRQnNr/RfQ6eLOjOXpwGvPcpDQuTVVEO2hiINcm+YTv0bD2s3CDvQevkZv59IjuXn4lLllH
3zZeZ2HD6fD6V8wMrYWFc2P68D2or9xT/PKdxEG/NwTi4c9k0C0g1VJBFx/z1JkvtUw/sth8Zp5g
XGSEuTHN0pdm/kN89dprS74mhvGRr1MF5OXtssJwUxSbjaV7KyRXuezy3F9HkHXzYOn8rOaB34zz
10K/1ezxmQOIyD3jywDYXhGESoGnoV0sPgY/hIMoaGjLgQtu/8WRF7zVqnaJVygwstnqCJT6OZlT
Kxzn+DaJFKEYaXgtzbnPtU223WbCUAXDxWktfYRP/xFpFz9Wise5SnEbDJI71bQYyWGIKmrgoJ4f
PG0dW+zEXGZ6OyzafDqQDAiu0h6QPTB/+w1mIndwxV1Q03ZB37A8yMUj50YlDV4/MW6lZlbWrOa6
0Qice1wcX3ADtubgMQs1y+kcJ+YjqHoVNo7n3hyeITWSgS5NwMmRSezOtdwDO3W1tags20Jk/bbm
+RcVZebbbF7EUARvczbeOBj9WmC1hjTfBTsnbV/VEOh1qt63dwsxFhhfv3BFjOfSGD9QQw2T66RX
V2XYBmvru2Ne/ttI/Dk50SzMrpj4TKgZ7R6blj2x7zuLMwC9I2lTY8RxuEIEWdZsFuuXVQv3CcOV
eSJuZd9ZqR3vk5qdWnPDhStRyGPT9QJyvy5fyjhZdhQhyV1vNTbXIZpsMhvJrUELPpW5ImyczmcR
ZfLI2x2z/PjHy25ZtOCBohzk0JkSQxngoFuagY3ohuBi19zWCHKfW3dsziC4QASIG30+U1upi2PG
52YuyxOSs73pS7o7p4gSG+0Rf2mr9qkNokvAAnRXIiGGOqX1tW1aPDCFPns17UFJxWXfzxDQl5pT
AdfFsB+fapS61XY73ZTon7vWcF8as9tknSeIydUMwTqFoaDs7vLkK7NFcZLYQhvhlrsiiCA/g/jX
dLreT0sMYuPHLkssozjMAuDYIDPAzgQJMCbmX6OD8dISS1iNSoYeDrKHOOPZL6umONJeLPa80vZO
qk8ZKPpb6rJvd3ZnqNO4JCY2ybWsSvbXAa+hlglQ1ZnGmWiMuI43rrN1ZC2BBVho0W75r6dXe19O
5t7TXcYw1ylO7SibRxpd3kdcxxenfu58o3xODj/HCHjyHj2xN3jd5l7UBK3HtC8+hnrXMzmcjOXR
dNM/fsKxw7Habe1U/r3kXAg1omoOeoFl4QefhXsztDNeKUP6hZ7VH/IFC1LdhsJM2ifTQkXqOv8i
s2xfc/m5E+g9TlZcsmH+hmWg77pIMRJRC5uCH4OliTvFPT9PLx3o2T6OwKSYlea0lnSPOUetCYWG
wXT/yJk1v8v5KRKxn5YNynp21HZKqRA6zQYfirnPfO8ttwhMGekijjmm8hDXvLuZBtFdUubF6I8x
nTRQ32Y5vzotBC8s7i++wXjpx0XgJuNVc3ajnnyhV7IH593xnofoHnqW8ZIAFY5k8+HXFX/DFvto
fa2cYmer8Smw4prB8tmECnsUKXFqJs3i7KKkrifsOvGYVo749JsGB2zkDRjhnOoNmN0m7d3qJIec
vbNabqmJbTbW832JD2JS0/SIBTjs7dg8tRMYMgMTDyRKXLYGh/BmLEnRt6nY66z4WxRsuZFhx3dp
wQwqnhli6c53Hjo59Ox2Hr6Btb0Pll7NNcOgjFEuTKdWr0mbDu//CXnrYYivF3w1Rruhq55bHIvr
LcC6Us4TEnEN7vyUQFCfMaZqrOrZnyIVxmac7GudPdFzkdzz/88ZwMytx3yIOREz39jFaMQIB2Xb
melQ9Fe3hz9Od4nGFR15ACUqxFj4HPkXaF26Y4Di3NV9UsN8p2eV5Fh65yIHF9yJcM/P+C+8et4F
OFCO/US+2hsoE64V/9SEitjYlKD/2McEu+XORc5jiFyOtxWt8dAgAP38z3iQmi+r2iyETekjMHYU
aOZQww3euyzH2hPdqVQ4EZjpYT/nsL3vXdwnsVVnx3kJTobNwbdH4BRGg78kzssj/W+UG9PxdNC2
xahR3hdBM5LKddutKYadnGnFLfuvweKE5XIP2HgueVRn+vYlClMLt3ybdekfxxK8Ie2KXGZFe/0P
Aa1wvBbEgr1sCRsTXw5ks2W7B51Ix14WDCdLzUkYt531UFZmAoav1hE2S4tHQNPemqnkI0kJQUWt
hP++LgO8dLs2e0uwbF7bxXIJSskGZ00aLhqXcFeO49FrYDdZlnpAKy1ezKr4CBpOwOUQHBUHxi2p
OLWN5klfnGl6zoU3HMpOyMNaasflip1u4sIiMvIeeR+/LGssLU6bcu/63mo7pkrcf8ZXsPLlMSNU
CJFs4LjbgEk1B98wBtzs8/uPlZJCJ8oRV6hGsD6WjcWUYaS8PU/T+2qu3plieDx+MDQlQWWabebP
Nh9IyqyBnqSMvL1cHc7jgghXx+lHH6BnD4EXb9N+afeD9O5dyyjO7ljyRgExuSf6oc7OlF4Ky6lP
Zu3+NWUz7CaqL4nmwZmBjWQcJxWN7KutvZ0x/PEi/edQiOH4UUKVP+NP5Cc+mN8g0BlrJjrZaTX8
md2KlzujKbYmr9Vx+Qx16/DN5bU89ivEWKwD8RhLxmacDbVval9sq7SgiyEl1lZqEKAzNVWhbiQy
aFUcHTPQ29gX/jGtLA52pnefMna+NxwqOX1OK04Mwt10erqNWvcPaScyhXW5s0ZlUevTwTSjRZFO
BA33FbNfhKvLofvVnf/gOO24d5LXmIL7akipNCwKbJ8RRqQpbY8NRlrkUHu6mdbk8RrOjDJgr2zR
OjJE6TW3umDMi4Yvbq58QgZjZZHdu/QH71RZbvfYlI84oQ7s4t01Yj/CRECmsaZ8SyNaHXqIVgtj
nQXvGgwQ3osupuK9aEgLCUXtbtwu/2SymNupZgQEhywsklneZZZhvnjKs+9i7FYUtVdk+7ibsnsU
Nx01Jxth/5plWFKHTmkAQSmzg7w9NcUD3XXOHR7+7EQsra3xZdGuYPrUcpIgaHdmwOaHaAu8K0oA
jTrZxEmdMeTskvcUXbUnz7Ttch29abM99KJK9yoha2PanHYguVB0v9wtQX6I0yp94EbQHfogo5wg
U2InY9gy3Syb0LMtQYcSW+BEFAvwevLqNd10B8BlGub0uMzN45x3M7VeY0j3V/vizZu8hTXn68C9
595xSLpCPnaTuP14u5LgjZYpeyM86Z16FZWciXIWVQrcqAxL6/cyQgOPsMT18XKoMTfuynZkfWmg
j/hcM/NCjydjkU9m3prAab6GtufCOpaPUJ325jqABTTjbg22g5NJDqfpHYKchXEEpoHRx/KmfVoh
UvmOAcxljE+zeU/Xmb6P0/Ej64z2rZYLgkHxuzOM+NnJ4o+fwTaOl6+fHSvJaJyGh7UzMd3vy8V4
HRBiFtNrnnXK+mI39n1qLQLMHJNgFjnrtJpmVfVkqy5707attwQvRjvge2tmBueMAgErWtdROAwx
20gdSh5yRgCCAL9XtkdEe/NlYY7ERUQcA4OHmr364WfcPBk2ZX6FE5+CZOwOtvbrUzwf/InznhrN
+ThGVCXA/aBrMrHQmkz17S3+/EhtxhEoW3vDpXxvzTjlGYQmMM5ll6Ad4XvcyylDm3LKi1sk34nT
iHuX0a2b65rxJ0SpBNoUCR8LEaMV+sHbUaIhT/UEGcRLQvpNDhSOGqcWbuclJtwW0gHR7dVU+/f0
UBrHWvbPJVi0A0YfaOqAC13LLg6DZlpK5KrcMjCP7zHYWYeK7iLm3GTAgonoLRncTe2cKndsP0yg
vY6JqgnnZbnSYaKPBJE44rcYuEojuBflXzl1h4kcaNisHEstgk9t8NOS6DPYZZACFLvbY4slQyxp
TOEKtxlONuNj/SWdNb5sN/W2oWDIiaLyjnmNSxhAb5NWvOuhs7+U8RFFRn+JbfdMW1p08ixfXRKZ
nflmxqvXOpR3WM3BSaQ4ZjHrPLu4scXWjRiTiycjYUpTUZ77QGyFTjoamFMaPp+Lvj4E9KuyalbT
boh4ZstVrLXH9ubGDWKmHDLOtNrfLYlFJt0pWCxE8YbrfKIOHCnF+2PZms56ApdXxylRI8cXihz9
qzOeFBr6XcC+bJljdHTbKSe3xnDbD8ASLp6RcxGfsFJJXHcI56hYhc8/Ajb8vIbnQzVS8GYoZRwh
FBMd7Ge1L1KyMdVAVMPqWhx+FRiQH8VioGyMnhA/Pxhx6WxAKWLQUQaOo6ZJsRCVwcHnrb5gD0IE
0o+lMd9Km9t45jkP/dQPb3PASZn9+WF05J/BLYPnNDGDZ+xnoZrQJqTzOHrgEEyTsDmSc8Io0jsZ
/VrUIbFSadwwP1nvUaXvLb5QoEoQjXJ0hif0kbCcMBaOy5QTsvNqZH21wQNrHwuqVg0GBOfZnNd2
5BzUNAEROVqfFqo51n9v12dd/O75FXbb5q12/wzDAmRyqeV2EOLbo2UZyRL5QypOzjiVTr6X1uBA
6oefGTnSXfYEEOjZY9yK6UpNp2x2HjjqKBACqT4GWmN/xE9Ck7MBh7MElrhGB2hgon6m7xn9kjRC
CyZWFw0UDhjDppF+wfmIvSIhJQTOr/09VGR8x8pgz5nNxym3c3gHxS9p4IBeUnWIYZSw48AcMliS
f4AR3eTPx6xhHJ6xH3mwIGvlj4dE+Q8YTdvz0IRTD5CPACkD3exm4AKw02A6m+sHnHQx0mAOSc9a
m8y62MWfl/X7Loq+jHoyoMOyTPZAFjjcMwNsUFzJMD8bRSLOsDyPeOLwKq98inYQV04g9p4ga3/2
WwcnXW80IZ1gJQl2unLg3yOaU2FPEt/aUHPFyd/rr73iVD1pid8UJAPVprvJLsdzr9R4njAqSn5s
aLfYDf1GP3Kt2DZYzg927jwIRYGmoGaWoBM9YUv95EQWF15cpLQWqnL383WSf134fony2RkeA4HF
wgjKV78nL+JgFQOECnFGTsdUGyyupeViMCUbrIStwz8/nd1eO9fnZKaZKZ/TE7WZ7fnng+K4npYM
WjG3cogEI7rL6U2qumjvDul72WR/q7KMWYvUXf7D7Yi5Otpu9u2X/bLrAUVxLZZUkoJI3moycLTi
+odxqv9MFB+STUSqwjXaBJ9L9PFDGbEW3znC6N+4ht+e/fWDSmcA73q2tvZaRScMsgxIYESEV/DH
zwckXzpymb9sjQDLgeOW6SHqh7vUSiCeTda4K/X4u9NBs1dW+oydBDKVAvM/059rjrQmO0KGhDOA
cqiBG6Fp8koX6a2Yqejy4gKkTyw2Xu+dUQfLPcVyzXnJ87tZTvaBo649kdgs5l3KJYu4UYpZBk7X
3iiC35j3/kIWPTCDflmS7F8kyMww7Wd4wyCDXdLjWVljDu3ZtJXGaC3eIuEPtJ8Btp+H+Qtw3AAh
ZMspMDsApXtsJ2me5goWurQwW2mG4rOY+k2kphbZDYBKXbwKe8XvCEHwgwjyWU4wG3u2wNK9/+Gy
eE6S7502upRjDw8P5iJmHryjrKlvgzNYr+VCMEKn/pF4nT75td+TYS8jEi7za5DZ9vZnRrK0JWHn
Yv23HoBVzuKByrT0E6oTGSJOH67fUr9pui8aXi7lTr59poXpzSJOuRNxh18AkDNjDHVIjZE1u1fO
x+xBwjOp1TEjrKDgCQGKFbMIK8Yn3GU8SfkTcd02B4houlO+60u4GFgn57iHO7R+mNsKgJsrbv89
l9bUsYLaK9jce3Xi4b6Z/Zc8+Ot2b02sb2QO8FH29S8qtkeUi4BSaOzuMhduuPTp9yTmLQHhmaAR
oXcjoFKNKo4TsrCxadvOgw4Pug58on0kPmydQRZfNbR6BEdeY6/o/HUzDoHLcijioYRwi4a4x0Sy
9f5wTAk8G2gSlLjYcO7GzLmhOGJtweliUEQjrepLxANv3uIypByAveepfVzIpzGOZimAprhHbvgw
iuq9/SP1Q256/c6I7kRLsG7o10u19dqI9hkzyBmI3Caah1uFf55mP3rG6O2M0IK8vt8Kk2x5nQev
aaN3MDdeNZ96pp9hN9pJenRXGuAUVThVIFLlE6XqtU16a4XtaaxCs1fQwgb+xzxgissXFLK6Xlmq
h4khc+hB9NjQS9NxHaxNEDbuXD6RETFDi0lSvnUxy225sIpNntJopxTaHWTGMlY3rMuoEcUaXIIS
6oDrXtjC5/iZ7OHM8YVC34BtR9nww7Q9MDpeArFKGgKeFQ1ls5eDJZr+JisiqDhWuttCAUQyMEiF
0LG3xVuUYyhxjrpxg4PiQmR63Xi0Zzoeif0eqfurztnK0RKJc+7rajq4BNOOvmGHysr21I+DeB/Z
t6salznP2t9cY0Oz1MKZGXcfl3ykL/SB0PDAJS0BvQue/8GBGDZuVF/lCvbrf/Bdk2seVaNgc6xQ
wiyijNzjz5uJjEN3Vrw3VqouMxRFpG6liuUkzoOqzvfLLO4GXJoT50k0PMq2lV2eF1dHZyLGaj/5
DkawaaLNKhj2tpzfqvWPQcdhw6t5dVrjiRMClRxZdBWsPz/b3c+Hal3bnTjBfurKx1roywTYcGdF
ZbtpHMo4WzsjLUVBkYpsDsQUDW8HR1G3NNTcVSzuhdmA9ZmcMF8t9UUT7GZgCzi/r7gWcEZFHPrK
Xj0IwV8RqHPl9NeqW6iQSXmjp+X8S5K7VTFztK5ouDSvu/T6lf/8asx+DTFpCL8lczSVxgcDzDIU
Rf42PdkF9k64aFW1mq84+FYcZ5BnAYxaBd3CdRNWDnFu6tDYr1ZWYH0LysQhqUWrsyt6hgCmScVy
7t8HkzmFQzK8W37+q1e4USkBoJk04/ibW8BazcD+HaynE3cX2CzPdsFQTVKHanA8BSpvynPkD8Wp
GclBWqZ96M3xzXXZM1jOy80S0TcPMaGhUtrJN3lVO7tMyiR0MyjKWRCxdWXzEGpjCGiYtr5rxz05
LjomHsjDz76NgNWfjPaXLYwXJ55wjvGkYA28KOUB0nRuLT6cg9/6ES7XdEEtY4pAQO3at9lENfd+
Eh7Dyco7OHb9Ng+J4vFuHtJuutgoQhdH6N1sN87NbnK4e1XEUuxNd7ySHUaA8QXC4pWT7RO3Nbkl
mNPQEOdRTBEX367JAsFdeRuItWx3yd4l76S6ryClD/M9rMsjTnta6E5LO/thMdq8cmoodo741441
p6cSKhArXXSIB8S8MYqeG66AdHW2zRVFtIliriwtLTJ4TDdBVk3nsYfmkdGa6a/CnO2XpFle6jWY
WWj9xDoRISsiY0DMyCTKdmWyMpqqBbFKqWabOiT4fLlBvM0fy1wI3sDGobHr6OCmbXZUJqkUFLu1
1dvY97krTqSVyYW2yAW5/Izhqp2EySHGn68DI5FLE0vUBBw3fTxeO4UJgINJ1vS/oqT4LXiJVxr2
HLomoE38G/ZmHOqvwrO+jCTM7M69iIrCApH8Jn0+3JUY++kyMMbT5K5QUpM+iYKbNXQBDcwIV+B4
4sZjsktu8LmC6I5tC+s4s90ghR5BC8aw5eT8FpD4OZr9X2Eax9a0opNNH3RGdWYRmO5jQhv6tvPT
5mDmfrLBNv3iM7A9wno6Esgyz6P7LypXRickUZe7ZNh4GDSD8htmc/YR4Dut2vxktTr9Cg41MYYw
4QR5HB1CdYvt/gsqbI1J2xLGmjeo99ElBt248Sh8CYe4OtmtWYLHERQHeQhkpA7BzxTWlgEo8IEA
MC+og4l0p/fGQxASGF4LjUlV9KsxQCVbmBQeO11+pWlEHa3uBsqE77wpwjmNOeABgqd3oxDqF52w
xTpO+UP8ItgKfkOTABlLNR+yTrLgRj1SI6m0PcW0a3blFLjeGlIHbB/No0Jpem6I44OdXGa6j532
AYbBo/JbGo5W6rL5F/nefZSYKblK3XcLkdZBgUsYY+S6vkV0z7KryQWbyJ9HGlAdWKAIVJYVeU4H
00VPYlH8jZoRbcKeIMgEtAUx/KoOESVLEcIQqxWnFAH4drmX4DOiwB8A5s2XaQIO7PjzxmiaFjob
ri3bwTZmOeW2bCK60aW3hJ3rd0fL9v8N98tuitH/mjwaoGw4Jnb3hGH5sp12ggEa0XLny2pebN9u
TgDfwEBMCY2yPqkHA/fHTrReDkRl/CgBPHlp8YS5Qu6hzDUMlLEw5PKYAg5HdQA0h3s8cAlwMJXh
Gt8zdOzmkXnjyLircC6TWG9rOHRoOUr8TF08UX74sDlyrw82rIJ+PTAgiRO63hnjolmwaBgOw6Y2
zX8HYzOTw+ELIzyfb+p5vrMKCCdxW9dAWqy/Ej24FheD+M9O6fQlq2oTgJ8b2rXB/W5I2w3JqyNo
GKBzzhY7WLOZqVRPElKmharXVCibtMgIEMTLjgzYNov7+eRk+IDohNm5xrjCQ6ipXfInyuCp3YqH
3z5Ir6VrhhCZf1tVsNuunqQ70bQZG6E7hlnQn0Sj99KZmnNJxscjJ37EPg3NM7P2CZlQlYBXyBz4
3lPKz06Z4414YxBqng64XmcGo1lYR9UBSDuNsibs20lUIT7LdKt8aybVbf5h9GuHXuXb2zah5myB
8iWSJN9ON244zdmNlxCPCSFsuXzVMSGqcsUOZMn04ZX3Kmgb5jfO72y0a6JVvtj3Me/zvBw+Mf/k
64wODkgWXBgEG4esyXeSP7LP5HRriqnnpDdhQ1r/ltETzr4mLF47uJy6MvORgk6JbVRPXl48JlkX
nJnfAACJ5u9S6OkIwIqgZVBsuEK0HBzbrW1pNt6UrKml9DUd600Udc6xx56XZwM4KmluCGzWm4Kn
taqrcSuMkkEzc4utov+tQUjZVGO+U4b6bKynoiuW1yo/0CO6c0aO1qNlmXus9lXYUrSLOinQev1R
UJsQ3OEbs7fMxAkXASMaCu+jAPURyrbH6DI9qzzhcu9aOpxAAYQiX5+G1mcKDzXNBQvWjB20VJG8
9J75LhkfwSBEX8EmCveeME/ymuFD3GPR4JrO84GJzG6fbC31hTHVPclXk3ocL94HlnmBYfGugzLa
9p0PcGmKiXBRcJO7+riq+F3rYYzplR0mnP8pnNguJhOjfCbSNzk6pUp5eKSY4xr5RIFNk8dG0gCw
Um2MfU0MIW9G/dBU82fyMPXOHzvj7TpXxWvV1Ux5h+ArBvaz1wEofZ3NW5p5Vhkyv2S0QewKIhE0
JJXZQGgi7s/KpoGovnSM4mOLfTlgFMZ5Pn4jhw30wbaoClDonMLtzmOxvhMnztCsff+3SL4W/dBd
Ku9V+n53EuvJ/X852f/91ufi5M1EWdyYpnhjrlNEjmwz5jncQ3sVFn4+mP/zq//f/5aD0N10XDyX
IHO2/9vYPiSgK8TEPXP2epIojXwWXAlTYs+4jbpD1KTjOUk6YEbrr/T//Ornt/+v//bzKf/7J/5f
n+I4E5eFGJxa6xCIsuN6TQs3+krwQ+6USehblMTx5jlatkaLPAN1YVfo5tUZnb+EhJprnMTjLvII
eDq1vBREoUm1iGLvYEcOPT7LGbCZdgT7OCvhIarO0hoQBGfGrn2HWjgOyR1P3oElljZnAsVhH+jp
Oq6ljDp3QEXNYNKtjkklMofLqHbj9PFF8f9nje8YH0vYL8SGmujrizL14N7Jvlkzp7AULHN9O7s7
r4bPC9JkY5m/VGIDdotatS0IZxlmwipp+xyhiCFQR3YuI+tTsnTQcb4tJvuLYMfjrCKqQ7jCr0Ns
ox9/W5VnXqAobM2OIajnowvN5EtTfW2CxEYztFf+LY4iy5PETDhRQid/6/Nv0Qb582h+EtT6RwBJ
bxcRvaoagFtqk4xsu+oM1gUO84SvZmksJ2zkIa16+CwjN/txKv8uc3LP2YVtULRv+KHRpReWgllm
DxwXCPlhvNSmn+7A4d1yqEODccNFZG/5pl7HxjtwS4/XvFBD6Cn+0yJQbJKZopYpoAXZauRLYWib
txoJdrOPyULaw9Ve8k/Zj89TzsGBXk9OPHmQ4elxEFuUukjd2wcKFdyzvQa5hzUT6ZTyhXB6z5mX
G92UT/Qbpf60BZcn91PTPGR9b5zrwO/DqCe8H3V/a5c3blfzF5YtRVblmiGZn8ALbWq/ay4l4Uxm
1RsWzb7ZkW2PIUqlmtxgQMZqyp9oWXvWgWwZr1vDthmIBxnm5J89MjYbOef1roXBfUoYt6QxcuoY
ZIeUVZCvDi09z+dD0ADTCgLrJHWQXWYY512aj0dnveMNZQUHbSAIpGjT2QUlPwtT5dbF8Zd3Loor
uMrcqWDUxyoiw1KleL5pmPn5/s3mans+EsokHpiWn61l9rh55+8+lSDuZD8mI743/Ub6Nr1IAZU7
YryID9+9EUDBDID89PMXBS4pQb4nY0Ry1p6x79AMBt14R3wb8wauKKgZH4BQM0s6OwzrkE/BCAZk
gD0wuwfbFTNDK9oVQYmlcPTt7CEpknOZ9/y7A5r+vPGV74UGnCe/NnhwOA/jceX2nwZ7DnmfjeYu
6Pgt7tQRsH3F8S1boZ/xvXTN925yCWwH0a+2Mu/sxDt0mf+5FNnH1Ax4GieaJ8fo06bVgyl20j8P
tt6IRehzr3NuNYzMHNvB8kxlQttHH2bdi71vJ4j78fyZVtXMxB89akhoL40S6iyk0OK5dOt/BN0g
aKXJrcfIsBG1FyZjdhhTJ74VmslWv2RvPvB2imU5r3N9AJxM08jsyuSap8lRGJHeG6WjaUqGJzYV
lIYEOarL6NyVU2AcYbIwcWygvhJ0wOOtr2Zvcp355VlZeldQh4O/aK7924SUo5g4Vpg69u2sn7L1
FjX6ZYkyhW9BMnlg7phsGai9yAydIyOsFbbr1KGsgt8J6QPcXH2xM2U2n6318etcpPqg5ceuCpAy
jJcv2qINSwENDAUn0jDinHGIivYBWh5zqyp5T6rKJtRHYQRpivq8+B27WD6rhdXPYv0zPYrtFT5g
2FkjUviO7hKg0Gv4aUxcxfLPLquH8XMI4uls99P434dghcUDFlU7GsLuC5PODZNJhAQFuM/qU5FB
54k6SzBGqJ4G06X+l4HGz4e+wqDiCnJlg4zeJlBUG3IHtOa4FHLZw/Q3FyUAzQCrc90vF45MZbru
IGkHnEa9FDkHRZITBJsRrM9eL5Cd1g9LOSARdkwW+zYuzqYVvy0Vn5u3A7uaZ/UXCC9cepq/4LwL
xFX+DA4ALlbrmuYJ6zuQALnG2Hlzmon0ns9Au7aZeQ7NvcTf9AliiAQ4RjOoyO/NOsEuJa2BYkxB
RBv6NMhKXIcW97vfO4iBsfGGXzFf4INhMu5CKtVGbheU0gEsatk1J+YAIinDStIngRynL4vxPaPX
c5NwLl4be9egY6RdLGbzT1a7ArLfoEKYbewq9sfYMygWAjOWO8r4mjr1Hfp5dsCRUXAu6+9zvvom
KMpb5Lu/p9Z+VlTDfhpleQn8cfqX25DaHsGv688mZ6a9GG7MBKfCnSyTdsvU7s3S1Msu7ggoDQV/
JjKwEI2nwr2KP6w++LRHt/k7t+8+ZDZ4UrByHI/b0uhuncL+jnzMqEmpQJA1MtlFg8XdsMCwZZNF
2ZpaaTTv6B9VRPioKSrQMzZAVS7FPX23mPqADD/7qwU8KBv5Beqvq9rHTrg3r457GiNUemolWPS8
fkWjYnCVrWmBfNnjjPvlJo/OFOuXojGR0WPaNhnq885gZfPr5JeVNeriRrgpu84Gl9QiIbgKU0la
ls/ghQg+iBZ/cSu4zta3EduoE9jDH9mR7CaA37xUujonnGwhut28ue/uInPZ1bNZnCn2jfAKYOya
6wravKC5eOJ19LRfnZREg7XmfwEc2kIlB2iBzrdV6xOYdX3k8u7t45EfVNDb7rWXpnliKewPDg6L
ZzJf3HPJNP1z1dFcjOq4cMLdUoXTX5R2Scz05mPjYtWeGsaKvufdWX15AGpW3w/aXh57r9cHioSQ
gJHb7qUnnjrs0tiX2+Je1SnT1QQxdWgEOCP6aT9bQLT7OLX8s7+OKX4+5NwJz+n7qLvqvkiT6j5v
Ym8nK9TV/36LkH+AHAVunbMK3M3xUXb6Q89kvHLJhKevrNv/Ye/MlttGti79Kh19jxPIRCaGju6+
IAnOlKjBg3SDsC0b8zzj6fujquKcsutvV0Rf941CVpUtEgQyd+691rcSNwC4590oWXVc+ZlR32wi
oAqgsqwDQzusd1Pq6wnyYRrY3QGy4WfHWdJzqG/XvKJzo1IiWevU+KB7Mo7pAxR+F/0QDoZ8y54/
Mg4aOKMu6CEVamnNOLgPGDdRslZwgFJErtlybCMd3A3oAaxsPCI4Ta/u02inSIgIHFi7ZY9Awpsy
mFTCb0fkmJg3KImlopdUYZqB1tFixC1c3w1IC/+Lz/H6Rybjf8O8dy1jMAb/67/rn3NZKUqF0vgZ
JbZBCRJG/hJB28NBi6FHJ3sb2DFwrFZehg7/rey8By4XCPM0vkVngMOhb+PbUPrYxZn8LwWmFEop
xOzZHGcoWpKPAwZa9vlMHuM0Btg9arKjXJv0q7Gy/rRCWRmc6rJxsk1YtWAr4uQ4U8KjGMjs5y4j
fCf0erhx0BNPJQxoGgnm4tNPivayCl7eqRatVycH2Vv3ZE6AT/n3Fzcv2n0W9s+hqJlrKeqkAQUc
8en2wnytrSBEiMfe8YJ/uIzq5yzO98voWuJ2NR3X4lL+Eq44RhgiFglesBudt2oIxUvfJMMajp27
wnRj0+EY4s/L52pu0fw4mQVearIeUTvC0c2y8tCrzHpk/grcQy1bNAsYWFSO/YVm9xMPLmac3nk2
59YgW6FZoS8Jr0BdbPi+WeuXtv0tEw2xyiKOHsglJ28sil6zhmTNYVryjyKeio0qQS2zRIP1s9vg
zhE9DLu5PiEJvXYSn55q60PH3Jn6rBUfXcX8/Pe3m4Xt9i/pru/XySPXVpvSxibrODf/6l9SdQur
D8oIXcC+l2APinzw7aDdVWPJ201ID8gnnQCtwgM9mEhZo2GbcA/sRquPD7SH74LCM88REwpnzhrw
MvSuE93Vex1qz8+ZN67fdJWH965fT8tMgm18N5mgqoMULSMA1BcjSYYnY1QnNDy/f2/83v/yzdm8
QRu5sFC/xJ4WMy7WYliQvQP7OCAvpX26HUsrfo2qFgtkWNY8SnwQTK/U1qrbaVWR0vHVrQGVDCVF
MBl7e5XozCc/DvZEmwwrLFPmh8bT48Zpclrd3FagcUvEK0xs70PoiX/5LtXRnSOt7m6GK78yZNp9
G1gibXMuPtld0GzdHeKf6YgrV9wtROptwtB0XoIqP+SKaVwxQTbukpdYDvEHqpt+l+GA2SunlxCy
gOmgRUKIOc42EnXjE10f+wmrRLrqk1j5DWeOdQnDdl0zN9lD9DjYFpxlV5xkdG1cuazg2LhPbHoE
pjAhGOsM+KJnR3ccZlkQAryUTUI+SVsXn4bWHr4PDLsC1b2W/TyjcUcKKvVjB1X1e+roeiV0p54q
evm7Kp8KArsnPmWBkTSvkfM55ON+rqfyXjSL/s7Suqf7GZxse8JQS4jnquvd8Blyd+b3Qtt32Oxw
XACFxHQZs0/Qg4y27NvNdjGwqIxbkMTtC7Y3hOPtgWcX/+7odWeZ4HJRA9vR2FSfC4esPA+RAlos
dUwiTRKO1cw73SHFHBJJ3F7ZWX5GmREFpXj5/V1o/X0l0o4jtGN5ElKt+PUJY8BDbDWe3P07mtZE
umzR2rw4w6dskNeYlDMkkY3t00yUp0ykoCfiNNwjoefE744dTDdmjrEpv+aaPq9idrcj2/rBNWfN
pHeegTdj75AtToH+pqpfOnfldG0OZZ4eJAEdvgWSct0F0QvCNkQbdEfXKl8uZsf/mbmj3ufMKv/h
bd/2qT+2t8Mb2xorL2oKXG+2pRyA1OKXhcXQtbH00onAM5X3cTrLeznHIVwFMhRD3Z/yQub7Iiye
S+khkx/M/pkTzb0xAtuYm7a/tgqP5eBIpj86vBhBZt+alRYyGTzL1YD6O8wHlIM3IeQyfRG4/1aW
gQMwTJIPPETVxmMmBivuzraioyz1nnZ0us2mgPm0U+tNJnO9rfUO/CpHXsZZ/3AJeMP/xTWwlfYg
zwu6j+IWrf2XxZXkhApHcB3tB1kN93MWuheotMzL5GdA5N3DEtoRJKn4m6PQbqi4+jQCHGyccNra
jklDjjjOlyy97wbxlM0pKuZcWs+5EyroURl933g66boZPnnxS4BM4TqMw9d6Ms29rAGjJoYyP1oJ
CTedzZPWJvhV5vK+swLk+4yxozL7WDB4u1/i5pMBdX8dAy8/tkbTP3nOMQgKcCl0hDZ1PlX7vi+v
WWWO9w0j5DMsmVfXbElJQbbXVjPqcG1/bOdE33dSqXvWy8+Zis2NLQW3aRd3j+iHrDOsgTtZ95qj
YY49ZDQuPa6i9RIq7cfjAiCQUc2mm+XlXVvCmn1oM478gzlB8iMR+rHS4tHtCQ7q6+bRsjr3PCGI
esw5DILaRXGMXnLHrPVkQM+hX1fEMLA0borF3fWLd+rMmlHBaMYsee6DFnDeDbsz11EXKn80EKRi
UwwrhQId5slZ6pa8ELR4/oS0bEv/482ZPdPHTZ2usIAV67HPgmuWi3s6DtkuGUhdqFyUxG0RNkBf
MM6bIq83k+sgvhNGuo1lWlzNuN8jOUW+F3MuDxaa3VqE6WqJxuSEprsFsUvTXEdu4ItayB3UVpaC
jxRX1H8ZHT0jwvjcftWiovO1EPQcLsOL6VikJUaIUHBGUvv1GByrApLCkHBuaJboR53JK7rNi0Cy
dT/Cr90oHKYuwpxVzbHr2mSAxGyH0JZppuESzyJltA6gPndQW8yx+YzPvHzIoilejzZ/MwpsavXF
/YhSbGU5nPtQmNrEBM0MeKrA+PD7lUXIn4Oz35cWRzrKFq4SyvbULyVyJAwaQwOplExToZQyO7qH
FhmsUXTL1byot4FD9GNRJcFmFsTPVWAPj2MkXofCIfNxonFnJHAlSs+brq0ho0Pvsa3lkfesPTfe
NyALtoMzgja07E9dYa6nas4vutTtfTcbSPfqgaz2KOvuvMBYe9otOeBdpyiNCM6e4wcKUrwVQjp+
XKD6DRjOu6ZMCAmFYZR3A38vpJ0yOUXGLmSlF5ug3fVAyMdmxCp90SpnbF4KwWS4/MLYnE61W176
iNRhYrsMEEjCuZNZV5NgHRNyPELVmgXW7XzuPuWjdK4jgb0WbrObT2+bR8fc6NtvztweYpIMEVpe
pfxK+2LYGyXT8hJSLUXEnUOFy04yjnvgIehP7GQzsiD7JIS1KCVtzVwqWPaWHV67IkFywxGM0Rxk
2Qya+rsPXgO4smnrke217HM6NoTHjN5HbLSXdK6hU6iHYkFzReFtEdDmYQfsnHqPfR5KWOgRrYMN
e0XqgnWfFpTmCJOIHxjXwqgoNjB6NRnKmBFr0skuQnOLjP0marspIRBXo3fRzwnOGzpfbk4cM1rM
JC2XvefCso7RgyxgK3wVYsZDJZmESf7NSxEGAL5aiSaQJ+ngVXy/Y/8/5ucfMD8W+x7nrv875udT
3H7D4RMXfyX8/Pm3/iT8uPa/XNOWWmipXcdFSflvwo8n/wXFx5aeB9wHpeIN/vMn4Uc5/zI59lHI
8l+k41i8jD8JP0r+i7YNkW3aVhIqP6/wf//Pb9P/CL+Xfx7P21/+/NfjurB+2uKV63mapdCUFDpo
s2zrly0ey3yEjTUCw8w4fM/IaLpX3aMWhIZo3CdbtxyiOzwrSIgX61BA6kZQMvtkNZm7Xo2Xv1y+
P1/eTy/n5xPPHy/HkbbpKaFN1xa/HHtTLgqut1yfMHTB66JjtU0kRw6nujeLL14VVGvt5lgPhup+
9Mbs+Pvf//PK/OevV9QmTEws130/kP2l4GHZX1qPpfuESfuldIf+SU/B3u5aQH245v3RBluJXvwM
HDL+A6b100fz03u/Xer/VJzvv5xbhXtFa9t0TPXLe2+iMQoxpasT8xv9hTkqQsGZx3yGdpM0sXw2
kvBElx0FO66qJHkDmoP8LslP5NVgVwJNjKzcjEAwt8v+9xdG/FwK/vHiKBC531xTMI355T4h3mCY
cckqMg/bBlVT/aJvITJ1HYht3pKf17egLomT3hi6IAI+zndZD94oHeRThv3kwKZVj5O7/f3ret8r
f7loPA2Y9DTbqe3ente/lqhTmcEPmWJ1ipCJ7ohknqgWCVQjnfCHCWfwA4KhnQXhYZMADQSMMxBf
W+ck0jUcNdJ9myi5t1qAP1k9n+YZOYFhElU5OmFyb4qj5w0bNfXNk1Uya54dhWo+jMVptKc3mxnW
Q1++2HXr7L0U1c0yE8Eah+Wr3XkfjESqRyOtrjxkKQSrYsNJWDzYZrJFd1sde29+wLf3oy1U8xCU
+EgQJVmHKHFeDOicpiy88++vlvi5W3L7FBEIEySFcMuxnb815xJBkANSA3WKy/ImSm3VxtZItbB6
MyyDUwRzElJnXFJwuUXzrWRstP5/fSFCsPIInnQeqF86G8y0zSyaZ3XSLgqB3owuuQmna0HZyOj8
CQD9TrPDnuAVwMDLDyT7Tc+/vxg/H/D+uBa0CpSG4Q5ITf9ywIuJGjBsmqWnIYh+GJKeRLHgvkHa
5HlXdMHUC9U/LW9/X23henFiuH0Ogi3hl7vVZCjhdDJTJ8vU+6kpMVe2knQr91oGubFFDLiccnIe
ZIecgxCiC8EEq6YW1sem0f/w6Mi/rzc2+DhHSI64fBDuL2Uo8FIxLMBKiP/pzjT1rbPldRdme2sT
SdOj6c7fNNb9DUa1eA2NbdguQ3ERU7kc2qWIN8Cu8Xt20c1Iq/VxdGewUeBE8DboQzkDecIFFADm
wOXXtPM2RVekxQBMskW78PsP85ea+o9PU7GPmbfFE8fkL28mwBIYoOpQJ5p6MF6XKrhvGkwUeooQ
6ycmZnBotdUtYqrWGVE2LX7YYAbBi2/skTBGOsocV6qeSZtLouit9ZIid4oGFIDWacBVDjwaDQgi
l42di9w3QalAXQyxmOO/WXU2swhdtaj40Hv9w/Lr/G1r4E0py1Pe7XZ1zF8el5ScsSlPK+6bVNcA
r5CLvgOox6InXWv43IdT6f/+ir43OH5eWeEp2SCuhEMZIn99PqYKjVbj1NYpfi9y4QZdGZ1eRUW0
jafp5Hu5G+0I53JP719ciEr2W1oX+T9syr/sPWz0SpmeiVGSCsX5+5OKt6HMcJcacHtSYxsLEysx
OggHkBdiQDikckzMbeW6NhW4AderRXAXIvzbu7Ltd3Tz6Eo24RNT3+YfNm3984p6e2305x2Too9H
Wlm3Gu6v+0/FKFDawvGQheAHMZD10UJMyOXIIUOE3rwZeqAAvLaL6cj2JDrkkCSe3d/2lXAkV0pC
BFhRzhunUccIpad4z8jU2gqvPpFIg/ny5gUqCu3sJ8A+HlXZ6v2IP0n+YjJrMt1mAphFr8/IwUMS
emtx58aw8KDmeZtJBQ9m6K6q0PV83OrHrqnCbYt5djdFpgm4i7ovjW7+93TCP1rmPuVRSpRkLGGY
lb5Al7+Hh25eOVUJRrG/v8/4CG8r7X/uNE3p67CH8+B6JgdSqr+fr2Hhoq5Fz6KOYSiACmv7g7lE
y7aM0YrYuCkI/IBJgqoCB1aHaIXXzogTWzQVGmetd6HYu26sJpLSj138v8gA5mNu4f7DtLXK6Mcc
445MHsqu11zlhyVJR+4dqOFRNWFGTWzr6Dnw8Oir7AA5E/tolMNGTNgwb7PEwm2T3WiPd3XISCAP
SbWwb14+tOEYob3gpmlS2KrF1NxmrMW8MHzFW/T+5wkWOSpQBN1mg7NsXREttg2WZm0tVXQwsoED
KtGIyMNRnbkxrKVx2gc959liXLbMUvMTdAeMJtLutpQH3EIj4J16shA+0Ey3vPjB7iy47KgZVnHx
KSMk/bBExWPp6kfWNUSRlEVNNrwim/KRrLVP8ESq1RCZ0ieJfWJ+YwckrIJWMXN1ZRJaImjrys1Q
L5Fvm9V4oP7f1UnUYoxk0lrp0PFTK0N5AxXr3IXoIbCfx3x6cjqSdhGs6yVTaweEw8bMIXKgdieb
Q352TBSQcdjjMRwmFDcNuZvZK3qez5beZ4uIfdF32Ybp1nQGpVGuaXV9wl4YHmipf+k7xO9Vy2F3
MTAglCIody0xRZvJMY1Vlw/WcVsWOOdUFauDHu7i3rIvrZfslqkcTgX6cJS2zhNMOuzf9g2J13XY
wgP7ODPeSYBXnKFg7KU2o4OZ29+LicAGEn9qP3NabAlljFYYVtDGod92HQY8lyZJjFbWRq+we+6V
W+zzIB4emZps2tGikO/6RzsdUszGBUlTOij8OslAbZbRs0pr54HYChyzIYVHnjc7fIQdPUCmF3GR
/UB2ET4aQ/AjMGXgjzrN/SHKvB20JopZjRK+QJxfeWioWWvivojuuiCf0ey47uexam6QpkudjM4J
rGi1o1DtGU47oy8yEMrA7hsyuHvfa6pdbwRrC83io5tHOw1z/c7AXmABHvWXyiTphtv6IPDxEChk
CKbn9EGXwjczvey519AGN4R6oE+UK4tuxQq/IAyZNBs3zHSrP+7wpjD9Dl8Udgm+E3Xww4ub9lQu
5RsdpQUh21JeR/eWM43eC3skzjV8emvdmvPRQzjMnOSrwaPxIbBekmJ89NJYQhOhsrA4Se+qCID8
WAwXo8+2MNHrp9YKd6Eag2tnY+Bk2snykYuNZ3+PkdIgcW6abWtEqBfSoTxAHTu15BmtiLuLbsC/
8GFO6i+KwCBQbcTBtWH2JSCwkAXDu4MfXl95gyXTKiJoA0n+ohfMpy4vfxhqGC9hD5EOBKmLUNbu
VjST4mdgz2d0WscWbynaOUaxMXdF3ztv3VkvQ4S9BfdP5VJ4M5ho7tsi3Sx2DiDILFCy1z+8URgX
oiu+tPTP7pUzrPJ++RqaBQzefm59nVrlLo2bz7F5wCXkfMLQ+oq+Y9MC4L+3maavwiBUm9n10kuA
3WMcUTjoll84ldg3upolkP4Vu0KPQlMxaTJx+vtmjtrZQ7m2xv+VnMva+NhwHN7pkeRdEMFrFoLy
G+4OC35KusqFqK5ViutocNNzXsbBRUZ2yp1ZPN1kw1vGnhjul9dIE/CAwBHku4Epvh7UJqiHV4Yk
CSz0nVcgIuds1ISoPsEk9MIGAiP2UCQvCWHUD5a3LQJXbu1u6DHRNAmPHZKndzqFUUrxXDj7sHNC
RgHwjHSWf2hUMp3fQwFqpb6HJpANFyQIx2heyVD01kNWVe4qv/X9SFUt726I0g3mjBsX12QaYBnF
PnaQpDTZshJB/WmiQlsJxmD7pu+ncz54z9FM1lHdDjtrEureiGz674QA1xNDWguN8HN4nsyB6lqh
U3RCmHOll74OIexEgT9NKM7UDK8PbVsbh6ET1zrAfFar/hzgBrsYC7kC7rh9P5wVnIy3kmA/ZEsN
aELhxiXQhsJZj3LJqBefkGGU6C0gIHmsTg8po8qymIjZcfVpTpdr0ZHc2UjyL/M8bnwzAT9ju84p
zEmFr1PvNYBy/JgvHqjaLhl9ewQjRsif9WlQgkQb4tgng8XJIhvoDMvt+0LgPJI99FxFwGDL4DS0
GnXd+0W5wy8LOARkIjKDdOImkQ+h0c5rm2HBypNIGmk3aN+xO+XDon12jCk7W+15Hhpj75V1v0EM
ExKNsFScFit64C4SW1VhdwIteq6k8cHDMghQbZhWSPjAPOIZ3qgUkFfUkE+BdDGFjkCGn0FDdmLm
gEw3hdCJn0misf1ct/NngtwacGCq30mvfjFqyuwQaRBx7DlO7zDNN0Vtkky5kJT4HoXhqrF9mxPU
/J0Tmye6tgg4J7pGtSJCroVV4xraOqNrfOjsOr93aWMT2VdN27wnl23omgfqcGi5nhf6XqC3WdVE
pww0wyYUDaJ+SNUOQ2mCSBWMel+biwXPMqKtXFhRu3Ut0x+j1Cb1beJ0aSE/xEKMyFmYOGiw6U6o
NWQ3TeeBpDq/w+LD59hr6iAsr62ifyNqtznXrnEkBqyCGi9RES3DeGQdNguOxLDbHM7jwwierSNi
17PvmxKn0VBibEtURNCULcwTqfR3Xt+81dIi1j28FWASnetsXKZWIYJK+rs2gNkVoErxm8G7S2DR
bpOlKndTgdfWZY6+kfRS2fxlsu2mAlAaQhfq5BQjZJnDb8nL0Xdb2UBIYNSVWHmwRR6Ieiuj4bCq
a0P7778xqSOSl0htXKX6haihkZQUz2Ty0ykE5ok+R8tADGLeyLPKjlbeEZhXzPpAQK2L4t9OLxM7
+M6yQeNMjQtpMwPcTDcKuon3HUDcj6gcRmR9ivGM/YaGleOuMpFckvYmPPMr9OmYIwnB9aMxXNFu
6u0t5jyKpLetGqvxg2Y5mxbJMEzGN6HqXqThHbCmGjP3dy6q70qLV6bzPF1MMMh+SnZiitk71Ley
GiNfDfnnvoRrAtGLZboEOylsBL3TtA1cHEV1Eb3a9unWDJsiYMNOOc2cUn5MBczlQeZfXaf/pNv0
4Jj21o6hcFWgQini9HYZb8ksS/s08cj6rVMwMqteW7dKEdYgHpxzLOr11B0yLwy2jSo2zUy4ZxCJ
C3hT8ieS9mJIWB0YLIpe4Il4HsjfQg9vfbxZ+GbBxzZ2ICGmFBVhNB1cjQkh0zgmw6H8Yubzlx7H
Qz+Lb9ofoEQxScqeBiyJYNQTtVaV2ufNR0KT5ZrkTg9WYQuoSr/JDE13mzaZnwji3fosXU18GKVq
KbE9Wa/KSmKjn/TdPCAFHWsywOcsxRdXtRUGKoOPpV6g3pYKW3fxgHpoHTtzjxG+Iw2JCDsXrL05
x1weYDJNTIyeU5/ridQSVFQAVsaw2RRZTfVrb0oQApvMVPi44vIOI3bnd8PWkchim6l76issEFkt
hwP5gEzQTdQJDLlaeAvjLc5xyLbkGe6FTRTmQhQRDmLtR7risNO1+1mmbLIB8pxBp35lgJfICXNZ
oS1RKzIHiX4hMVHEwvA59JUd/hfoM1j8gHjiRr2v0zvDSl/61HzNo9zdKniT6643iFNEz+A0uz6A
0zp4LOic1DbUiO7WAy25Yby56uv4OyfevYL45jcKs+XQqI9sDFdq0Tc8qyVrEjt3iJ6BunMk4Np5
cA1oz7JFstTomuDs+jErBDjOgniOlMxZKvTV1KWHvCTeup9Y5ZA2IyX9PmuOGBYwFJbNTw1hF+DS
ERNbOWVlaIhVGUpcSKwWeY55EuXGCShIu86t9IlTBVPztvSdqgBiGhS7IrQAYJT23uurG/PFQljf
hh4qUiffBekbuVHfx4lIQ9KvAW7OyW6enOc4gFyZ1hEbQRL40FOsjR2GZ1NY9dZCQL4a3AGvZB48
5ODgYneE1pZmrB+Y3ZThfWPSF6+Qq2JQp2209VByu8a3G9TGGvSTNSp44WOA78V6syoMD/CzVnWO
urHBnri5WY48XATCBjxbllSOJdsP+gj8qP1Xq7guzLVXo2foTerg8wNQtICqSbVVbnIGtEiFvmYG
iNEOO/eeENl0GFuMIYPGhwG73ah9MRftuSTtc+zEyyA16LouO4cUgvj0h33heOVK6cphpZ2iT7dh
cnuHNHaAL0oiY6baBwmgGlzHLd4BsjSgjPLUmpAWB4IeQAzZy7BNVdXckbHAaZ1Y0yEiVxdy98oU
2VHbL7ohIV4r3DPzgJ9PYmtMNLr/Af/j6HCNuXVdrn96J4cwR3bNcVzRrPJVrghRXUqWiq/xKw4I
klum6UsW40o0kOnkrmR36eGm6DXyVup8nZN31ih4k7XDiSt8RJ/UkD5gQZ8hBttvQxueD7trLjRg
HOeTRQLiVO+GsBH7myPfsYcvjf6cye7N8FLKk+5428LkNPebsFWkMcfY4WNkM+UiznHToxpHuLQx
+vSoMN44efixMKsfImR57idS1EaP47B21x0GqZBdLpCkGaaefWVaXSH6he1Je3qPBDVcS9MDjk/a
fVsMZ1qgI/yQUvicLRZfeghBrKVufO0WJbsPWUDCxBstBLk91owpxFOvdDzNYxNY2OilG2yioc/2
InQdWliQj3ujMLCKBem6romcccZY7qay/o7OQFxsG90Ay/BRxBTaG8/ZmkMDScYsEVcT4XXHv5Pc
vX+XTUWClD2/WnO0HP7zc0TX6MMXoqyUXcacqEzCAiXPxfsf379wKKlMLjM7bmW1ybpXyCCnduh2
Q1ZHd5VlpSbV7DDD4EBwf/tZ8/6zuYveQLVE+3JqoITDNglN4BpOHYV371/0v7+zrQCRRDjfwL3u
B2u0P6OeHfa9PdF0ytrRO0ShcWbmwx+dsT6nFa4fjbfKI+E+rGOJqySrXrNtWfUotY0MaVg8YBlN
ZndVOIO77oFlrGVuvnIqxlEmlnHrQbdMbT5CEfpxXr21RQLhN006cH/DAxnxXsH5xyE3fFtBukIG
SQ0TEYE9t+zfpu0ceUtD0W57jXCf1valwfcAQw+HPMNDFk7ciI5NSJBuzouK2lUa0h/TbDOp7p+S
JLzvs8jcKdy3/LP3NGWAAS+c5jzhZasVU1q0PonEujvMz21tfZnj1t5wPPnRLxK7qULbr249xgit
jVFHmxx2ETktDNpWVeM0h1Yt0aMrhnMLN+/aAz1FTXwBkLCbYjqiFoLM822lHGcSxWJNsK5VJNYJ
BgGpfYBQDjrlNFguaAFperinqcK04La1ifa6gHcbL3dVmJFE4jTTDhLqLTgxNh51L/ZKjhJGPMTI
1pz0iYSVt9kqoyemFxdHdtEZwZCxbyqDumAOvHsbQhJawwczdbw93g+F8UY4TwLz1CYIBViFKCWj
Ref3rQbUkIXZuE/ymbzvdPZYsbtp5xSYvOaKRzSqw6MZi4T4D2LHDRC1bbdgAGujG3Z5KK8mrTLk
M8Q2kKZ3JiLDd+T4Cb5OuGG8oc9tUTzZdX2v4yQ9l7DU2tqxL6BkMcxLXjKJx+6OfXPc2fW1MFvH
x+QiHnQEt514sDGIQ+Su+Z1biehrWW07d6LpZhOzWtUaRask/ZCn5aU0smyfZ92yeifUv2ugS+dD
4nQs7+O0XPhdWSrKbTOxD4S4yZ6y5JABVjihvvvW1E17D74N+g9aHFqB7K5ST6/e4HxcpCQRpxH5
ibceIaeVQHen8FiO1pFCNd01Lm5lBh6EsRXF1uFwmyovvIzzVS6Ww9MIQJyR5E36irI3bkH2MxEc
wTc282NFed+FfX0qw/KTBGLyTo7eQ84wzmjanjxSfD2jrLeYBcjb6rL8XOb0T8KBg8/khZ8IJP9i
uDIGCuo+zgCBzgguPohMi5OY0BXb9OiOFURSc45KUsOtA8dtgL3QZtbvh09Z1iE4XftCpyi89i04
3rwg0z61Qlid9A8vlTmYl0wl4tKaWUk0uvK2bQtAA6gBP3z/fzDDDBf3qVio3pTdPkQ3df4NTLeN
mQHTsKIEWI8RlQksGkKwVXdgK8xW5USs/aZHdgVYf7L8nCT5lZerYlgNE5MAqx/pjhQobV2Iz0Zz
VAltjKVETl2Us19z/NmPo/18i77b100+b5yS9Hbaomjna2/lYu5a8yqZa8nRPFQJx2fsq+tIp87t
Pn7E8f7ZnD4nI3wHKwNho6z03JomaFmsVTwGE9GqgF5h3FF6smCZnEN94rmtmKeRV8siJ3NS9wIq
OzRrY2KncBWit9gq2VTnjVQ3fw/opzrWKMDADfXNPTQJG0/xDDe2TqNvlo3bfjGMGYcMQbuR7e1d
9HBHMuHtgxl+rMhrPb5/4Tl6XFTyTRkuK6k71Sy7tFoWlx59P9Kzf/+unG49/CqROOboG4DJCYkr
5dC/8SwCbbAnzdTlyBxRHdPSjBYsiENmrKnGjuja4tMwMEMEbEjtBLYBy9gAkkGPYDvtEApYORSY
ESr6J651toHdnEyWZjM0pq0XiUMOcXbVeUj9iUggu262n+bR/taGZM0Av72tr+J5rCe9G0T1APlj
WE8s1/6kJ2ztIT2pYRUFMDkaC2RI2ceo8RXrV2uROWr0yTGyWmo8q2v9qP+e12o6OKo9GcvIrIpS
fWPn+pCmdKPrsPyhm9Q4sfrjBubFWL2a96m7iyuOfLNtjbuib7KjW3kfqsWJH9CBr1wdfu9VbR/L
mVc8aSPxh47VkSPZysS9dhE3sHeFKHidGAlVVpGUhFQE1p5TbJg58apm5QR+RnJ6VE+KY1V2odGU
+maXUxzSikAQTV7LYMjTmBlPU2PeOiArxwhvXHma+26IZWYavXsTjj20pOZ14Cx5IDiVeNWMJWrg
5k5muC+98vsJxf/Smum2z8BQ3FT3M4GdiFpog81yPnLsXKk5Wa6WOBjjBFirjXahrR4rRlproC7E
7pEKuQAi0l3s+X1iwlZSdrTLDeYYulIbQCYHc8ZmJRyQgiD+X+Kb/8TImkunmvyQTbA5JnACUZXt
GCm40A8r25fTN1pzBqc1Wno2ZSj9RSfkvOMu9ZtJkyjPSJWe61vLB4u7H1VfHFxyd9EEfXVW+yU1
ryKsuh3KmZbobPcuzskgKCXhoL3RrwhRhk5SAiwxBXAK2YQ+zRDMIXEOzMIkUN2GuNe7EVUd9h2y
T7/XhD5tHS99sDhnc/BBsGiUn2w2hm2It9UVah/o4CX3zBEYnkfKSQ5ZOE8XDEmsS+ulmqBdORsM
Qsuaf4xhChC8ja7KhyENgq2ovrY0w/c23m+CaEgSsh9DNcBoksFbYxs4CK0Mbi88BQq/V6JOFORC
imuVMUqrHc5BceQccfmoLQvEh0jkT6aElh/awcuYQ/dJBrfAx0+XYGzRNaQs+7uGmGzo3s4+M0EW
FtbHIAxfvMYa15U1V0Rnu+Fmnv8Pe2ey3TiyXdF/8Ry1gEATwMATgj0piWpT0gRLUmai7wI9vt4b
zHrOeuVne3nuQTIpUhQ7NDfuPWefmABhL+aowGo1gseVpQHDVKJvWg0MFy6RbDOzbm8aU9yS8vLS
RoQPD6l6SFT3NY/gQLyfQ0y1UDN2Erj5TmjTYTjMWzehKYKPeNZfyQSghR+jY85SoB0Vgc6z18cb
rXQwTGKyZwGPA/fLq5YWBxPp9WClfqLA52pYVuHy+E6i75gIc8bLRsRZxnQ2aFFskZE9Y04gQrPJ
XmxHVWsySFkN2RTNYPYWYhHZtvjl7mfNep90iKEOFj+QRMVmcqySpAZTYdZuBkAUFgcLc9m8tZ92
MunQJetsA3rE3tGcpuVhnEiRNXcMXznGT/V3JGLsHm7zXQ8asR5bon/bJCJ1B2pIatAEGliPe5IC
fIZGBGpsWw/zs5aX9x6Kd+Cz7b5pB/1YV2SeVEsYWU/i3FJI0vwC7hjHzEjpajOIGxUSMCN5HFnC
n4ZybaKdW0+U3kcTojecD7TDKGvIFh6QAmtObQEAUmxB9fwmw7Z9JjDcvnOi/q7D9nIvmmCPTwpo
ku8yWFWBcoBZckwItCrZCY158qBTxOfW1J8GajshwxJ4BHxqpzo3xCR59nPhuh9OVgIznuS+Tlt5
V0HK8OjTb7EtJFs9Y2EBZ28NtD+7Iz79lHfm+JgzMlxlRfuELSo4RVbhnq0uor6yFtx5sJs7y9tV
kkKpwqVGy8lkHSxYHeXYTOe4hvUOnr2einjF3IDtrzOes2AYNw3JcEVagWW3wkd7jn90GhJ6Fs3F
TV6Ot3bnDrtJmPVGr/KvYu4Xi1HTkELhfiDZEquwMvUXIJCB38ZkuxfkBlRxvARF1Qzcx0tBwXUE
fnOyLO9buQw7AhG+m2OJrlsZK4Zr4Z6q9EuUvJuyxy3j5jkjo3ludm1CGHiJvZnRrHHRw0rfga8m
BriiXIkrbWv0myxK422xQLVJbgaiXXkYj8H9gcnDssC3uNAj1ZMNG7qU3ZdV6+mOvCfU7wSzg1nZ
p6hJDsqtCAmBxZdFpbkTRjZsTJszNDMkvFhRJakmqnBf8HAswlC9iwUmNCwcPFN1GH9r85N5dOsz
HrwnE9famW6W+JODF0RvFPrDok0w8U+3OeFSsDsCvh66l7FdMeEaLRAh+Q5fT3gLxhJMjoLbw9Gt
syh+QMVRbVm1gMxRtxS9wEdj76FTtk5WLOyJEKQ2PuPAb+r8prCHcEc8xRGtDj5ojcy3sugYSzIP
N6JcrLyQk24QTXJrxuItwL/qR4gjMjFW6Awg+XHkXLJPjDUN3ZQ4hsPcs7UHcO9GeNAGNTQdQaxr
zT6otehobsA16xnzzGSso5eqg3ujU4qUTG58HV3qpp+J96llP3GqIXjSLsj4Ebrq/H5GHuXNTnXy
ouSUwjIqevWqZL6A6pkNWvrgwopKfk4xMNVqMD8hAOr7jhQBK4OXOwJaWbfNtCOkLDurFPanOxL1
K+MoPGhaqj3CyXdTfCKxZGJooR1xpFR+8UOSJBmOFVSMFrQaEhVrVWjoPx1b7KtyW/At3Wkkixqm
4uSNegYiL1S0TsZMzwaarYO3mZistQ0JEpEDo6KMWsrCJk5WutairzDQmtUsrxuHyBbioA5JqtFP
Y1kUCkbiGjoln944CwQZYVDPWXyG0toIlXpHl4bxBRHVk44qbVXG4jYb4Me5LRVcIuAyYqDZOK9i
zI0N/Zn8bDFf18bkjVW2y9nV07fYp37WLo7vxF2AlMTLxaCtFVY8ThsNSmpvAGJk3vYkllosS+/s
BgeaZjRnoZSCCx8ioe2qc++om74O2q1ZTicLD+ltPRusP2dD0jnQmBuiJYfUQm6M0481RUkTcfLC
Sxn09bME6uO7WvZc6V21jYKBfrnenOYmEqDlCs72vT3fkocKFZdcekvy1FXTg+giH50MGpi5Rdwd
0MXsQ9HuTa8mLK7WDJ+GhGL0wNo1UWm7khacDC9EdrWo5ldRwgSFkHM/MfJyQ7raBCRCp+gkKGfj
dvUZ1UK7Kaz5ojkFXHFWYaCEKoQNsi18r7FyWF/GtOsnpwLGB/KnTVqWoCY8mrR/SXyn0cWdLIHb
jUAWtvC5HoeoJ96xq82tgNy4mUYmOVXPzMTN+4cQqeBj7olTqvjcaiMJjoHu+dXYbRqt/xbz8fl6
aENjm9U6Cb3TMHrP9px8GkDaqQs7Tr3JXy+ut135Ib/vuN6mEQvHGcEcceikAOArhtFNW5KjDtk3
kfY/EGLXG68XtYS92jTwi0hDVNAcgkNQN+qYCNjiGuDGjDMGP/++UWq6OpI8xj3Xq9ffbHC5wr8j
AiKXkvX3wNFiFaRqYnrPo/NiPgUlp8lfGLPrM0fXl3O9SoxnfsB7wAkEmNnvi7qfMiy5/3mjxNW7
iZ3kS0sI8Kh5e8cZFpkapnoLFd3eaWTMXO/7/Qt6HTgsWyvXbxaEzPXVGldq8fXq9SJa3qyEqN7X
cUJZD2IcdjQXy8c+sPtnC2X/ClljrPpYp7gE7QVo7KVo9xyHVujy0/WmwTXLbRNaj1ae5BxBMcGF
aVoSHeIxCd6EuNNKc4r3/UIWJtjuw5nt79eHp8uXBJEKBGnx1Fgm3ZOR4liDmfPLy/n/Fp6nqfrx
7//28T3nUBg3rYq/2r+acRYMBXLC/97Cc0e5/i8e8A/3jv6HbXD4RFcsbYM0beSfv/O5EdEL7sUV
sbjzUTX+w71j/EHYh0DAgsqe/2xk4H+6d0z3D9OTOs4/ZrWGXETXf3Pr/E/uHeuf9eS2JT3PcDGM
SHxCBnahv+nJg0ELezgy9qEgZ0G61nQXIIlZ9Takqzy0P80OGo776fbGQ+UREJt5VH9ANV5rj6WQ
bVm93w5hwOCuP9Qh3HHF/Z6ZzNvU7S9ZCTfEGMbgWMIx2Rekstmeuq8MltwVa6mVQeHqzwG8TRNS
WUh4F8LK27IVqT9lKONs/S1NYStLiuBV84T0I5vmaJ8baCRQpByNphP/i2xZ/IuPROh85nwqgjXQ
333bXueqwBg86zBrdHJDQVhhmKHdrkjyKTVt5xSCfI6mwkM8m0RSQAGZ03fNcOx1UuXMr3mnbcVC
ofMK3k149ujj+Q0VkSBjdAucDv2U57yCAKkOf9ny/pX7ia/vb1JYl3hmVsp4wXTpOvjC/lkKG0SC
vOGORMIgDF7zOjBZhgLSHB0Q8q0HGGc27orhWxGTjzpV9DJqWQ8HS7nfykQbdsYieR/DjLHfALFV
lnBVh2lPHjErx8RYcUJYiyaeV3n92VeVBCkKlpBhH1FozA0RFJ7MjKFWTmizIeb72KgbCiX1I7cB
xZKsfKqzGAFmOZ6mPvxmiZm8QEDj0ei+Mop7lhXyiZLEQx1l64pQMCNN4pPjXsKotBHtdN0W/+bz
fCY5bCZWRRxyLSD1y52ht5GHiIYH8SATdAZ2+mx9KvIrV5FD0Fpx7GqXep/H0Q+9czVDMZvT1Mpw
SPF22u8iipg+Uhe5STAdwiykyYVDP7Ocb/XAqcloakorSIWO9lLVreP3QvtquxSjqmxtwDrdHtPu
5AP3hHcZoCsOO/1cD2wtnOpB++vyAF/zqRBwn9SYE+vFH2HhjS6gs+4xnn7R7kRgM/Q7mcBnJ6vw
I52exh7edjpaH250MFyqd/iyl9h2gY5XDBlUFxA23+D5crdhlrzNM52sIIPSoyzGBhaAvDhvbmoL
rY8eMQ63Z8GkofiY04mwUhCtKI/pBFNHV7biu2Qa6NfdOJK/LLqV5a5bRES5RzAfUc+gkBOguRC8
UTwFXe0bhJAExjmc6u6e8tkFWbzk02zAaa7yGSFN1o/HXLafgaKjGSHRbGdrG8XFh+bkWI6h06wD
onK3cznfhy6togloat4/MzKq/awuXqrJeldt8ymzepNY3at0McL3bfG9SeJ7EaEbNuL4jqKOFn7X
f2MB9TazNgeDu2qZR/izNm9Coh1sKzhVM/C7UbdeZbyA08VNrdP6KROxiyf0D6kizKIyaHpXZFnr
BF3Q4nKJc7SmA/lfWyIRV2kLyKDvdpFoz1Gpdi3GW3dEv5OqLykQE/b4svJnpg3ZBmXgh2bYm7rr
joB3Ngu4oXQHLujhj9QpIIRr0FryndUV8fBRd7BZkDJjj3xLt765qXzKoB1Z2nxOqkiH+Ah5OEpC
nYUl/ep8uuvj8iFxmg9En29R1u9IR90yoCP/KereWxcIcMPTSQexnbtvDAONGsB8lhwIkL2AA6vz
NJcQOGT2CVjsJ+jzdwV+r7DMD41lrC9aDuiSqSmRf5e4t18Tvk8jgR4cxKe0JvFX1c905I51H16Q
6H8B20b+Yn1Y00B2I4xVchIfXJBZCeMUalY6tpr9kFlq01LuMKtl5hUGAKPnvN8RMPyjYM9buWQu
gLvLnvHIbCHVkavl0CC29XgRgDJpQNKP2w30dSPLB0kEoJGS6T63WcJRY0Jfnpl3ZLivyw7Bbt7f
T9K9xGN6v6yoPVPbV9JbGxWtwAk68gZlJodr4uqG5naKU5NuO7Ids2T4F7AQY3y/yoJPYednggmZ
DSGJcabxucoYscwBbIVg0C+/njdlbRI45bbtwz0e948sRRbA/j01JcnI7Eoqjw9BFmzMBAEzA+PZ
Ct/6upwQ5ow/sjxcYifJYtBoALbGJaiM++WOxJOv6cBYafQ+RRs8hE6GTFWZqzhoUF277+TunEP3
FKDCarwFMda/zodJn4IVvVTWwsGuzOZxEyNdi2okIYOms/Ik0aAUdL6ko8hOjRDTdE70FAy2sU9Y
R2GTQr3UQktsjEVSOtzpnjoUrfHNtDdWorBnSnnryPJb6KkFrfnaZhzC3BnJofOhI/da18jw5xj/
LzGoG5ogfpQg3pQFI4GqY7AJ0uSpUX21so0ItdScHAbPBVjH6c23Ef1y/noxY2LkMmPYjIUYtqZl
3qFsfAmi8eJIciDDQr4YiPuStPkexRKRcYf2hVzssgUSUnAF/P0Sn8Y6cblr8uqHysJV77mcA12I
BJH5LsYQwRNGgESF68hDy6JZEJlGUN0gFYj7S2cNsVP/czS7eyf2mC/mn44+6sdRJRhbAM8xk+XU
Ho9qW5p9tRWTfbfQARG55eQNdE8jTfNVqE8cXzj3TAbvOTW+cvgl9LiAAxGntZKm/ZaOxIgCFf+o
tOCbirobM0CMVJglzedQ35mWQ09Ov8kljWQhbA010EQM7UTUgTdZN5UgG2tyHxN7XGuufM1h9626
nFTQ96SKP6acICrHNj9sCpGkjbaKaS4hAdDGq7gtNqmSt/RuQRDQmCE83bnMZFITTxg6PugAZD3p
PopbhcXRQUwHHk7GAYDAymyJ+NEByDGfuXEgiZ5ggn2fXf2pHuGG8x6Ax7LBa7irfAnGvtPLtW57
dJWd8kesV2qVGaW+mkxStRBLhQYqxrBegBEAW1z7qQ3jkDCXgxxhhahcXnRr4Mu2hu9zjGKmFtNO
TOI5Ir9tZ2kQ4QxR+52UT4PDGTR0j0ytgW+tLDCGTmmbtGF5tRy3grn9yBwykm02iZstuSI3jCW/
zXi3OBbn4DoFGT3W48J4kG3avi0fXRuAXVi+j8G2X8O6+z5r7MR5pL8O6P9tDdgyvLFv9Okec+lE
bOjQ9ErjVSpRbek/rFor+94XPXGuVNtQb9FXY9nyMu0ydP07SYczOh2iLoLi2SkmIlYy4mfqunxx
gZkOMGwjpz50k/OgieEuqcjuidMnys+j1o1PQQTn1qafDlnFw3WxanjUag7t5+u74/To49FZ5Rng
muVpcfdvReo90kn60SQj2/woXyrmcj3v0LEahhHW3g1uHYgamqd44ZihI4aBAYOlFrorsjIvu3T9
59wzCgvTrtkpxPc6QU5ONTDsIvyjzRf17+iYfj/k92bplEcO9cYkNnVRPSPjfJsJ1WKeatA0s0Yf
e5AArzWVxJ4QKcLi7Yj8Al9DrCV7zaHy8cDAV44FRmwGQV/l7QkT0SWTQjD1QCdXF0SaV8I8GnSy
NirP1nbXV+fUyp4MorFhA7CCASYI5DLBk52PK4ZLw26O82ehEZE4anG2jiz3ifxlByppw9fYQWtM
dfSAflEw3wjsZEfcFrs/uE7qkg7ZjfcjDlWwKWbSDqFzzCuGifF5ErNYpw0sR/ZDuv6EJyLy0h+K
gkRiI4wJrU+1Xeqh1aloHHPA6hq/MpJV1hzGEF6bhkmiCZSJdBUnyyjot+pVwpfIhL2W2imz7Jb8
YW1G34ExOwtygElELUYyhXyTAX6NolNHFu6usdk9tJpRrIPCElZJlO3beMnhotGQIze1qZ6WsXa/
XOjLlPv3j9drxuQQuDTEu+udaMOQYSG/XF/v/PUA85KpeaQy0v/6J673TToaPtlrl7qzAIAPuscs
Uufcbu6icHbIiUThRMgJPZuoWjQwApsccyxE7MuFWF7Q9Q9df6xGcSnA6G3rhYM79goy0fVqqges
L4LKD133bbTt/FhEZuDT8q42krAqMoeZmisNcJaU9Q4koXWAMWmtWMChNGmLR0mLuGPe+4RikY9l
+fPLn7leuz4F+Die7XojRE+Ib5ZBrzvgwBRqaZ1D3kMwbOQ631c9nGNm8QfIOhvaOMyvCW09eErX
T4HXoQmI3Pk28ZYVk2lXO/Jg925szSc2GTDrmhHdjW5kbLVJSo4DTbFZsjh8UvtQxgVhthkH1OxV
yHhSBvMjKgfNH0ESP8gQjoJKOqL07JxqjuQf4mgniLVOWa1hwtn3tjDio8hJUQ6ZG/gT6ZBIiwxz
E8P7zEuE92Xg1tTt5HQ0abJwuJkl9nAKRo+swNCLz3GkXtpcG6kSMagRwYE2uwaxBoOVbMatAQoT
wcPkbTWjshnc8fyNPYbnobff6C98zWpGsEvyCaeH4Nhp2www4CHO7QrZa2U9QM4+elOHWpeh09lp
OD4U6Pmwg5F1D9I0e585IbmJCdKt6tWpXo6zltubmzpU97llqZMwkHgag3pE4U8gxLxguPOp2ZIa
YpwcWh2Ro8I7tPGs1bGgs8a3Dk0fJPetB68+ZJeh1Cg++/Y8p5p3LC1OYA0g1FNhUIklddg8hxOa
6EjzqC6lxoEi6rNXKcN7RAqSBkAy4krtwydEtT/NmuP30FQ+Hs/24A0BNtJ+eKvTHCnYIOcbNhHS
ogQd5oEYtb0jUP870gUdoclTv6o9O3mYWgLEWXK/0oVhuVd5OAid/gJR39ulXfhpl6gXqpIEklFG
+IH7dDM6Tb1eCKs4/doY6TaqAIIS1boTi4mxnp6IczLWacHo3M7Eg03O/BP+muKg9WjzS7HYPBrn
Mk5L5n1aIarokyU9LHHFuVouet26TAOK3sgzANrOrXiOpXNJqyHfx91400xadfG84HZIjGzvoic5
hePwjKi8PFKXB/MsLy4TsC55UOTGnWPikaMQ+CZLk4dpIug4UTb5SpX1GjsIRvU87beDbbqHaGR+
Nzih2DA6ZaBbvwZUIyDxdPPQ2Il3yPoSka+qbtGxkauQIxl0MhLLbPMSDoyKtIbA0tTLiHBpyGod
ngxcb9ToDoiqKLwTAi5ZmAl8Jn14jC2EZ1EefG/7tHowRvzFRS93U2SBMUP5d9CM+a1XY7qP251G
UM+hK9KT2SOPsNlyVUNckm4+Ezh9jCLbPICoZjYQFd8CRiYPEkQ2zs7mNJAFVut5vK4kG0Q/Q9Pq
8vAU0pWRpFvBoW+LYLi1R/olrjPeQyzztqUNMb22Unuvz6zj0ZLYTL4EE1ct0k4QPNrenTYdXm5k
ed0P8mOiu25034LcfOk9KplxVki5JnWv2HKR1eRHI4SY3UHxMZAzV31E9OA0UxwRwkofIn4nzbF/
YMK20VqmiXkR3iM/uw1MmKoxUTEsQJBhzgSOFdoJccKSgJ4nG2t+mYn42nrYQ3cxojm6pbReWjnS
UECePrUnC2/VibFWoe7tOL/ElDSGH6ALhm/DOA09drWLxkI/Rdp0Rz2dbEtVuAdsonPaIeXRq55z
daZtQgmwNZ3FUS1JcnouvF3ces6t7cBHtlQx7XQ9AK7uFM+2NryCHdRv1LdaafEToccIPuruEuBG
oNP/kZGF+aCHJn7yMLMYDhmbGsViKqnOW8gHFNlDus5NkJVL1uOajNLv4RK4MA/IDsdsXksbrm7V
orSnEsFeT2vNsZ4nL2/3vU3AaUcHbswSb88wjPCwtmBi+cyM/kb2AaqUdgiOTAjctjrlMCiOc9ac
RNno9/QsVy7pXUvK44Apwas9D9UyF9drcXyuak7JWk0MNXAQro7qzBI44OwYaUckjvthIhkj8aoJ
XgW9JE2NHpE6WtH5k9nRttGAKWRR/bPQjGnT6EjmEvrFK0P3mLakDKBxE5Qm0OXlarw45CloMiIX
D24BCOlOZDjaZ3da/CPsa12LEmJMmdJ6LODbZQyS2RIRF3yZSKL7ZYVB/udy0/UCp+jLCB1oyyx+
gE8di/nYS9H/eTUt6/ig90uIECPvabm4XkNaCv6oX8Qg15/bKYvXsEpypCsuGE3F3Ot6rWAdToVv
gWlzxtBkvYPSevmVLg6XaGpStdRSuNQOKcoCK+9aX0S219uCa+ny+26Hc/8mbNJ3DvOOb6dYU37f
ef0D14u/3fb7R11PcnJ4VCJ8FbIG/f2QWlLPhoU+//0PGq7OQ66/+OuqQfQW3Temo78f/Zdfut7o
ag7g0YZ0u7+/g+vdv1/Q9Ufk+xVL4Ej51zuiXyOzUfq/n+Bvj/hXf+X3rxgje27cQuFYqkUOhFiX
LFRRQRmbDLRwdq4aOM2b69215fKxDx5vMlEPcSj1AzaclkUdFzIgMYnmKcO468/ucuPYBLTugqzc
kBjC4g0/9DJ/7jiLTvADCvfJIRzEF8sWwH715dHy2djlVOLD04zyyFiDO0LFAj9QY4mIOnv02vmY
B1g5lhDyCZ8lKRkjgwVaACQoJZb+jkEO1e/wPcpLAttIBwqDm05UxwI7zorCghPkZAsOGWAb2IqI
uKNOt/tnKyUETqXVYxxL3IHVHdCOdWh6l9Jg+Fem5cro01s6sT/JWGv6+FLjK4CEvMiznfjAsvuV
fMB8xajAN3Lz02k0PD0IoZBAavjheP+ErBJzUO1J/f5KF/0M6jo8hVoHciF0efZ2ujFL7WfgUAB7
xmMxWM8gL55QflSbTriX6wShCGI6vNnwRSrCOmSS7jsCX5X1wx3p5Npuf5cj6BX5oV+wv7oaEmyL
7Q+r0PBEjScZpadcC5HPhO9iec9QOxdtGra2k7ShVzZ2xLMN65b6L+kI7OkIngvD4pHku2Xk7S+y
ThAISO+tO2F3L+iIzYhmela/kPzyYJcYyUvL2rWx9h2Hpb4ILu5EPT66xvyclj2eOIxnK+WVZwzM
WMTUMaN2Q8OaHkn1Dve5h1Y8dPpbEAqyRKWQ1mnsRwMLZORsq8Yxb2pkhevYWVDCmWmtZEBQGr6F
1UAugutlz6gAQtBlSPVOimLLr1IcDx59CK+eTV9yTEIoTflPwNNDWz9PyAp/CpamDNLA2b1P2rDF
f3cwuuC2tjF19N5NW9QcJs2lPL/V3eTJwie6kiXZESOS75vaJkC67W9q1yZMe1p77TsuLYv2pvY1
eLhPepCmZWi9VMlLJZJvY4AOLgwINHKr5AQoM994w5BQvcYProCL7jrVJ1Y6XjKOoJ4Dyc5MUI5N
nRljtXbweVao8gZRG/wZOBIBw6Rl5OV3FUOIHN/EyqpsIulQPqcwDbdWSSEfLgsZpySErc6/K/Sx
/oy3wUcrlpGKEWmQTvK0wYeY8AFWQ0H/aWItyEr96PaePz14WkwG9ux+l10GyMBqfTHiNApqdOFl
cC9UUKGpT0OfluKTazrTRtrBc1zKHZaHFxZlB9YSMH96vjsIQoSqW/aFLNBgja8zYU+fT0So/Sjj
LanLj2Xm/XQHvd70ZcUYPyOpd0btHXjivYHvQ7T1uJ5T0qksOqq+IJFklk69QtI7riX9e/GtzAjO
LHNJI4gMxLXdYBrRxxrJyFim+7RClc78iRwTaDtzfSI8BwJ2mL6C2z100GZpFFWrmY+gKvDnjcV7
xkluK5Z9rXJyFi1H2MC3y7+AfCs/o3SlwWlu0pbzKwmNT2zwHGmciE1Ltf0qRaumSlp2dUaXQc2c
HEv0fpYasbvpZuTHieOX5E7TYijXqE47pjfk+yqB7IxRAWczKakQwrOJVcnxILVMmthkIWfubCho
FL81tHtODebi7eyaJE2OOJfLtPEY3w4b5aavhILOGzNXGGdV/RhksvCVld2lEAhJl3jN4bJg4ma/
ciQNO+ddlGQl1MsHaSQ98y87v2W1wlQreOyt6b2xvS9FP4Rvw3h3d6EibZPk1FUyjz9a5pAqTR9i
Mq4kkmY/cMLnZSDNtIvkpTZqd66T7dRAnOE1P0umyNKG2oX4HlDSG+k8ruRi+JuG5GC6UbwmQQsL
abu8fTz7a7emUlemTSdP7jKAC9vIYj04mg5PaIMktvVLq2nDpnfqL1FHzY6IgXBT64eGQZrK0DSH
wmLmZ/0EenHIiRa2e+1uXBr27bJHFh1JQ2WI9hWJCW6RVeRpXyJKzmmGm2bpp4s+ASdAq/B042Kn
tEkkWFXIbaFd7b2xraCMTF81e5Ci7QxV4aWPad20EwDt8edIupqfgmIB+XE7GIx3NVrfKRudTutU
d36mtAy2VcXogI4MIuFiH9lzQYQ72Wo5ixliSF08InNEXrlFD3bVxTaCdabGSfplZiLbgJyhI5gg
kPTC4X5W7lfKMRQ7zrNMjVM+szcIQ9xpeU/kmWF9tE0Xr9i/ocY0vCa8QutCM2M/IFE+SfOOMHmM
9e7Yrtnb+fQdIsGpIJL6+lVYTwzWKnyKKl9wLmwQga62uac9uOyWZEm3ht8uoZ3gHnejCbaqJSVE
+6FI+aVvwGSns6EbGTlmjnysX9LsLoMlD9xqEBBFfNOsxA0iLrwdFTyjjqhuLMhVNyHu7m48vD+Q
YCiSYLZ7HBLCX1i3/1fl/O+qHA/dxv+gykmzj6jMP/6mzFke9Kcyx7P+sEyDLU+AkEQ04SF9+VOZ
Y+jmH7rugPjGCoxAZ1HF/KnMMeHq6g4hBgDtYYVKB1zbP5Q55h+OAXrVddAMLY/9PylzBEujf5Zy
cIMpPVgdBi/D+K94RQWqgtRqoz5qsTxlJa3wYaI0lqmHPTN6GRQgsHHWqCdGgVD2MXUN0y872o84
DVfYvQbS/EBgFJqV+eOUtseaYY2eWNYBard21K2uOVrWsVChMqnpDtFQxCeKgErHmWqCQ/UH1X6O
tc5krGF0lZN1ayKztCZj70V4Oy3Hc4+zmaOidMN+nUQUNaLEV1o59ktFr9GHecSySNecY9+Q4He9
9vtCs/xRkLI26fHalqTNXe8SdDRZly4PqodSEsoaNttSS188xgFgs8M/L0KirMkGZWkNd8yE18eP
lLJIspEG+b9/+XrH9SJefuV67fpXrtcwqzfgCImdG0nEztXPqFnC690chZGe5afrhW6AUFNAvvZ2
giJmEuLoLT6xX9fAnOWIcn3GhD3tWFTJASbtZJ6zE7MwZtSep913dSy3ZYDydjZQUDm0Ks2wOP2+
SIwe/4WTMpNMA4y8MMDsde8t3QZbwFJx4jOD4XnTYHuHKVA38NSLtASbovKLGNwvp6IagbcGXEfP
XrOZxWEUV++ui5fLm+R9MKAS1yPHJfXcLTgpQxNDQrx2Xe0Now498AUTUWspYtlx3pdOfgbuSIyp
6iQI21rchK0wbsZhsgj+bJkae6GjbxNFjCAhUgfNNVdSNCEZMp0RnbXppwmU4ab3WNXwam6GpiBq
2DqpxIRBBAkjacVnOMw91kt4FwUiuhsyM3rfUG2wNu2S04JC4qr1g8vSqH+c6FaPqTednRFCv7Jh
cYWaHd2IXrF1tjPELtKayE83901V5LdW5CmipRUIpSGkVjDSHg0K0s+dVWu70UKH4+oRkaX5cC5I
XSNCq0X/MpInNZb2Wc9iB/vj/HK9z6sGPj0ir/NA4NhZfsFJHPcglLYzeOs3kzuZN8byqtsmesFh
Nm0VdtvrffPyC06c303ClutIn5+dEHp8a0EjnNJiPquBtzU4MZ+Hne08lEVybsMtOGDanMac7Oyp
uwEswD6P/4LVJeX3tnGaf7ptUG9kQd7GbTgTsR7lJw0Ezn7S1FYUYXtkkdOS/aXPEGGXq9cbf18U
kdyQ84U0Xydg+ho+YVg8c9JOp+tPYmQUlOrF0hqU7tphJLPS4mBTq/vZhj0QUyeybYgTQodf2dgj
O0ttOheoOWtTx0oZV7Bv0rC/xQI2Hjt7riielLUWOOBZlNJDI//pkqKtOS6N5E3v5u8R+cHHQUz9
vvRYAbSCErkcjPz46yrZBmtFaMxeDyrIs1+Zm/V08MbhKJaLIfuwbL4512NCDG8Khe6i1VV9u25g
9u+vN3mK5ZRhWD3GR2RhHBKKVacNLMjpcjKdZtUCFWcxYCwSZgY06pgu+l8Cd77SEfpiZAp0wsvF
FHd/XrveNrr9LkkzMlYMLV814HQIkia3tHXifdV7MzPLBg184H2YyssQAVfQH5ZXOSPzNWJlbH59
kh09elynmt+HpaKXxoLTHIf95Ml6LezZoGZCUeMVhL6ObNgUyJHwdYwqvhmWAhtBz7FBZ6pzhJHC
LE+vSUIKttfGGbk5+rHF/7M342Grk7MXFzXwbS/a5hpC5T5pn80lu7V23XEryuLJCfjQ434ZzWtD
4+voJX1t0vEulB1fY2t6YGochQHVZBbVkF8bFuemr6OtzTq8MHuPsBTf6Aqb3HjkC8tYzckHThXX
q90yR2uWi+s1CvCV6cYg3EpNj3ZePjJ/WzYAoMF/XmvK8qFdHAOwtYpj7Jr8Pfs/2Duv5caVbct+
EU5kwuOV3oikpJIp1QtCKpXgPRLu63sA+9yj3Ttu3O5+74dCACSLokMic605x8TXtQZMkp98NV+8
CFHZwNlE2Oq0kA5jsNFaTbC0mQPvMFLWJUFrjCe9038D1BdbS/nwZabmYamMVn1jkAAD4OXNav4E
0mhOtPDGFIwkV1FnrVucqblHlMQgQ2MduvZX5MLHWh6ZFibxagho/3p0YpP47c9ibj9WWyeL8Xb1
GBcto93V47HKR5e+V0+NiOFw61Kw2miT+aqnjz1KiuM/3vty2EWkbOKBCi5jE8IGnT8GsrowKSOT
XI6WDUjS/GQN9l2qjx99Tgt7msGlZmeAdaASgDDNE/QBI0Isq3CdiunUJPMPNLEo/Y8TpUudCq9f
zcgisK6n6To4RnFgBbZraH2f3Ly+6y34OjSZkTzYVPCUF+PtkMhEI9tUJ4iSDhqdUyzr4SSo9w1W
RBmbWYDowh+iZYDAgga/LO5pkA6OOggLbE018YHPm2mgk818HaOsY6VkEuNZ9Mpj2NGw5uQ4oTxF
CBT5h9TmWlBiVSx1ViX2XJP73iy3NZN6EEHd7pbhbdlAQi1P34csV0sk/fhdg8CpN2ERcG1VJdwb
zv5AzFaHZXfZuJ7l0dR3Zt1Fe0eyBqt4IXMkW9Bnl00rUUVgCvxrDMomhvQQ5l6ee9Gq0bubVpI6
31I4XP7uMt4ur+Ufh5MvtD02uR3CciaE3lr6Ld2OpMQB1VUji2I3fW0s6v9LqXvZgBQxN03GJ1KI
wLyTTlXt9db6yph/bYdQC8+6qW2mvByA0jxpkLDBNM6/zNAMtgXha3Tj59PUa8I5r2uWi+Euaknh
5Rzs8XUR/LuCr4NRqw/e0ipBqwmVxK36XePoDMyVkZwV5bj9ME5kQc/F9GyCC7NadkkWorM+3/N9
t8wOjVLG8fu+5aHLA4hIK49O98tIl2pxbB16gveWI3f+UGJ6JwTWc+dy+NeeYSdHo2dor+xAbpfb
iiTAjLZ8jqVlA3iNq2Jv5g6h0bzjXM9h0capuIsJ1r6zlHfsSo1FpJORYFHnf6KskyepGfJUlcUE
ctlD50cJOZ19GctePO/l0Vw4XnaXG78f89/d5jRDvy402NTfD1724KjXB1l1m+/b//H/lzvs2Viy
7KmhAqKgUTxZTr2yzKL+tuxWNfQAdKugkIBfxOuBAZ0E9l1FuwfyH1iC70vo9+Gy10GCoc8yX1yX
4+Uy+32YGRWgqGk8tUMdrXIphhnLRbl+vvgg6kX1uhz383lkIS/usqbHCCRB0C4bVwy4q9xWuYeu
Ai5qlOpu2QyOU+BD6xiX7AhVjyzJI9UdNJweQ/RpHFV38hGzNmAMEn8/IuBW1cEc+TTsMpirrPMu
me9cCklpL07/vOtvj4pU3IvtgBj3r0flW8Rq5XFyGH22+XzxaeazYdlbNioTzb/vKRN7qs/Lraxa
kIAsu9N8osgQfCoxq+yOxsDp+v0sOrVuwM5Dl56DggJdUbEWoM4/a1n+evK/3/L9lH7E9Gh5xuW2
odHdo3Jws3LzPx4VjqE7/nXPX7vLX//rhSwPXY4j/F3jejn+6y9+P5WIicnTPbvNz46DnfIfz//9
Kv562d93fz/7/8VtBXkkTiXqbsdC6Dj549iwHo0w6+qwCLdNaUwH0VMky5GATCQHbwZZXc1YTIiP
cga9KX+JI7fDcV++JKXRMZmdrF1eC3Mvfee+SYbyJ0vhL6bo760TVtsp1GNi9bR8V+g8XBYmiG60
MkBjwmey3cUG3qd/sr0J7aBC5OfjI8QBN27TyGt3bdE+wXXmSuM2xNByRVnZXfc09W6/UZV4JdwK
2buUa8Sq5yCnwh5G9SrWc3y989s0cdyMvWp2qcaFzybEth+TbcX8dD20MWjntm3Ay+FR7mogD+Dn
/iCYjmbZOVZc0b3pLWQE2/4JCwAvaxnjJnS6tQmZeBwgP2rkyne7rqCDrVeUxyZbQ2ugbLpXU3GA
tXui1p6jMjPPBEGCqoyit9Bt82sYfvbjR4pbPDZyf86f73ZBHr62tHNQqoZHs2JBmhfDKTCMvdGW
N1kGLV9Vpa2aQH3a5F6WBBHtdZ+KRGznu6Bm5abq9lVz7E9L29T2XMDIRq6t/NcVau/HZPB3RrID
0oOsp8w08Az2Fm/rB+27B4/SxEuXfdAQ3yqmXLdRpe9ZzVyXqIiNEYl7OMAjUgEDhOeIc5cyNCsO
UyEBs39hEhXEdHvNsYBEhwfZDI4xaOY1q+z9UFMxzGyN3oEDtZQWxN5z23eB93QD/+sFATyWYxpP
awon7aZk+bglEGCvmYm9GjJrCzwg3UVlmK8xW70Dl5Yn4DS8frObsF5ET9Mgn31n7i7o2mWymYBm
TNNyy5bguP1TL/JgFdIrP/SB/OH2sAgMcnhDOCuPken+cMv02nuS1TvuQH5P0LdgykNx7zeTrm09
yhkoz/10H9neXuurkvhEdQd11f/UuuaOf2CWkyRboxufMzYZ4BpTNhRrGSYj5larqtjEBc4dy0SF
MYkb1DlxTIK2PgknvhPdON48IvHw3KToZ8AXAzLaShDqYDTtfVdVG0kOzNbsaT64CEV2g+60COv7
e31GbSItOzVt+6HPkyxXOMOxL18102VYpe2TGiVWVhPVN6Ic5kStdXGnYjaQhNVK95L4bOqdsa86
5zFfG4AjdlpK6HhuJT8rw/qwGuvRdIX4WTbFa8kQtR47uG4u1P81IKp6r099dxHiEuGJWTsDq0hT
L2oeRRc5pbVAX/daEEls08XsE/lgF6q5H/MvMUWkozd0MXSX/kXI2Pfk3FWwzR7rssD1NpgUsLTP
iVp6Hvm7NAwPXomrwY5dyJGB3YL9ayPW+U20zrvmE62ltfFN74flVM2hOivSl/amWSDutdH+IZDC
AqWls3zY53SzThNVLaZ5LuGMs9qz8+8aFEgIg9UfJrkxhEKj3/gMTkXWoYdL432k6JpkjXciYQPF
GYEwxCy1W/IufhUwR6mHo1EMqaljccAIUjEJban76GVe0+ryXzO/i9e1PYPT00PYix+lo/mntE12
WHDJHa/ImBJO9QARGN2b7JOdg/a+b8nK9hmj1mLM0IG0rHHNgVV021zzuL8npMLGX7DvC/epVzip
PBu0JN7Iz8jWz1C89bXeR+9TD1DDBRMO94GuP78vcA3dxdfrF3CfdFrIDt6NHR+0/tJ16VcZLUjW
2jkg1c9h3lhm+U6ZgvfU0agwZfLm+cMBneuTDFG80I36VAX972IKias0BwR7poFKGwY2sV4bAugV
EuK7xsjsfVOkjx0J9+gibdIxgzbdtmVU7LwRFW5cAs6RU7mNhncV9L8GF/Td1D+3ASBgi4nl0CAT
iLpnJJsAzXW0d014HrXhluv2B6anFskbVFiEjR066Yo+XuH07mYQX31IBlUvuy9X5qRrdIKinNOB
OuXnF0F+oZQ5XbFBsnpwQ0JdA6ImBw82ZWL6W01mtF4TkhNKIwcMwvxogzrgo4QbBfZrG6tuj6Sq
ZSZcI2dj6elyqUr3qacuqUHuqkFmLxglk+ymXH6OpLat4ugnSAn8X4UJAKvpPlRD70R4JedFEkLO
kQ1SBDpTvzoHBalfJlDTqVAXeB9tZV6DJpo7hViARpCG9A7tlv6JB6YEh1b4ZlqXKfOvQwncMOyL
aG/66g0k2KlgNbyre+usbNu+yjy81KLIcVCaQEBT90q92d3FWTuwRKMBqSgPr6KxfKCleeAqXG29
1tzFTmRs9Xh6RUJSrqq4tenA6fmGBCm16unnrqI+wdUxewypsRvh8G7qqAVivpGmSV+wEQ7MGfU/
enEfEHcLLHTsSUYZGQpf7EQ/N+9lGD+bk/beelF1GnxVryU4miPL1SvWMgRyQXgzOrDGocyJprpl
ubx3p7rd5F5c7Tpt2E5eW6zBT0lsggzGId1D1RnPbQUOTYVclykgPJqa8exA318lUSkeStAcEIhi
0oYC7dEsEITP3NquQ9Wn2gyhQoG5coiHlR56ZEm2zX1Sc+Cgah/UdBeJ7H4oBMVqvjJs+MeRRAfi
rdGzScc5a3kQHouitA5mne6gfGAsTG7M/Np14DjPZVKfIafcO1FFBENnfsxSClkSJWECdInITCFm
l1pgGLtbW2XJypcCxljr/5bh8KQmPkeNPh3qc4wNXMdmHUaTbbyKGWynP0qLVIEgvk7OtNI1qMkC
Kdi2JFJ9gwFtY3b5R1r0xc6qZiw77CmKvzhpLPfdjwnX83SmgIbX3AA7ZLTnMB0Yzj520T5bRfCH
NQdVfDNQ3mut5Y9eGXQrmPkjJeGSbNpTP3PmcydF3hUxfRLC2ya6sStV/8gqlws1Z10tMZKZlkvZ
E0zCYAZQIeT4xGLvB3685K6PgHyjEyC+BEqv6V3CeRkyZY8Wq85NIsiHcZPpMhrlg4zgcmr05Gnt
n0FbkAZQl2otHKLM8WeWD15XU2t2wdUFaEimgBzFuirOlMTRXiXMbh3WfNpPjVYprWzAKwn+jnWR
uATTjfl9EHnODZLT0BbeL4ajamUwmd/R//Sg2Q/y2tXJuRaCvDqu4JEMBq60AP5VGtGB6bfOiD61
0EeMUwCUCG8E/IWFllAPG3ZPVNIFpzJ5MO043kl10En+DXK4vWOTfKFzjGgE00UQKv8NvPoz0phr
pQ4ib3THVI1TMdz6od8m/VPOlHCvFyDM7FQdyx7OcZFLIlcZGhgQPfEAKvMuTCr9NrnWEe/Hxk2B
qzBN0uh2ky7CGnZNUvg1mQksOU+7KjoKlJ6DTlwTAGQIY96QDl8fe1mT7WcDcGqxd+8Rz9goeNYt
iRq7gs4N144PZWdkzqaMypGOBcNq/LsYWQYTrfArai5xTnwh11emkf7ByspHw/7heFI++bXc9EHf
7DzXIVwk2VhV9dZ0FM5Vq7+YOpN7zzEeMNm/omLfUMB7kLAmWffl7RY0erAZGg+SdzE9FroGqC9D
9iv4xMcQXbn0A/xupTqkw7lTJA9YjqCYPDwiOhUYJfps4wwnR4WoUTL9vqXRuW7F8JtoRRKlXCDY
qeImzQfIAhbvxXXmdYGvb9GLIgBB+INerPmlAjpzspzajVMKpjD0xRB8ZQp9SD5ytenb9GnM6mHt
RNmnkTsSbrZjsx5zCZ6ONICFlU7Z7g+Jti1J44QItYk6wbU4FDV++dqh5JsgcDuQgUFOrVOW29SL
t6xykHgrMnmN7JLa/OW0sMq1B6cq7I2bQA3BrAtUeTRBrpqDczEr/lKM/WtDRdM+TOy3uo0VAx4I
/gIXl6zVuz20T8iBH0xYOFAyqDFgClr7EzpswLjGOLzDyOTd6d5rl+EdImITVVxlr4iJYLkWjhm/
7H5LIe3szD5sWkyU9CkAZa53xDo8v0vwVlZ888u902EMa7LuBAkvij4s9O/Y9FBSW/pLH/dfNS5o
DHrWzg66P+Y4XbNk/gJBAvCdsWwzcwgi9bjrveIZHinJkZn3mkwSZFf3R2XDsw6xCAnXnmn9u5+E
ONY9Jsu5Zz+KJr+EpB0mMWlgqdaeWkvt88IaN/m0A4eEBRy3FARQM9p0xnApgv5U+D5aY+ddn9Dr
ln3gbacSnX+EI/0F0fJM/i3knRJ6SYuyGs6teaU1FGzsKYGoP2XPgkQQNcX5iq/M2IzpeGPtQiXI
0nABbltGYY9yjWjVy4SR8coqRceMABaIj6wc8Q/mNdS9sP1N3/YrVHgKmonCY4B03UIUzSjxWdE8
25UZ8fGEnHBiwBJrPUZt33JBDuIk6bSOi2hA2Cmd9VXQ0lrwrG7radWLHYhuR/pX4D5y9vRWmbBK
Qag3ujT00uhzzgtbOZn1hnilIUF7DZbM2XjRh1NbFP34TTaEiNBbQVoddbj88ykCfkQxsamLLyAD
BMmFIzrh8UPmrb6uuvjo+/MLEF1+kGGtVjUS4kr7SdIeanxcs8wRXo3W+FFj60AR/0CY/c2L+Zay
OKCUmiGq9EjMark+sZCvYLqtoyh8Dhzs22Xh7YwgcU/hCCXMnsNhoBfce3oh92EWMu8Lc2YAqQL3
5GVQw1r8hg2j2ij19YDyyUi9EXsks3c1QM/jo6CkJ9pNX1gtsl56N+FY6SsxgpqLsDTdJVQYImum
+Tr9u1E1by58/wwxGD0yHOZpH7+AKwh1+RZkCJDaBttOPnJ1hucQdbK5klTgpBqNksG+6IS5nUss
uUjd/BVyChTM4kz1Cfd/5aVYL0QFaGpYm0o9R6PlX2ry21zEdJ2ufxC5WSNd69ROYxnPXv84ls5O
tkJsuyT58mr601oF68zJgx2xKQHJCilzTaNHgDZiCc5aSSVxdDYAKOHtWY9DoT2r/ssLqXrb8rm3
KgUKwv01q5Icm6ucQeqkWTgHP2W1SJ8IRRIjgBPw9+s0jtY0v45h6VytkpiHqQjkXT52PIiZahWb
zBwQjQ5FGa0lsjeEuM46c5v7kPQYOLQmw0N874E0hBjxIQO/3uOeIQNAMvLxmkNjztChZy6Zjtae
uMxrVHydPtFBsuKE5C0NYnhVqsaiLOQu1nQdmazF9NuujFWJ9b0VcCD7dKO8oNzKyXvGVPY150zN
mhIri25dXsgVKxWf77ipopcQzeRGh5KfRCmzc+0nJmxsxBgDL07020yzeyubrCPCJgSezDuxpYwr
vTIuotGeMTfTJbbBRXS+WMmXDBjwwFKAwXiCkdaGv7UuiHZVchhY3aPiLZ+4aF6McnpwAn6eJJXM
3xPwD1CbncF7BIOw7iodu3zAr4UQqZXmQE0PQKp1wns0evlWEDq6I8d+Y9jwhkn3Cw3nR0gBeuWa
l8RCYpD6NAeD8J56HA7dPgFYQPsUmUXV9E/2GD9F3fQ4DNFDEI3HqC2vbZPt6vpqJfpbwVvwu2Dt
VL9LSCdBr903+DcaQ7sbZq11PkGvZ2E6s1w5cZnQBvJmJMG77hvPOHCIIJjUXsXVVxw6NZaF6kSU
i7uztGfXGw8lvOdOeXJVR7MczeftWpWNC7h70Pm2DN/cYtAWofnDnaanCjj+Qb7RVEBTBy2qxYgb
d9muzfjFgK0r1q5Vb9rJ20ai/jU5zi/0jJQQ5EXI7Es13i9DqY88/+gbH/E0DQ7Sc59pIz1UWrXO
7PxL58WmU/kVIHxNreIp75DhU7HE2JE7Hx6/532TqLecCfYKcilkmGpMVkZbvKdxfaxr5wck2DUo
OQoFw9Ec802qlz8sKz7XjXh1ZPOjd7JdiORuU7j+gztg60XH8ZW4yYMXvPSmuumNdhe28VGJ9Hcp
6CrVs8VVUzskI84a8I65q7sqw1mMw0uX1asW3ZdT9Ja0zZ8suBoNkQllWSJJbt1LgTWnUOHNlwgW
iPh0OuvLkqC9A3MuVumA7Tq9WNNDo4rETBvdOYLOk9++GmaD+exnPQTaMWvHBw2Qc+rggEyjx+nf
Gd7/X9D3fxT0UeX8HwV99Z+gyP93Od/yX/4t55PS/pdpzwGgtmuj6TP/JufTzX9ZNumgjpA2w5+F
Zu+/QFv2v3RQSRYCQJx7luHxGv4t5zNhcHmeSYaKi03ftJHn/T+AtgiumlFafwspFZZJuCtyQ0vo
rEGF/o+Q0qRRU9IrL7rP/V+uqJpTPrezbaAcFGTHw5gC7SjUS2hU/olCNREzuL3cIfoMRAiXGjsX
sQrUi7837iJuiI27wbbkJiUyByov5L55U9NubauC+tbCzFs4c6h/uUwOhP8FSqdHyQbCaQwfJdY3
LY411pjV0Zay2MIfxqUOE2FvDxMknyBEbkTUC8vvLDkoozv7hvk7TjX/vlIpLRDDe8ld7OOThQOI
JguWqDrox3tVVdFD4mZHnymjHFz3Tm+yi6WSGnSn8RHZ4an0J+1MxKKN3KHPgQ7Phuqll1TPGpBl
Ty0SEX14KXtqTFVhU0vJy72VWtekEwkdlTinQU1xdfB/gzmyT0OKvbEoi2RmE9POdAdJpSey17Wv
drmkoFTOG68bDBrF7z1m23PFqmpT4wNcE6niajFwX1QDxryhtAWt7z97Ms+fhoR6qD9/B3lgawcM
i6sO9+M5mZoWn+TIBKiTRNjRLFzeg0cB68DcctUmsBjWy5sjOQYgBuudbde30ZaywFNvxHcxIVVk
yevAhwsXBEKdOCdXhdaGGfiNlets2sZCjYJCauhCRaCnm4yCLuY20TV0DW2ColDFq1ktFLX2MfDd
hlJ5XnNRbakZWMrWV0Pv1Gd/MnTQI2QyZwEZgFng7IXTyaPh/f2j/8c38f3tFFFibrVafRmEcghm
8gcauYip3KHc4lhE7zFv0CTVW7ew/gg8NOlK9c0psBHAqcqqT/Z8Mix735tBCxtEAmDNzdHaGfz5
07JZ3tA/Dun1VCfEmSa+BEAX4ayiWBM9CTpg2Z2gA/REKK0jqb+Zc++Bohx93Xnv+3AJ2p2cGsoF
EtLlm+aa8e/vfDn8/jEse9M40O+Agoo9itNyORmdKWdFG876o+XG5dfRx9ZPUlCN7dJeXT667833
bbD7abbEJxg4+SmYz+F00UcYszRCzpvlnnTq8eOUPZ7IWVqwECCXzYLFXM5zAhiZGTQJi3gLVuxW
77Aq1sZsI5RzF/5vx2mys8f2wWwQvW7duWcc0spnSZy+B4lQp7YrUHppLlJ5wEYnIIIT/lw2y+Gy
0T00VcQ7kzZpvcFPPVCw35ddnhwQsxkkftHYoBaHaGfRIOM7YBeNE/lZQ3uue//VLagzFTrJOJHS
ThDunkZ3Qq+/SP2WF2Vu2yhKT2I+2ZYb5PyRLxvjP3vLoQdiZQ9SYS8dvoRx/g+4cfQ9C/oLF4gN
RDF5TOZYBjujlaYJLdhqRjHxvtmIOQrCq/poN5nDzyirvVOkheHJnJ75ZBNgCyZKA99g04Wewq9f
MWqHFk2nNjjXjvkEfyDbLS9xoUOEGdPPwSaoYpib/ssdXRRn1U9HeNVxxDwlr7KPn8axhZkI63aT
TA+NV+HE6U28b11zjafho63RShsakQSiu4MtQtQGVzoYtP5n5EmIy1Upd1XWbnSfhBVXRAcILC/C
rA6e22Ooy733rJSID/vswdspr05PUSbghkfpLq94RBW1lOuLaaN6SIXNmF5K18n3xL68Df20kUPy
FpiFdzQIN0ZH5E5UVCfmdPNPYRhuRk1fVCrx5o9MsAoJ1nFQ6hrpRbArYjdBbErwRtRFzT7g3TE5
Ls1tPdpEfKJ7SsL8Li2njCGii+6gLpO8xq8pyC6z34+iw0SGvIb214yOY6tfZIWBLyQPurd8ZI2Z
4636GBLkqLi+WaQF4pM7T3GvTqU7U7eGsDl7yfgy1DRnx1ijZBjmnwkgqdXgqt8aiqjTVALahcHt
0rRpkCt1D76rhWRgdc8Ry/t9GY83LXbbYzD23Q5SCKvwdOzXLL5vBm64s9NY2RHUN1hrxOjpRIks
I+jT8hNoK/TtQM20iFSKs1Z70J/zCl3CAOO9UbRkjcYnSzhSOpnutyJAN2uZoLsN+PzIaHxa/VO8
7iwYpspg4Z3GrmQML8D4m4axMwwFiSFL/oxyEntC458UBZgUPMtTCkd0CzEAkYLhgLxrDVYpE2Yt
is+e1KnUxj6g/5InHZv0vp0suOhOPpwBs2vgaWAzG8FnOKb21U21dFP5JcUkP3seynbYJk4sd8gl
fhUxmfD9pJ1y8sIALhJtPabl2WhdsZvo82harV3JwiSBs6crqoiSWxE2OPxAk97AEVXjJqBn5bhK
XtwS1Eo2hxdiUa4+UmQ5C01hFRmEMuthr69d13jFEB4qcD8Cd1KuH4uw2wgRfSZBSEsHZQNYRu1C
H2Etx2pcd1zPD0QHEDSRh28U5sqNmGAPdiBUjrCaRlZS3lZPbO3Ci/l0zBGQnE5gAp4KUqg+ZW7c
OyRNkbpwSVI+U1sUv+h3vqFwI1HTu/RFBo6a85ZMCpRMMYFhRuge9NShKM6piiejxfwaUgH01V1D
Gtzz5PjabiyogFisLWwQSMnIcsfSTqoe5M42yQZJRbzT4xhEc4goTJnhS2F7v1M95nIikFW7wtKu
U7tVWRHvgR1zTsqMhLheYLUKhzWqa3XvzfqAzrNsZgb97wD58CpJ/fgwpQhr2mNoy9ceQPWm1Mw3
Vu2nHl8KssXnNoJSAInpCyaY9ZDXT/UY3kHGGbZg8pNjndgIac1cP+VFx8uN/UNjYGX255Tx0j3U
mj7cz1ApXuh9RDrYukGWcIlnY+EYHBvS0ePR+DmVAYGUlbgzhO9uTdERFGWQMBGaV6zK7Y5OnQcT
QGkwv4R2yfweaFQanYVRfZUFffy6E+GuSG2NVrSWrwwqM5QVqy2r0A/QC7dY86rdIKoL4IiYyIDQ
Xg+JvGvVcDVGmvJAOR50h3a+IBqPXLgnk0iiJrzRta/PIcmItZNRT7QKBAsJUTyJROrFCtha1y6+
Z4b+YAUdB/5DSRmtG5rXPpnUprxFRTLO5RlSvWbPjN0Q45go7eLO9DXrF6gl/1z7UP2tEHqS4Kxv
K8rvWZLc9w5TGWGippHMvPPmgyp/CjNae58IbAtV/jMMImbiE0XcFMGxdLzX0EX+rSL0pZOJyCTs
1UGV4qwNIAg908OfplWfOW3GIx8EfLv4Vlot6VhafT+5Gf3NdejEFgV3fChTyeUI49EKBRve8WIY
ocwE3mkxkBqlu9K5Yp9HmHwMT+rKtTRYl+q+Rm9BcyLSNnqu88GOwFZtWa+oSxQHh9DBEcvqNkFp
6M88bqr5lHmseX6yHC97QcI9y2E/cydHjSnZLGlcNsxN0Y7855BLYr7DWPIymJSXuywnPCDLrZXo
Y0h+8yRq2fSzKPMfh4UiHDsYkNsz3yP+WKIAG38YRk0CZ1xiQOrJY3IUDZuyogO4SKfB36Wskqh5
09Ou96GJ7SFPn41CjDug2+RiUS0DuFjWO5Lxfi/i72jWii8q8WUTD6RPrVymQTA8/U1WkXbhmFY8
Y3VpPszWB3Jh2lM6byQNrX0URne1CeCDkuJ7EmgjMb7ZMeq7br/cXMuIdqzeHTJhr4yCaAY7QH/J
GgPDhbDajWVk888LgaXr6p8j9qiti+h9pvyXFtb8k4KJ9LdNO8/K9SBDiGZ42Fb+Szm9iKazkvqc
t2AOKkhci2C6Na1RbIP52CM5cJdkzm3R3WaLvPZbgrvIcpdDiPbZCQPCPLPvkxYfN0aa6sTYhfBD
MDFU/T4F9nYdG+hYkSl/kED6Qvu5O3AVoVI5iOASdNVlIrLzyQz8NeAnQFMFP+5Cajc6/p8qNJL9
bCGjC6lgNpSo1vw2Hq7A3oYrHJc/U2qnu4UoovVEwMqa9dEUIljapJ3U9qEvfkWEvunS/h0FgA/I
aSnXqOOttTX/RECDV5RqM/smu/Hg58wX8tB+X1LVKnAqaRgF13yOaewyBGmJlqIGt+kJNrX+PrDk
cvqmeKSZmZU/tKoAq1K/yjYOnkh0JcirjKwNq3FtZVq59dyhyT7Z9B/wqXyNuBkurWz1FZCsYEuq
Y8p4qJONbeFx8hxZ30IV1Lfetph/igKVQGyd+eXRxgwZMu1I5pyVxWRDLrCCjamFw0X3xochbS6l
XVz5ImjSpVZ8b8o/lNKSq1kd43yCRxiWRM3mxG/1XOJX1YQQPYPCumu8cQZGRuMtnsJ+J23imxMJ
oKIYhodMGUiNh+rS9Rnrf34wFGBpxZTVwmgctkJMGJaCrD4OQI783KyvHnGRV1XARCopzKJvIZ27
sbE3iL7+Y40UDQiN3sMFrKYW0xWy0GE075vIJfQ27REcaqxksoaXbhnB2oSnfKBJdrKZ34OZENOZ
UQG+F4BKmN3xCtaVDkek+azIvIcMiKdI6/2d1oWQEyrM3mPUcZZLsiGAsQJLvw9pnB9HpCEkfFgP
8RCSrpgM77UX/NLy0bhvx4pUbpMUKCfXLgRK+HtP0f3GqrYHHmaiCRPqwRB0dkZroHfqT3umD9dO
5umZYD/mc+46x8aDnpP4297oDWrijFQxGve1MmR1y9A1OtENKf4dFjHzGuvaWSCjPJhD9rs1MJ6P
M1IndOP4qrt0QXKVAlaqCHvruEj3bFg1j3fOoJ8EM4ptl7dIAmspj3X6c3RjlicF32tqkdwcKqiE
qvf1TUiay6blHQFcaxx+XGW3D0PXgwvOq4mYwecMM/tmIpeT1iDvFMsZbRDQfRQdDqqKXwubheyU
tHf2qiTb9AH1xCNWe3ngaQHIBdBHXXCsplaDayiSasX3tgV2ldx0grTCyPfv3Dm5cMzME/XkB+rM
/V2dO/3dsscSRV8nWiw2tl3n+5QV9Spnmsq6B8x3TwuaVd9FC0HjjUi8CDMFtiXiM7lNYqMV8Wyd
NyVJdOhziwgvN4aYlbSdfhcDRYr7bisqOuC67Z3MrLJ/JIkKH5FNrF6rxCJeupidaGKfzGscLYhv
cKiI8RIU4LvnkBCQR5G/qZbzC9jzruoyce3swt8yuibrvP6Q6E7X2CxatG8Cb6meTbDiZsZDp5iT
kUV3axB93dwSx1/afPQimNXCRn2EnBU8lVNwQvbrHquap0jj4rOXMNNdG1huSPMJ+gOasbq4CmK3
YgRuq7Cu2jPRSe9OKo07T8WYpxTWvFhafKupT9fIatTBKrRPVZLkq0ykayK3X5K66BDyxz9U69VX
GVpQzkz0D/MY20zNY4A04agFVn+VccbyfsQCAp/w1Ob1WhTZeDJFyg9Bhci3XQlVtg8uytLJj2my
+9AQQE/qt8aX2N7c4cFxaWJEhAWHrf+/2DuT5riRNNv+lbJeN8oww73N3ibmgREkgxRJaQOjmCnM
s2P89e8AqkpmqaurrPe9SCQiQowRgLt/373ntqu2hAvkqKzfjjZVCLTy2opUafiqnvzChSY9Ahc9
sgT+KJ06vYwBukfleuTap8rbHycMc1tUB8Ry9ubJFGG7SwWIjUwXwPq4RnLEvCU4dpliKoSjJhm3
iTRw9HWEduMOR3GJ80lzE1RLIS7D0qzvh6lvb3M1dTikbex9KLffq8YF/m3gTHArWE4FDJqoKfZB
/t3udfKJqu6A6N84DcZ3phj9IclHDI2OA0c/JETAFUAP2obsOHKXQZIOe4x+B5l6v8dM27/YzO5b
sIFr+okuFlSQmVl1GPPxPfZSB8oFp5LbQZC1aewxrJj+l+SSSYdUQze9dknhPDK9hnRRE/Ac9cpf
zyAHmiLyR0OAwSp3lWKqi+Lccx1wy5ovVn7BBLs18ufKCuAjg5oUYY9cdDAFXSikkkMEi6cxmcBO
LrP5xWJTAaze9bV5XaZidEEBlToKGWLRvCj6u5uwLoyTdKwvFddpGywjcsOWKPcy6FdVGyQoI0mM
njHATj/Amx4pxjBZV4q6teOLAj0COkITNqDpayhDSE4J2vRjqEe5ycYOULj5ArNbnS3NPsu4VXBK
zApQfb3y4EQcBdCh51ZvZw3iu91P4blPEYCUo0HcToJ/t5sAZqI9vMhsZFJvQqLPQnzBoEFor51z
MGAXmt1lV3hMfP1uBwNpfAoQniUNEGVKURA6EHJui8ZHnRel4TV1mHt79kTeLMvXKtJXtRGCcy6z
H7WOi2wlZP/u1OUtSsps61TEukWuj9Jz8J+nMSH32NAIRgYzcZE0q7eO1O8Qwfhb3dPC48T0B92A
ZNVqPrGS+tFN+nDnNQiSWTE28O3NH1KZlE1M6wiVcgvBJdoECViTUBAEbikKHa3pWNvSjoZzi2SL
6DlCFgyRf0EvNty3ln/vwumI4/bVbmNGtimtV0o0HyJJQwNMpbpqKqQSRc7IOW/GnaXb3WNVo0PW
0CNxhbH9vZPU2oZMd4qcjXHLGeiCKpN3pJO8jqlkjljNTnSNjecX1Tkj+afpbA2HUTrNndOE8ZBI
WyIbMHTjQtXuAkfvyHlvauJCehLjEOfn8wFr1UB47WGbu+VwsWUDcTcv3/RK1HdFH4dnj3c/aEQr
o/wycSeVxiGd/PcsKMsvIydi1NEfDB053LQKUnCpBU+xDwIF8syG0CJ8rTGCpKkRxd4RmB6lajd9
1tublKXtNiO1aa0YaAhcRjfVNeC1Elrch17m3Tms8UkwzGsbX1nmJZpfhTYm5nhjYiBFnLERtNmT
LMaqrBzj2aKdvXGHpl8LmjUsHyrkVfGtcHPiJXnRtegaE1kKM9SkKq4iuA5p7ZzrpCaIqyIoViXp
o6Hh+5U9P4AnoRH2AcItetEMACyx12LU2mNkwoEPwvRCYWLf26AaaMY3Z9x0amc3HdwBogloBXnG
UbnFB5ZkWN+dUHtfc4BGS0oSaWWQhzdSreoDvhGS3LbRJCgdm115dArBeq2o6w01yI6IdM3ahLmW
75cv2gjhURjGeNUqJE1ErZ+9knkwyzOkOLspj3Z2XImDgljgR179aOgmWV8ll9veodT1TbNltc5F
8ayn8XQgxUw7kZm16kZTXYqs/9qlk8FVFs2zP9hUFLN2Al9LGfWub5I3uxqwRGSTdednmdxXY/Zd
ZUmNlER60Lj0lHpkTufEyu8il8kFoPMaXkIdn2d1qqGV8OYGOpbHBBHd0dFpOhGfxpgcnIXy04ub
2WiUkuKqdLWz+GR7gk5ZGDrBzae2ecmRbkT9W5RH/Z1IVLlyfdIVbaHcU+pJFmkFieVx7J2XjahJ
qJZaHa91y87unbKE09HDthMBU8gqE/U+6j3vgsYxv/CxRRtp93bsfnUc7I3+fEt58deB4+HMor6j
gM+1oLfc14wMvCt2igKxowkUbajPcaRgBrJm3XrJsC3Nsb/l82aQzTbN25vsWKlCt67vK2BjnmzP
ZG5VGxYP5p3moVqYKiTXSRpX52mOOy9k0m/y1HgwEbA9IcriWCcSYBMNE7Ive44T4Ydbh03pHckj
FutIt3elQ8OyA0C6jwRzV8m1a121fgwMZLrHomIcimL4bndVdDD5Ua85iStaNkYXGbSCmD6DUMm4
/egHx34EjLGRDMlPHeiwMNWvGrq3K2ve40TA012FWh03D5Pz9GgXTnMvDZHu6hKlYN609xQIoXYh
HqG+bSdnwoovklC2dToirBf1BuEBgwFLUwjFc4imUx/LjIsw4YHqIgdWLFScHoTiILLQ4zLNvCNi
rbp4lA4jB6NbWlrPvWOey7oSpJYF0TEQCPbMStE8qWRyD7DqHrRfd0opBzaJ7Fe2LCKwyjl1GizS
vY12Naa/2hj4hGlgyhVhJhSZM1o8Cqnz1ihyaztbYbl+SM7rDiN7XP+ux261l7n4TlLJqW+6jJQm
bGV93LQIbqt269TTtQb0tp7QWRHzjQympD+8H4eBwMCUoT5m2bTrM9hNbV6Vu0gr96JCMhqaQfuS
OfXdEvZoefSbp9Er92OGLFNP+/DspOqmi7Zcd4XivQ5M00vRPpe+FHcUcJ8Dg7EEcQ+93gg9s9t6
R282KVTl0Z11y6y5OThaVm+kfewzh9quMVWwnUzsZaoSj/jnikPv4GPQNI1YZPDoq7ylolQZze9W
MBTnvCKITXeKQxTnW2umhjRt85q7xVc0cnCex/69bZnZiiHeLp+jFRUm4sl7JXydAzgK0kNvtF9C
0bXbsIBoOar7yX9xBztA/V9NXAJdCsSSzi1iWjT0yn4uyV60CUlHYh5t+tqGsOW0p5+9/Lmi9Uvf
b+kALvfB8nsOK+DEVHMp9mZzLamcG7FtU2xbn9ZoEdrrSeClpfmUbzTZplwJMMssoAgj17N16s0a
hOU2+a2g4LLgSPEQnqpE9mi5MFqMPmT6btvDCcF6uo1s8sOFHjwGqMxWKoyjzdK3J+M4h9vDKIzg
Fg04kZJKz94zS7SUZbWDrO/jGqlCMHuA+5mnAA/Yg0lNNGvjGv0pMHPIpeQMreIY19yyCdP46isV
kYSNBLcZgXcQSwmsnC4WKSjwuJnSPHKy1Ctgay8OwC7WLBF6MdYyxTlODbCAGURUXQrKGK5RlkRS
jSuYlOMxnSG3AXH363h2+ntzfqFcBG4TNivqoF+MWCPlIEYZK8Hm/Aw8JEQUemaCpHr5JMtGzn+a
zkW+z/s0y4x3yVh8+aUP7VvMkhJWI0Sz9qflky97RYkN/fPmsueVY7ypLTpJLA+ZBc8ki2VP/LG3
3AznL6wwzedJVdewyqx1Vg7wE4Iu3Y5OiOtw3kjI/ZjggAp2NtmRy8Zh9DpOODPE7K6egGFhlJ93
S2xCPzfLzclkMhrHhYSmPdx1IhnPTTDpzAP4Mub3hruWo2+zyDCSRaSQcHWmqk7TmG4FE97YmtNE
RLhvSv3NGC0NVxVFU9jYzSlZ6qXMQZqT9JwXaBIkltBZPmUzJmXZS+a9ME8dGBTx/XIXjcThGHov
av44f0q8XHguHXa/bj5/FqVM4IoThHvyGLRSriaXYDNB0SxHmL1K8bBge/v7prOKuxaI/L4LE1Qj
ThexrporwjQHja204oRIMpcyIpXMaLAfSFk1dovq6f8EYv9OIOa45r8kvj38nrN2SLv3PPpH6tvP
P/ybTMyz/+pKKNoSzTJGtj9T34ROVCPODB6maONYxp/yGE1kYtLFPfp3WNwfMjFL/tXjQuKSxAiJ
3p1Zcf8bmZipe/8oE7OFZ9Oy9Zii2h6iNp7vL+XH+y3Kg+b//YfxnynA8Ckr9fEwpCXdUWQZfhY/
EeNWgGOlbOnKXaCR4QebhUxkl+Ad0252mdDXDWfAQVZeeitpJDSzFl8RUC8nVW/dCBpH5pJg4A1I
RF1S2e4Kr3nsJaz1TFOAtUISAASjQniXda4gMgl3Q9bynwXRPbCG29DTtpHGa+4DSvOjiREW7STP
BdxTWNrVTEN1sq9V6vgPxfe47iI6hFgyHda8Uy/DA9dHd4ubmwjj3I43TZWUGxsG6X70ELc1SfAq
rZTJ2DzItRLfVN278Rmf4Zc4vDEJYUogKTOqmGqJ6X0NMdntDWZ8YxP86Bu8mhbaA3TrzLdKeWcX
ME25NGgrLU3R0oS4fud5QNalOho1iyo8yKqVnvtEdUR0q1KQzaQUGeNmwkCy1umbHT2z/k6b7kdI
f29TWNoXAqfgBcQsLduRmIguFceMAjFVdPNCFg6JNLGIj5HdXBLr0g/48RNM5nkI283KZU8xZho2
1M7EcUggQjMlro6TqdNGk0l0HUPyumJA7YXbXSAeqLPhfm/CJrmzOvtiaZaHiAWK/sC0a1sztd/D
OgVz7lasVAcv2c20eZu6w9obkQ+MZQqyV+Hl7XQbxO1sjrXi6NU2qemFw6hIbYxZopZhsymmDFuZ
1zzT+jt3dT9hYhaHEEisoHKqa+rDN4r3GloP+C+XcqbH4sLGD+K5COm1mVCvGnWZ0lQ7Qii9dwrk
8uRqm1dJ6MBQ2F89I1P3DOp3kJDKs9ZRM6NRceAqTwLUJPZWoY3PPrHpq2aI18Cm5XmcHI+8qfqY
BgKmRet/YV2SrV3iRLcNGJLtyKV8R7YAcvCEHqpJQBcLnQoVjWvTEBPmcGjTgsWP1zv7KvythmNL
w5ISX9Z0aIQI5c2135HgN+tkmGakJw8FgXVDmR32mneMWY2C3MdH3xBL5/fUFnU3Ne74E7y+iuME
S0C/9jRW+aCyH9oOnG0/mO1xKjv87J33TWEVPOgDcFKiOYNtUynQgkp/GxCgESJpsgahL4Kd+rc+
9/mToXmSbiE2QeN/g6+FNDt/mkKDIy6PLrbA+9nTjs6TxN2iMtU3Rme9Ieh5aibUQ0DZ0PA0SLB9
jY+als2+GN1L8R5N7rjqhiFfjebTGOnZIcj7R6nRTTGqA3JAc9OMWbBPI/8ZcfvvIpIEIg7k2FjO
eDRic+9VydPogsvIlD7nEuU/Mpj3U4PFP5x8i+MFrb/u7YQR1HcO/IiVIL1jnTdct0CqnXmz1iPf
8vcoZkqSR8aaMbbdpqb3vfKKPYa76t6S8rk26rsGXcsGNW28oXagzir5IpP6rvf1vV2iDVLulD3O
RP3utwRWxmoaIDKMLoqQSNdWfanAhNDfnT1khF5NU/zmVwbkcHjokA/yqdy1FJMRePgQH+yzL4gv
wUJsrIaEBehY2d8thLknA2JZPnTVvqfQAAOYmEHHlM85fEWUdBFMkYTuvE7JGmUN8IqKc6kyoIXM
Wocp7XZUbIjPgHdXDmF2IH5Ao3vn7fspOjS0E4JxjxlX5l9Ss5HHIquw+J6TttqHmHQ1neuDI/c2
BO5DbU6biEnTNhPVmyN65J2pVe2LHGiDbr0WKTJ3NbYRjuExPPSAqcnTc2i0DAmA387f0MymdIIL
f9s1x7HKCSdXTvNCsMla79WzclyCfnsRHHAtx1hUw3NXGf7atWZmof3odeauL/pxXQaYz4t4JPsQ
hTApsuL2NqVk7iQwL7eTOI6dQkpKh3TQiRoa8DGMlp7gqj1ZM0gpl9CxrFPfJxh7R4VpDEnnJXEj
l3bSBwEaWKZaayNHgopk5n1o0gFIlfnkdFNx7Wrd3DbKJtQwIbsNXa/m0jvwnN/szLjpABVWTC21
bc2y0nUncMBF9H1SZGC0Uf6qUBGaKy324FQHRryB9bdRPgxH/+BhvNG7qNoqK9wDWwMvRN0gKAAq
SxIgNYp1KyeeuMKojRVYPyo3f0kcLhj0tXB21JgnadzuDMEapXV03NsyvfhTcjOLkUNBmXLt19aT
ZUb0Plmxj1XVHjRyAFZMRPadTkAdM4BN2VjxLB3eOeTIjtbsBqXeUwJSLYrRAph5VZ1P6ZTGOQKX
NfH22BCJcJTG1wqcw3ZoxnCHAGrGM3dHBSXnFJqAHxxqg30qnvTCUPi8TXyAaraz6d1xQhOws0qP
oTi1sbigLcWvGqFNWAVusa9Yp6xdP3isjemYm+GW8DyaxNORVpqxGukmrkM/+tbRrLhQNwQtkPBR
nBaKN2yDVUVRI5DWNZM50ToJ/FjDIGtAsjyXSvQr2fcfoquATYg9SrR3kPBf5CgB/lUYiJ1sOOlY
aZJq/Eg0EWyUFbDgI6DNkPZGBQk0e+9IndZdV85rNIoPJ8yMTVu/NEKDcKAeDLt/DaBRbeKqQb53
x0XBn7UyZ+Vi0+QNqhxSvd1eNHsWYrszzT9xj1HKIOt1aptzLVi3PiiJRo1b5UOnZraxT0v/GHVH
p64kCFKU62JsvuMzyiIqCAmadpzad0ZZMR1hed+apEBnikDSrntJRkLXokEAU+XgokNLshY8/Ria
0RoF0DEoite6pUJTc3Vbe7DqI6P5IiUFW2tMfqOFLnaDZt2XefdlYtmM5gldqqQy3A+eeQ4UGTbQ
zUQYEBVSlvzuLfOVChBPmt5yDIR5VcGDcRFp5ANARBe9ICmBqXi2yZNacc7tfX3cuiEKYyvk6LOT
Grkjsbg0Jy2Ep5kDK6h10fpjsz/ptAECoffWgZEdw+asdl82vXKyVQvRfJvAii2p3WOkxeVLMHU/
nOp5Sfu5We5bEHnLfRwATDndLuECTq0i/WOzSEdqnVNWC3bjvIRbOknR4nFYbnNypkcM3jSiWXP7
8+p76lwohCWAWz8qxmNcPmVJaxMuh1tuYW0u1M1lkzSwQT8hnE7Zu5vlg2iLFtlf/BezpniBko4q
P84Enf1yv5gfXPaWzfIvmrb6gBjcbD/vWvbk/Bw/n3PZXf6xUfqMkuWYlMe4+r6AGYvuKYh0eXTB
AOzpkl9DeDAs4RHEnJZ/4E2jTtmTTEzHRnm+iJTEIkL/+RLz6/htjPuOMWtNnEQOgw0nQ515oPeW
3eXOz80v9y3P+Mt9PvS1rLHqwy/3f94UPoE5cUwLm/jMBNkjkYTlLGFaBEuLwKt0iThDvsqdNuv6
tBzldpFpff6sC9wuxegLO2/Rww8z/3Z53B36lwwN4zZf7tO9oDg0NiGCfxwTy94vT1jPknh3lsQv
CLrPzaIqWwh1y30RUl7M6em4+uTrJcsxtjzhz11Ci1/nRPftAiRs5xrXspcsqv1UEWivrPa3n9RE
GmFor3vOVjfHPTzOYnC3SI+B0cTOyotRTf782YIAmsPf9pfvPna5mtP4AQWQD3wTC+RyUWIte5/q
rF5daBDqR3OyZ9brbHH4ubvoslIR7B3Yznws9bqcRsvG82J+hXI+o+jEjhtBqxCEB2FPVPpqYLGc
RONIWW65uezR9qghhsaVvl5uyy4mg0JXWz8nYsAqi6+aFAhziblbDdwD96h+4G7En2X9TGs2r7mU
mIqshspHHzENN6O5s8c6uYnI2Tu1/1b76NM9rY+2FVNpQp6qeld6Ps1pBZfDLp/zwiJCUGSPuQXp
xIGptg+LkeGyRfHF9ZLFHLkn22KaZx4mjlbbgTsYYkZaVSKND83kfpiGER+6Fi0TTCzqwR60kRi1
QZsaGxlZYk2eT3w0BmYRQaIdRdNGVCOb5NzP1l+j87OraRaMkCRobtBctMQsoNDyPZyvTlDe6yh6
XEc3z+3Qfe3MuUlVEsEZBnWzjVPT2lTBiKCrz39whj+j9i6PtWRdpmlReGh1Pd1lEA02KTGrSHIe
VEPL03fd4DhqhPxK4a/xr+HTDrroalrMCFGv0SJdCIOJqSpiU1hqlrNxKpuvykiUoA4uPMFl9/PO
X/7N8qicvSCf/65oICrUiI4oOV6Wx+iLwydcdqeOQm6By8afszknga/GmDfLzZ8bliUQ2RPG+Rat
J/ow0j3TCQhxSLpsOWBhla3cLBFRWicfhjkedHmipuc4XvbqORgqmQNF3QG9Ks+/PObPoaOdlvRQ
T7mvmpf4Otmky4Pt/NefT/F5M28QoJlz1CmqS4ayZA5AnYmRS8pXucR/LbufmxSl0753+2OcIrNF
kgfSdz4VONg5R1IKqCxBSfmc7/t84POmW0uYMzUspX2bez//yfJokIzvZkMa+Oe/LZvSXhvM80Cp
830t3wuRGdEe7inG+Zn1a7v2HRRLsSN9GRb2vEEmwgPL7xpkhRzXy645j0u65bwaFggBsPqk382b
EfvAyQzDAKrgJNad9PxNm/HRaicwT31cmshux83idWJe/jcnlEQc+NMH93mfTV4T5C6TJOcCSetS
6M7n4Vf2y0cGE1SRihdv/emxyKLoqBG6U6ItP/bjxVzgoLMCeNnrMhLyUq0/BLOrCx7GuHc688DC
NdjWnBorFjlIbH86sJYL4uLSWt5M3dvmTAYON8urD/R+dkVpXRe/GL2o5ii6b+NsC+nbEWuwbu4X
gxZKn3pnC/H46fSrY7B35+X2MMtQid2FAREPQUQEL5gXrP+oa22o0UeRECzDxX/Z0Aexs0M7W7h0
1JzkWsZjQQpyelrMW8umUaDPao+ve3F1LX+3PNA68QxYWMaPeNlikxw3Ycax9ad/NT/55ysur7X8
+f94n1iYvZ/PsOwtf/d53+fNz6f5fHuf98UVJ6sfUDNrvPjF/3zm5R97C8T753v//JswFeFhMlC3
f35Py8fTTI+qyaIAKi0aBTPBFf2TuytrVH4zvbcYvWjbMvSyxOdUxs+HgtCRYXH4dO4V00B2NEHm
dhy7h6nHoz/rw4uAqBgboPuKjhOHzHLkLsfJ52bwxJVseHNXT3Gpb/vH2KLdszQ8IsHw308gZ6c8
Q6SeF6hs1DwOl6iqWP//4SHU6+6pN4FbChynQQRHnXxWRN1YRchWAA0gaGSe+AhFrdTJysgmDO06
9taoS+Pj0sYgsfMBq4OM1gzZK2WQ1bE8B6M4Zrl+ctS+NlKaLmFHYCXCIPQ0q/9rLOTIXsd/11gg
w4Ua+/8cJXMLi99+/8uxSd/z3/7Bf/7zD//eWDD+asxhMa5Fo8AU5Kr8ESfjGX8V0rZ1ybrSFZ7z
6T43/8pfkC/jCsO1ddfkoU/3uWE7urH0IZz/TUsBE+OvHQWBHUq3Ld4D78vy6Gv8uaNQ1UFbZ1Ki
ZvbINQAZ+I2qgIvoWShzr/vFA0QGtR2tusMlRUJMLwfwV3nMdMQw8DF413jdBtmDqLpnUWDFM503
xCTkhUR3opkZkQZm0+Q985OLV+i7XrNRBV8IPTw2xdVyokfKTUT9ynKNam/fYQeREpV6VQixRwl6
I/5DnIzykW7FDv1/ggaoB31M+l6QpVcMI2qjRIHW1mJVXiVUYdJWf2mnC3G4VN7JPlxXmn1KrBRF
WQyuXrew4RjOD1Xp51wDeRmCbAj1Fy12rzJXE6J1wiBmZVscgVzsKFLlZvwjHgfaKY13LVOWnuZg
PCQpsei291tHibuW88K9wX3mNvZBWtllFjcmpk1IVr+v6vZZoa9coYumNP57P47ow2rQwsHvJF17
6OjwRVUrp+3h32tPHv1z6NXdJfGLc4CqncaMRuRx94hz6xKp9FLk9qHNC/6E0kyFhBY3fVR7VzLv
zhHidZxvD9LXX0LNOVj5+IAIgwS+XZ0ZL7WGpy6pMRyPwGARbanohwH9jLy8V78ZbxHiCTN03tqE
ptCp8ZutV4irZw37bEgubhK/G850Hns+ZpJfeqO7hbp/NIOjTJB7Re0OfNmFEePBjsdzjL5V1smp
l9GpjklzmOJLRDvKMaJLaUDvBQ4Kq0fZaFhoCZhpv3fIBwZRee1BkBWe+1aRwe1p44M+uRc1vuop
5Utphz/wrTAzdIvz4IRH3zXOfmUf+jzYjogRyB0m0BJH8gGoAoHsOP7SwdiAbQEwY70lHRZmJ70L
+i1ZpQ9l6BxKFZ5iKqZgM096nVzmX9jw+5e2wZsxJd9ZN/1wgvBHpYbb/DWW2vRSCQ5qe3o2qj0T
0I9Rb5n7EzGkD/txzs8RgBfy5Fgl7Tqw+pvMCaarC9ynbkkBjfD0xpLIevsHmibMC6ITUZuJ4VyL
ybmaId9gOZyN0D4EwXiOwvSHCNDD6qBeogGnpp1cLAc6G8fkVDkHXdfXNnEJvjN8iNK8CLEdkuHZ
DcdbX9pv2F1OU2+srTK51FX8vrzG2JIoiBehwcNEXT9dt1Xww2+Eu0rzYR8M6bunD2fXbrY2v0pI
bTQhLNnm+FPjQzfXePXozWnjH3XScJFQuwxcqY4/GO4xfvD4gpLq4BcAy2sMtlBcsg6AaTw9RFNy
SXqwbzHHqlY/JYi04mFfV93NTtvnWsvwgnA5EN+HcHqRU3tD9FkEw83kJ6nd9L3pvsoRelk/vXjV
9DL/gq0+nrU0AaKZvc9fzHw8GkF/86Iezf700hAq3YEe6khnmz+Sb7UYr+uV5dkHlCD5CqHNA1bH
B2X2BGDuzCE7BlbN89U45JIT4bxb+nervnfemqHZwg0/gF7+Ttz0FHJNQGz81GrhZj62k2Q4z+8t
DbiW9bgGI2Mg9Mncx3F+iSMuBUjaz67TbiZ/rnNnLTaZ9Mdg29soeush9RrR8Ex1djcfTITK7AjB
efEVCNXsBfH83uq8t6GE3wQZ7kUniV6TT0HZ7GonPmlxvSssVl359ODVw0PoDM/kUW9Uvi2z4UFr
xxcv7vcih69FhO67CLRXnA2Pd83gXO1a/wih9EZ+sOnMgM6k7l4tb/iQpGPmEHYpBP5Q+XiGWrSu
OJi1INqqkRkVANYtTv8Hvy/urIIE3d7YIaI8VFMy87kw2oA9r/QHcJDVMO86hJpMZxJo4+RRL+KT
qq1DZaaXrFpWjBgjQw4JvmmXpmz9jaLSfdtOZ1mqZ1zYcBcJIvGHMyUNjF7JRYuiXUEgmsXhNQBK
dwLjXDntR+MPD8OcnmK3zxVKzFVsl3s/hGPgwS7lYhU1nFYTiTMo89ITFITn+YKNSJOg0PheMrKp
eHrBoPCuquqL6b+A2HtGcATY1h4+zPD3JpKYBV38EgmxqslFl94Vbc1uPokak3PMMGCedoF4a9uy
ApLESCPtt6p1DoyJ4arT1c21Oee5UK2S7oEu9rviNdKcqxvqwJBSyayy5FTL3mPZc36Ed3V4nV8r
M73rcsYZA8hf3NS+Zn9TmgYN158xnOE9tUwwcDHry3CcaVM0aQPiXE6DBqqMFB4wkTjk8AK+irh6
h9yIYyM2PuKAckJFYrFHhfYOE/nAMs49xVxi70AKouga8fXBeLMSz8URqL6k0TQe4o76X1g1MCQT
AjqHB4nP9TzC7VdG8w0Vkb2yfKEo/OLG9fFW54yzSlvnzoBICGTAMdWfhz7sTsa8GFsCKZa95b5x
isZ9n6lj67mPURibu6XS+VnzXG5qdv23EihqCt42ffx5wTmvxX8uvr3glTzQYdNZ6g4Opn/SCb1D
W5D6a5YTkbWW9YTXYN70c8pWFttq508skxFtsxLxT75AP1ekr2FEATdQSLIElFja/Qlkva7ajXr0
YnhGeBzxn4hw4hLS6odKubSBtO2Ud5tuSsiF17aw/VeMAatCexPND7em+E4wzpg763hUG1SGpDiR
U7kdFbJYfLuY1qixV602l4ML9XPTmgNyAFFNB7r0V48W4Y5JEWsSyPwhZNdUCx/ywi62zL9exEqm
zvvkyEPIKLCtQvFe54aAIteJU5S33+hArHMtDrdklqywqQBodQdG49R+cQcPvD15uyiiXCC3DgQ3
Fj5kOHFgT7H5kWrJqcudq7BL0NmgqZNaHIpyfGvL2XrNaR7XXDw4BfKxvWVyugX1SJObZC2fiQ5q
xq+pjhYAETwCVYj2+FG5/A0m6u4xwVqnuVcn65/NenxO7OKauvT7fLGfnOg9sjHl1WebStufJvUP
P0FMf8nb7KGIKJchpfnv02RpAlF36afSWPYMJvB/niYTdYt7ocf0R/PlR5UAh02fcZM9+2K4wgmd
tPFcMY8avGr7b14ZyNSfyVBUFqQJa4EaDJ4/IK+/kKGk3bc5IoqcForxAAyYFn3qHtONCzSVStQq
QiI8IC3RpHudp0r/5uV/AVPNL29BpPJ4BzreE/2Xl0cMPlhAIIqDqZjEc63JQ7XTqpKyxS0x+ptr
Re9NcVTDY+SQgmhzVWNiG8bj/t+8EfHfvwfLEqbnMmmT8///8RcIEMiEosFLMf/4ztDdHGYmqXYW
0NbGkokBMmAPgDvK2nVr1Ns8bW806La5weiTMmGVNtFl9rb0Xv/1O5vXaL/+QhbqLkf3EHsZnj2/
8z+JssqEmMJ4FPlBtiyh9Pxshdaj1kC4gyjBJNRB15S035fDG2fpOUrHD2Ziz0HzAHz/XZfDhxVy
AVimh8KZHoK96WqvBNa9KIYu0gzW7sg0hLmdS/3Lq4b9PAVxZb9PyDYKOQHmWboOSlWkwy0L45PI
9IfJcg41v0UfiA20VRCk3S1u661hv2Fe2FUMfr4A10G1qxbNrRr7Q6ocyNCQI5FXhR1kfbfe6dQ9
K4vucRa8aAGt1kl/dQcb/y3x5EgzhdHefOxIlWx5+vi9hlHMGLZGwQbjkqNmleqkL6Ws/7KC8lDb
d884ufKfFYqP4b+C34t/cob+s8PDRhfnGK6hO+avADWTrJWsMG0ih80GT6b+gEbslKXfl5n18GKo
+vivf3bD+me/O0LBedUuwLeJX3532cOx4sH8ELioWtP4KSZ0K7Ze4qK/NQx8O2En7+PARW2aQcpt
98xy91TZ2cliXp92ztGYnsKGJOwCvH13k5JOnJnfo//jYNCZkKbd+GD1PgsJ874xz5HCbOjmSFpa
ho4+v5u4HoJROM/P24tyBwTa6dyDzQR0XhWkHAkyJFjIHM74FtYYmV86VlXI6bcoZddj9s2Fk6Ph
pmd9vyfL6pLjYo6a79j1mKYk7Ua69P4HI9mYXnmIRpOGVg9YG9/nbMgiYhNBlAmJqE4xkQv/4guM
l6z1PwxFejkzKZOkkawN7vNkeOk9/zmK2nXHEowZuPVmpsyO62KbOtbXmuVokUbv/5+982hyG0uz
9l+Z+PbogDeL2RD0ZFLplEppg0illPDe49d/z72sLmrU1V0x+6mIQgCgUZKEufd9z3mOGLR21bhL
rOySzy3t7vl90BmOFTFT9uixbg4x6Ko+PFD2hbef3KVqfhe55qteEvQ1HHNzPk9K8qHo1V4PrbUb
9lu0bm9aFhwdUHbG/VQZ+2i2CL+cT6S7v9oDnhKme4xYTvNG4XTFyCjnSaW91/uFy250rIuHSeem
xeegp3/xbMFwKZEL9GtHG06jq74HrnlxNMoE//lI+y3qV16C0fwhd8NZqkMH/J/Xl8VRyhqyf0H1
UoNNMsGWc161FyeovoiPjFVtX/zN1favrvqWypDTdTHDWrp4/JdLWkPzw8ngcu6tlAlZy8S0/Ptb
6l+cso4NRhgrrKYD+frtH4kjEZipAv033QH/utVSxMmW52aCy4CPB0zBCt92/bgsjA3cFu45GOAo
/RCj7MZbTglBDbHhbTxLE5WWvafol5Rpz6Cbrw4XQqfIjrDyyLJt/DZJvrs2/0w9pHfQWKjOZ8TG
cjnLp5c+JCsk4VLdNCmBr8ummnNYAh4dyv7R4Pfvg/QN/sGp63BBF/yZzMscY3mJPPOSViaZaAzJ
AWtbzuMyTnuLiY74Iy3GITTCLrNhP4Ma5JDZDG71uaLCgBl+iQkzNZI7b+yfNcd6DfPp5NrJXdEY
d7heNko7n8S0qYviO3VxyDFuzhwepyX85AaUPlrqBXpDEYHq3moayi9aj8IpiEgjA7+0UvX4w+J2
oczMSeL0bpjgbMHKyfgl3cwAOw05hX9ObbjQDIn1Wtj9c942m7R2Xgn9RBXaPXoTJBj+liAAFsUV
3GS+9p8Pbk39iwEOh5hnusyKVNO0fqtAFjqsKNqzgLAzbp9FPvhlDT8i7pg3AU2z6ZyppxITlK9F
/EbKFO/GlkzHSXlCOJWtoeBeGqZ5WN9PvWlfetMlSOjFoi9TM0MXU7dhuG/z6TFSwnPr6ufaTb56
QjpV0Ailq0uD/cvspm+Jzvs7Ol/pWPQHk7ieksJfYWEl17nm1ZQABs58RqNiUAGG6bEPrIu4qtbL
8E62HLK89hQH47vDlR9y+JtjlHdmxb80u0fFtBh8TDuN4gLVu0CZHj13eNT6ft1b0zYvv4lJqgPk
r1GmnbV024riSGsITxKjHeov9EJf6ki9Z4I34d4EY7ETo7EgHdYhkzkgRBccl6HWH82mfcyhOc09
bnAGQVYrShYoQQn7sA3+D5xdX44vZEVjsA45JYzgoaJE17nfU4uwkKrr1v/5h/6LqxgDN/EfUngq
27/9zGOI9rwb4Z2PuOhab1iZlUNdc4TkwkFudNO9aR+DKvyb4wuz8b8Oz1yGz9yhNU1Ht/Db5bM2
DbKDzL7Yd5H1kjfZnbjPYS0dsn4zqvwYWX4XjB18MOYqybCGXbpvGPBUM4UXKpw6J4rRWgDsdXz2
lKwYZKeUNRu4XWIshgjbppBils1KjJdcCqUOPWiqG/DeXgev3Y51chSXjDG+6xVl1w72Dg2SAwKM
VBJGYfn8jl7kEtH2NynuJXODOCu7s3L1RVx3Ew66pKCEWIxArizc/Js2ye+wDa6x8zyGDHoYT5T1
QjQtN6OCXzMxzzbmANSWdwX5EcSePk7ZfModrhviHA6N9E18ZmNRXxZNfUmwSdcY6tv0u+Jkd7PJ
tI/XpjERRk6z0W2uvqguxEAHi8Cp47Bvmbku5ELW2aXDG2AFr9QDhWrIfRUVinBQMXlF3G7NC/C+
D1EOcQeyjRiZ/yhrbzfk0x20UWxiH0DSSbXL72yTUce8LO/QdoyAK1Gq+HbhgzQAYsZZKYZ1i1W8
LSB+oOJ+CqPA5uqH4SyqtdUC4Ltlukui8nEGnxK56l2VUYlNnAtK17d+di6iao3NA7N0cpyhMyKW
2IgiHHOvd/GhsWs966l2XyvxUXWopiX9o7jDx5wb42BdwmC+F9uYWQGpANnMjk0f3xWUkwfQ9Wjx
0Vjgbo5TxE0BpoIuM/fi6isqa6Q3PZvd8AkslpzEzv2zO4/vWpk8LRRnACQ+KUdx1e0pkqtBcqfT
OiDe+80EbaMVPZPN6M3Ez9EoFldoqq/5gFooSFC7hCfLsl5FpS2HANZw9haq9cotHC8btw9Gl1X0
lNQ2xnfeK5tf0HO+JmG0KYn1gE/wPkTc6hhNDEV+VIbkGHnUET3CwcGlhg6pyeFW1Nq6LqO8WMOi
3TO6PVbVfJIHPE0PMYzECb6fRr5Prl4mVQGzKHAcMAGDfu+hb6GGCKxkPIibT2F2zCCty9AO6yJ8
VxXq+uKAE9XXhJtqNTF3aMHl4X2lBUF5oXWGl2yhwxOR/jDUXPyXgWA5qs5cjkWdcKmCn//5qqUZ
/2K5ccVs0wKMYNlcRNTfRvnZbBB/ZFrEzTrze9HyRS7jwQg+U+ei4NGbIEaYjLp9TuI7tl3O0ZQT
SdSexYHV4tlcYcZGIwoZDGxn9phBgBGXbfkGjv69ThjgNvEHmoz3xFVo6UwXbt5PXuqtkV6FK0wc
zZl60LiBY4N0d6WW5AXEqDTMgXtOAf1zo2aAnaZ+3ht1BTCy7+9zh0l6qCO6tyqGzO5yV5Qx/jmq
SPbCaTLZebPV9PqtarxoHdLhXjkUNZqSWmhXUttUjWpcXQqKJ74NNXHSiTwiWcmjyk3q+4sHyXEY
PtTGqMhKyz/E9SVaiAFKEuz1KgkJ9sU2u9NG5+IkrjlPKIAvat3Q6Y7eVKif7jC+gDd6nBJz31WQ
cbXjABlF3MOzuOM63G6F67UeGeqJ+26f3aFp2orzr3W8J814GuhrZIl6L95NDJNCXUyN42P6CS7Q
pqQnII6K1MF3xJt41PsbysuiMqDQTsD+cxQzDRAFz1pqQ6+Z3+ecP4C6fT6D2vO07b6pGAWV/aN6
jmsIsdo87gaUynZBgGLdfmRd/2wgORIndOf8c+j/f4a+v+m70yfXORH/fd/9CwVjNO+/ttz/eM0f
LXdNNf+hIo93aZTzXo7B7GL82Xb//f8UTdN4iGoeVRsm7r/23K1/qJph0qT3bIains4g5Z89d1UQ
35mCqbTLVcdl/PK/sPL9NvVRXZX2PU13S0x/TE+WFn6ZX2kLAWANKOGLUb9GHTXnHrw5bhLsD/dq
/jfzR0OUxn6Fy//+r/1WOqtDQ63w6oyX4G7+mIaV/VJOawIIgwd4roz+rS9legrvjF35HCPpfiWy
8Ge4iw803EmmwR+F7W980c7T2jmouLX8UZQ0NpDHyr8ZrWmCnP/bH6u5EC413TCQlPPj/TZcm7VW
y6zM1O4cgGOrSmDwJQvfGw2syaYQzwwA5/0K0TVh0c9Oi+hPgd8DOby2mmMncYViDRgEY+IJTFVE
2WhdmwVRccJfLhcDd9ZtQJx6LdTmitCdG9oy+sSal77cVwQjTFR7rtZ1QvJjSpKkH9S10B6i8brJ
la4KqgJrzMbUILZIJncslcnSQyy3b5biSh3uC5foc2nGty2ixEuN8JcbuPwGM5+dxN7iWb9IYrlc
5E1AzpMV7m+7YDxWoAkdjdGHMXnwmFFDqUIh1TsI+3HRkGjUTY6IbAKyZjmjvgeycFVCXU38trTy
S2mUKjR3i4knMcq02R/dJqDbOGxLqcYWWjw6A6jvxBpVJBpuYtECyOk0/WC1c00bO2phjEcO+8Wi
FguyBar1qOIWkLb3QEUK6UjS5G27NOHsZlPwpc7qPQINHUEIcieIZB2YfPho5ANu5a5uUfBZuToM
u8CNv7oqmHiwsx8u2uONLbbkLrm4bWp18mqNSDqVuitX8uNKYELSiew9+cnlr+I2IRikPN7dPqVc
CwaBJJWr3HMqBCnJ0+0T6iBU//jYTjdCi1SReFeRQqu5blGOTRUH6e3DyjXIQ9me02EjTezS1C7X
4rpkbGMuB3dinCrM7fIxDHiwcSss6jrGWVtpFUYCPazUIuOf9vQu3Lp9+XLdNISif95JrZwFFBBm
PseEPDp0tMf7EWOj3H+Vqw3k+XQex3xIni7uHCHrrIOsX5h4dwraF2xuU6g4x86rLRo1XbpWopqg
JngII6YtyBS0gZhtxgtZxRgYp2MsUghG0/FTynp76qiIdIVfYxB/83Vt6R9yK+i2vxyvv2jo2rJ0
t23Q3Mm/5qbmlJtS53lT7gWtQU2HjtZ+mDloApdLBcjP7ig35UJC5m+bvz0lMxmFUIektFnye0kt
ewjGHkUpCYo72yuxFiF8l49Kzftvm0Uw68iXWqSFyQD7N8NbZhiBrm3kS2x05Jsq619vby/XOmTY
OFGH67OaqOWsm2bk0Cbf19jyfUHfhnIlFnIf/Q4u30UTm346RNSHxRNpYIcri4SszfXhX57ZqT+V
QckPiZBYIqovjnJtMpOqeZWrcwhEaiNX5aJ2rTdqwAw5QwUi6O0B+er6tvP2bvI5CnJGtCNuspbf
fPrn18/cTuO00x/7qB4P+CDJFeUcqQgzEJcoLa+9PfPJ1Sg/GoL5Pz6v/NC6AekW9OLp+qiJC1k0
s8VV7/p4pLubuMHqOE/Fhhr8OZidjSXe5Ppc+Sy5XTLkvX6TclM+IPdd3+6X1xRKn8NvzU5aozs7
Q1W2E+JujgXxtr+9zW2fPhouWUhN98NpidIwPPyvgpELCxpAZea8ya1E7FLF8ZpFGATkvlHjfJNr
t8Xv+3Jh8rAtI94pfBu5ooR8A+J1xRJ9zOLD/+Vr5ctuj5Tydbdtufb7PyX+wtu+kIkO9budMesD
MnH9oxQZHoO4zdK72jhTleFYVF/NILY20o8jF9IRUzNjI91Nn6od3QcO0bBDUVUqs7/EDbOZbsaw
KlAccuFa6iNpFM1Wmm1uC5oJZO+Ke9NtUcQ12gtyIaWfR63KBENxgtBG3OaKkcCrTTcSEmggclxL
E45c6CIv47b5yz5x12tgWnO9ysRh7wQqPXq+5GIErNqTeueT67VPxjrf6p55cDPQwWnTfePrGA6K
pp4TOxIZ68S9FNxpmXgfFXV4Mj+ZaUrJUJx/0vPjyDOoNpFGTQCR4fVBQI0tvh5q0LBXamdfxEyG
sWqADxdGtSFvKRLI1UigcOQCqa8FUD9c1u5cbqeRhJVqeJdfkGUoRbkvi2o5tPolE9+I/JZsIX9O
nfZT4i2ENLattclH66NPDMLGUULPk/tWtxHAfidE4dfOoPnWPbAv4nA/RwknbytGWJMIj/GcPqdQ
XAWPcYnmQe4ThwP1toypl5CctMriHUb9PGrcQtraaddRkD7YmvfSMdad5zA9xuOpbJjBDzDfd0js
DsDNdLJrDO26WIj7Ak+f7odu3pspYsTKpeSjL881UeTbZM6PwwgBUWOAU2pOs7YUCmUYjh4SEyGT
3iH8w4GaH+VCXGyPXj79sXl9AFaknyLVIykYq4RcXI8AuRrbKYNgQHx+HDHN1h0FhYWj+2qLrKOJ
TKznI/0KHfhit7SHwR3DT91kaStS5Bgv64xboU59sheqUZVqDdxQc+2jnYjJ1cVQTS40cW+2ROyM
3CyMQdvB9oRua/6oaE4VGSL41FWGo1yrkxyIXoQ0LSo5CXM+AUaVhV/ml23qsPURzoXYnXqE5sjH
XC4dA8TT3W2XfMb1PWB9ipBguyPoIyRgoxX3llossswl5k2u9mbSY5hEe+tQWWWgM3rkx8inVsKJ
I58k1wg5r49y7faAfN71JQsRVlmChEbuc2oKgy5Zn3YFjsoVC3URjCq5zcGuYcWC9sSYDQ28eNjB
mputquYMpZa8X7FLPhiFaIfkWqmkmFhq/rysB03pkOlJrAyOtt66nwKbmLig4JauR4esCUY8PETb
EAMl9nXEjrlkFesVyB65y8o1Za0aHsIa8YzbA7fN8RNkMM+kh74ZgAgg/iGbhBsc8Kid5g4XSFZU
O40TKDLL3Yxfip94Q+/GdUDejL5r1/ZzdmHa8ahsAo+aJ4zJx1nEt++6BJrxSg9Otc3wfD03jy1I
4/giZknJOgmxb730+tsArSBKKaoDVN5E6YuZfNKSHVl2uXJCzeYkO4CeyDMc7QT+caUEnN/nIrnU
07mfzpCuA0iVwanD1Ob5tvVAlPDorYHJpflB2L1RFpFxR6LDsTgDp1i4Y/vdO4nEoB8+6shvul0P
ukT5hvuYGI/xqXMOsAdxrH+irp2nX2BuwawM19FnO1zV3wXBHASJ/txHm4icUc2n1oS7WPc7ZYuJ
zDR2jrq180NPxSXG7reqzU8uNLzPTXLfqt+zO3Vbrc7WsXpzV8kFLzKnqI/l/ohlz0++zed2nXzA
FUWmsgKtulbuSV6l0zR983aT7x70H9pDsRkP6au6rl7qNQLVPRwvglv2wx4l+Cq+dzbER9j3TDoB
Ox7cdX6n7avvMRPL7kLad1dt8LVn8TZQDu24suGxrKue4tqeEnuprIL193ZlfCoO1naBoOIT+fmg
XJB+/4heqo/yXJ8nZv5+s8lfSSewmWZ/7oDbXvTn9tVc/+z2y+nQfwsO/FXxbtmRE/ogghGO5f3R
mPbODngIdWzw3IQpJc56sVbGrsg3dv3aJXB1Hsdwo9drcmLteh8A6XFXWY6YG6W949tPCy20zld/
mOVDhCbga1huserbxhp/FwZ9r/HHfj8xrU3IACZWesO4vguRskM12FQancbmW3M6Ow9koD8UB9sv
nuyJ4t6GfMmDhvQ2+AJ8vQx3y7zhCkn0jfO53y7BOdp7D7RU7sLt9K0D5vZDPwO0zcGzePswXlfT
en7KUhgf227adxiAgwMY59Imyn5VvBnVCcjR1y5fJ/oDeVJVeRm36nulbKplA+lV5Q6hwk1Yzd+d
H+iCBhJSrFPqrBwiAxgKj77xiRSN9IX8l5P1PEACOmnbal1+sX6A3l2JdAmOpHPwCPLb+TqQDRT4
2TevWyuGeNA8meYex9izV52pegOv2EQP2Tftp9r5VCbU7x4hzcfhTeWorM9a6TP62RXpmqTq8JAx
RrF9ElhmdwVIuo1W+pdi19HHwzz2Yn8fHnBUvNaH6S5XV5Rhq+LM6a8MBxdYB6ReJBar/kfoNz89
Th8NXK0flOg0tlm5NYl9RuNqwzFn0u8TnHo0HooZMuLGy/ciGuyneje+Ke/ZPeh6n0nas/4a/kif
wT+LiJDet1cwCy/pl/pLeVIf8AuH22jTnwjttS/lHm3Q8grh8vIyP1pPyt64T37iQXPAUlK7Xqsf
5BCRsLcllRb0G+Kiz92OnNK9eSLBDGzTix6thzdmx+mhRd5IQNyrWvrONljTilz3zzGROeVK85kV
JIi1SRXS1l2EPf3AQa88DN/yA6ABOtmJTVDqSj2Ha66pX8CxYwd4KoM1H73c4PEYVjqzX6gcK33r
7osH7yvUkJdpY6+Xffot31kbBZmz+8loVypqbp+L5jo8Fq0/rqHTBavyzOmWbCnSkZdFkYzj8Ezf
TltR+sI1u+LM15PdckFJ405bazc9vAf78MzMc49WgxOVwBj3vturB6zdAyZCev5cAUH1Ampf1098
p4fuNK1S1DWlj6ZzDvc4TqCqZuo64bS+916Fj5ps0tCvjS3NLoMjX1/VF7KGLd/lONwBpO13ZDz4
9S75Ot6VzWfmXlArQt7R2yJYpZ3OsUdP4Aw06FCfgy1e0BeTv3kHb2Y/pT5kUt85Ad2s9gb3FB8v
huB4b4vA75PNz/lTevbezPv0M5kau+h7ofkWoGC4Rrfbn1vUFHzkLdLgsgFFq9tTPDqqpkMQihFc
pOW3EzMVafk1xdyoHynCx63db2IdEQ7A1hY9to0636gqQnZgvxwH8RK5FooJiVwbLfwy++uqp8Zg
RbLhBKQp2cXiOZmc3fz7VxtpzSim1ZmUQNjHFW77aVe2CAk/orJwmFBFIAz7PxdJQ9SdIlLd5Jp8
oG2rb0pJoopSIwiGhmsew2XZRmmqH1oqV+6oYApYYF9eVyeV2iNBX/XawXlgbtqIAedYB6Uf0hQF
yQ63a5UXUcJ1lxoEbl62A4eHHPhXc0pkw9UhfBMyy7UuEpMCKWyW2w04BCJh1JM9mALq0eBjlg5f
sZBeYCJ+Cb37c5/mDeMub/r7gMgvYj9apIb8wExPmOmShletZ2KTdkH4KbRVVZgfGYPYpOQlUdPu
JMDzSvFMLdSn4O6l2fS2IFiBaaSoOMiFTnd0iyj4k6yy3ZCkTeVyyb3tNO2WBnncELEmZny2Trqx
udATFOVg6YCUa9IGGae6us8jz0cZ+JQRo7F1QW9x+0CKPVfcJgI09ye69drWNLge9y8TWsfDCNZa
QXO+uxWQwJX0/pza4mSM+3wV16Qa5guVGKNruKrT8soErtLuhxjnSG9cN9UxhivGUMkbgmcnbNVj
lE8kjESL9lyRebSlBzAd6QNM5D5Oxs6IXdL0xC/cmNaXfK7cDXHmyFUSUa8zUwPdZOBWazCVfyRF
/pbqKjeHQZ0PenCWEaKadO6bfTmvZ7N+Vls04Mx6DCew94MoxMkSnci99a2BlJpYFOHMVlSRrsXj
WzFZ14dvloXkW1VKE2bIZBAtROLOXEdcWevvM1hgzpEeS23ZGl+G1qVtJxZqDolcBSjTNra2kWVV
+QPLxW3T7cqYD8nEUGVMLn9emTupzA62fw3DgV/No7uaZ5fyTi2KzteFqCHTymRnSLRZ7kHZNWoR
RwBc6Q/GquSxXrddla6x7DD9XzPu75pxsLNpYP37ZtxTya/9X+s3qnn/g65pXF/4R0fOI4PZxMtq
oSi3LNMWetl/duREsw5tvWGiA3N0QpdvNljrH8Ie69Ku0zXn2sf7Z0tO/4fpCrqmTTQzKXm86n/R
kqPTL1pLv/bJPN4DmTtgTTifKlJuHv+lK+epbdEFQa2cEiUWEWlBtSlct/d79C/+1DJeQXGyUtr2
FbmLYHAFR3h8r0uu3Gdz4PhJDWk6GclvH7Af6cOCGxDCCRxCUxDWx/uQyD4nXtYBrZOgcfvVomJq
MIplrdAG2JZRCNs2cXeTB4Ci98B3lfkjN8hXYyEak0jCVdMXl2gqdnXt3mtGWq5U6t0Ho9FEkAfj
U837qjbOE4bez8myXEb8SUyj0RCY/bbP55NZkP0VMMFJi7NF/hKhAIQ/CC23qqePZRd/N5IFAuG+
qEAy1Wr7mFrQufU6pnLdAwDtLKaASQaYb7LOYAfBg8RrN0eDMyjFR5RlO9WcTnG5Laphs7T9PcEL
DrpOyiKT2zDL/SCrkDlVRqexM83P/Wiuxz59UZzQWBEYj5yC0Pl0bB8WPPpoKWqbAbP+vmgmDhj0
QWmtP9YZ6gHbeupGFfsRQL9VAiDEbZRvHdLLqi7euvUwMDVoZyAtSdP4ugE4Jy2XjTI1nzUVWYE6
rrsFhrjVg7Sz49HvQ/tOcZwO8/6Lmgx3Q4lnluQvdFh83JRvAUZNgXlruK8yhTGVHhR+BY4lVQ92
Uj12xQQTA2Cj1qfMoy3mliOjM0WP3+oZVKYyAxRd3PRHmd2nofWJmvGT2YfUOuJomwpfGCSCZo3t
da0bRIKGA6POBCNXAILGj63pe5OnZyXCNkU2Q7zFOUPIfGW/qyiPxiobjx1fwlyV0yOF4H0yD+nG
++6m8Qm0jkr+XoBtYrnHA+brsK523LXIG0jhCU21c9BMQGEKES+Nhp05yqLPvTGC+GwEOEivThVa
boB3ZCtlPRhAK90ODoNhq4WUyo8JMjnlUE60LzlR42sAqhhK3fRso+Xcao1fmdNDS1dqb7XRhdJW
hesyYAY0FK+5W72mUTpz83gxnfRLlVbAqAaT4bujvaRF8T4POOoQ4uXp1k1dcVOArafZTk+xclt1
5VM52o9L7hLzyYRgrsZjw5yttfPeN8Lg3rbai15cHIyKay22HsE2TDgX99YCFMsymn6j4vo26IF3
kzDIdgbG2j8XLXTcdVnwEXOXWAi87AUn9Di/em6LW1ij/dj97FNElamLZ3zJaqCGdf65qviJdIDP
BED62mJ+rQ1Ej11EzaVwooLBGWLXwXjIugGDr6pgH1eNH/XQJGui/NZeg6nZ6optgxb3aMT6QvAm
wUhy7bZPqTVihlaU5gpRn6OsTYH0utaKNXEx3kym+/rHg4IhUkuADSW8P9eVpbLWOSCAPx775e1y
puxmpeL5QkN5nMYO8CEh63ILjnpnYFRNiH/UhQWfehq/Tu4AILWY0ZstLj4iJN4d1SYAokf8s4f+
vSVoIdoz2vUZkeJBS0o6Qx5Sn2PllR0DaYDdcm00KirEULJvu+R+AiIu8RQ729vzY/Ei+bSZewkl
EPjEigAO6S4V1cpYdvni6LtG8nzkPlU8IJ8iF0UYEPio7m57bs8CnEM/FDwcIeZMM+Urr+8EMpJH
5I6BZJXQY5rnNhzd1lA+tb0VbNMiNp9Ham8zUJkR83zl0gzRSbkNXePrWH4Oll5beXXs7urSqe+1
FnrK2E3mKR+GXV93yWkcymeIAc1dr0f63taKi6zh96I10FRFTFXELwZmuVG4vE24fGLmufrCXLtS
8ITkQlFWA9TMA/M8zcNzHivlphhKmxnGQhbnkrnHxtHrvR6Wn2EjAqw1VKyGVb/pmIlsMuA8XcQQ
cHmdNLiv4AzxPy6vjWGsyKP9uhiuih6kWXbTBISyTNsDQ/LyWC0tnQTNoTFktPt8Lr+bEyizzqqj
fUSy3ufYC/zcdtJ9F2O6qOgdHuA4fq3n/mcR9e2jLfgTOl1ng2qSgOg+L0UfH5eyQJEPC9SeuhIv
UrrJ5+iRMCzi+Fob4W5kJ5vWUV+HLiIyL6xdit/ccFviBqMfBDc0mOsfGo4uAieoqZFg1x61AmT+
XPT1OkBGQMrCitOYyssQkmwAgjfa2ZReTXGKyc4W058a54LYdgc/MQbvgDMGcK5s78jFEgefhoFM
OEYT+XGSYKauk1nqJnOHakAMabYtZ6HjDNohS472JLJwJG5v6YGeMj1hgC768HIRCMBNIpvzt+25
QiVRYeKKplKn8/hnQwHti0vLjCO0OdpClTFRZrIVpThUYlAtOXvNn2ty323TWaoXpZgUcqL+2Xab
C+7uQD3HTcxYAbW+E6xiRdNBVzNFM0XzLdZx2+ZdTJvA1lqqVnN8uPEZLU20RuX2lTEHdsq2B3cz
CzWAxahAN4fioNEfPC5iIcNRb5vI/3M/CJ3Bz7FyEJsjsP/XVdkMk9vKSNZDklbvZrhQkrDh8ohp
FUckXwMpIDjJs9mZ6TUjdhBTilJMNjza9b78XZc8D+kti2mrVdGPqik/yl85SkjWK/EUDWI2e/uV
ZU+vFY29W3cvm1MiKNWSght9phv2Uh4It025ttQ9MmEQwNffXWL95CIWs0F5LFSSxxg0drjN7fqz
/O1NbWHGLFc1STAKlfYVRKS1cRy1Oqjxd0mqDNTAXKdhUa7kN7qIr0wuOsdIN30BvPS2T37fYdJq
O2vqMCiozZWRKddkROxf7Vvsr3WZdAdXSl7kdyoPN7mW5o0NP811fXm83Ra3Y/B2IGI5OqiirjDI
uWGYuZ/Soly2t0Rf2ca0pFZJ7hxF8zejCywbzdff7nqOSvmVXMXxy6Utnde3H+7aff2r39DoPUbw
Tr+Xv80gz9nrmXtdt5Lq3RH9KvnD3H4i+Yv9ts8pvMGvRVfxdrZeiYzyt5Nns3xEhyCMC1t9kT1A
eQZ3TcvsWG63kigVD05+YNhHRVuIEOQpI0+lSKDQ5NptnxZqO6fVzZ3syLYBWleYu5bTgiMQzVuz
oaElH7s+QewrQ+g+g9WTBi3UU4ADoFT9ufbbPqWpwzWCb3OFe20R98Yu3jpZjOwHq/vJi5fdFZgp
0W3iEoJ7V9ssXvNN/oSauGTIX1Bu5mbAbVRuV3Fh71tIMfIUlKdk2UYRAcKhxpXSSt1Nnw7hvtFc
J2XUSTN3uXjCYSHXDdshhHZJAoCSnJI2HPiV1maUWuWmJJDJJ1YGTRQhM5A/dHHlFYqzVZ6ySMp4
96am5Jr2KTMQWYq5UVR/2QaWgl4oIzdhlsS5G3OzEhfuK5czHzqS5GBAX8mb4hotW71yU67dOr9y
X0DyVVCgibldLrNAqF7klfO6yvt/LbwwSvy0NbcS8ieZfvaclvnelR9hMiZ6aNfH9LAh8VbQHieN
8dFersqHZGXwtolq3Jl9PMjfhwoy7vegS4lKFLVVWY6Va7fFX+0rZA329hy8bQhX/uotJiFagev0
Id/mWrsNaFBbQuTyy8v+6rW/7UuFlGaRIjDxt8pHVRQ3jpDeyK1y6nxblJ419DnaKG5HhdADmVIp
JBaDaFff9iEV5GTT0f6oQgQ0oQbKhSzIkAok+bJQypDkS+SL5c7f3kZu/vIaT6iTUCkVUrGDbkkT
Aib5rOvbXZ87SC2UaNdrQgAlH5cLyPj8qfLRAc2UKsRTiil0VK2QVFVXdZUQWrUwEjdDXxbNXsom
rxXTCMwDlbfdIs5MWX2b5M29QngDRLZEjLE8Sb2n1HbK+lsIO5SfMMhfGxUnm2QjzuSskpw9nmuB
DQ4qnZJmHgfFeVZAonORKY43mazcBDWDrkbuTDykYpPIgZIq2evippqtwHlzuM/dA85BvFNIKXOz
ohkvLh1SqSnlm3LzqmFNis+uA9xrFlw+qdEc1LDgawuOv2lX5acKE83GhZTtOs+aqr2UcUZilBCL
WyM0j+iq1QyF2kbhxsBUT2hW1YS+Tj/RUYvcmGufTCOSmk251nZ5dAQcu4gLqJWpXy1kbXi2EGm0
YiHXNGtYm3Hb76VaeRJPlWsNjScAuMue3gd/iLi0p6POIXhNDRLbo5lRVMLFbXaWSuKYqORKYWWu
WyZXyeC1G5Zx8SUN8cZFXFQrPEbEH+QGbVtZKAWrgUhafOKaD7ZNlv4uqa1I3+h3gZALyQ8uF3Yf
9esiQKUO4Z/eV6HyuVUxRCuZywNYEwhntw/oxQpG9hgp24gK4G7JxlDdSJnmrIT3tVUiHvizqm1d
UdSiFxEg5qbVH5xrL1wOixTrUM9CISZWZYeh0NV5V/TJXsqpZTdBrqGi5b5w26kOkbLumxrZi/gQ
t0Xu0lNbWuequ5b7ZVW6C4uQdJKAEolpNeDTlYebYluu3RaynQHH5kufhwgsxD+QyXuXXLWnnC/e
BHqHnd7adyaTsVMwhP0+Muq1JcbgciHl0JEVrQk9mPaqVA3LB5TSWDZuV79JvbA82lwvR44jty0p
lo7gRvPjGm/6oJ+KPJwZDIhR3VU1TI0Qf38RflDsqze4rlWEAvRKlwKwpFS1eyFKdxV7MpN9oXyX
23lYkytMuJiMCpMRaiX5b5CP6whVr9wbxzF/nFW8w9QlU8wjXhc7HHIksfkv+5LGV7wR1cl4Bm9c
fqqHfLz0QWOuWgxnmUqhiIAsD9rEdsmJXO9s5Wlwl+QYq4GzjXTb9l2vLHYO8Q509HNB1FniTaO6
y72GJEYtHCifRIRV9VPVLu4pmcrnxQyCfRuTz9cZ9lddm/EtCEkKqOf7Hg3bOQv3VeDeMdxOQNSp
xmnS4BwkcL0gH25G3FGbWDN9hE73HtXcFzc200M6VDgjB+cxmWpRhQFeMKjOcUwpVE7JEOwb0LVp
AOmsbh14PONwHgw72I+1YK6P1jYO1Wm92Mpd7zD9mNuk3sMZD0F8EnvvTa1xMNvsUgSaslG8ttiZ
M0e0Xdu0h/t+74WQRMLawn3oLOck7hVKwfOXkXg3f3TG2YdDQ56dQv4Sqm4iVvXxE5UtWl7/n70z
WY4bybbtrzyrOdIAONpBTQBEx2AjtqI4gVESCTh6Rw98/V0I5XuZN6tepd35nYRRpKQIRgDux8/Z
e+1N0nf5ivCRj06UBA6rDpRTeilyGUTn2oz1iz5nuDZI/dUA5bGyccdXCRkdWhxbIVYMeUvgAY1P
TuP7kviPgkE2ftv6mBUpoa1te7uO7h3L2fQkBunB/ILECO6SwEDmQYekmEqiJ9cwNdutDZJ0ESht
FbYkbS8oM69Nb3ObN8MYCcvMwqaWiHQ870aAy9u7ymCSRm8GkVBBq/DebrSnwhf9wQP+avQ0Uksx
/LBlfRa+Oe1otR4G0uUDa+Ah7tMywhKxs+LxZ70ldi9G6K0Tlo5YPNkVHtS4kdnRspfnmUiVncqw
98+Dh5woXT0CK4a3GjYR6Tpw/Vo660umf4fz/bOuxp9NQqBHA0Z8R2A8SjYCLJzhpuosdCNioy2S
bXK9FtmDcoiFE2rzaneioTk26/edxWY5VUW06pVJ/jQB3h47RYj6NBj7hDBT3ya4lNE/40rI5xrZ
TZqJvxd8eFDrROXmZb1eJwtscYfSfy8gTZ2a1YTsjFpnneTPET4lgA1BCXu9atmHbiQpqDl6nLpR
uahOCFNyy/pGCC2j1cQTN6hGg2Ix0lvMGkvgkJ1AM5q4oX5gmCE99dHbW70p0EHmHDCJ/6ujIe/Y
7M2E3ZyQWjoQ5UGKvidCyDjENs4ZURcmmWDoQlXnRzMXKDJd74782rMPRAo/PiKJokFflqvvzcyw
pDbE7/7z/53e/d30DicHNrb///Tu5aMtgVb8Nyvdr3/zB73WcjfCkdCNX+F3/29w54rfLGER1OhY
vyZwPNM2RU7/+Q9r89LxbQx4ro6BBXrOH3M7F6QV3jvMJcB6LPd/Mrf7i7nN9G2C+cguxy8GqBFG
1n8f2nkG3AdZezYUHv+HRx68kPerMRHvlEBH/NMb828gQ5tp8M8TQmC82AP5rfAOAvEVfzUDxwPB
1qJO4uOCYHlveoMZINIQjK0FcQQkVug/u04/gedhFHhDIu6r0uZTUbILy7F8K126QQVHu3bqJrJD
piifl4SYOwYLXiWfIaM+NYVlh44jwESRGd6YaqKa6fCC5B4SLhc1mS2v68QjU5y4I21cIGdq7Zf/
/Iu6/+J65he1HXyKG3yMYPi/vKupUzDGyT3/uCQ4uslrR/7n5WRX2aystCiNoghtaf6w9OKzkAKz
dvtFl1VJejnOWNmAoYjLY6qXn6VVXhfFOEVeDgbKae1dXplluDiS+oQTBczDDWtgfM2HlHb9ASWC
dTI9cRpRyoRrYpm7uhc3LpCKIsP4pDNx2OD0Gi1mfFHZy4UQSIIfg6GUVPOwSQXFcZFGRWusgeb6
vFKLl92PXsGGqbPlbuhBN+lfF+UQxpSoY+oZz5VcdPxLaUnhkR0zr0tYxYXNP4GPmy1MRKcvzHW9
IO0Eii0UvesHNrUvuZ58OrnZBXTcH2nERuY0g7+qOw8tRv6tVjUKfn98xyyR0e4msuFvPqu/mEkv
F6Vr8TltHnXu0O3nfxpb63RtRdmvTFJSzaNii58ykSNURHRWzWRP57i92wpdX2JlZLgqnUFoO1GQ
2MdOc2tSDfuDwUQmycm1cPNUP7YurrqJ0DdTTmyElbOzlfc6d04B1suEuTASfpJmdGOd5NA27Ry0
xeY8W+6Nr6NesGckwGcynyA4oiUD5UK6yGquezVqqK8nf7da/vciRREjWvVapBWBjLUXaBJBlieH
rflzLs3mZZiqL2XNhUdWGGHf47U08rfOrr4AKoZifFWP0wkoVWQaxW0Wa3eD2V/Dbiro4wi9I3Rw
5BTHX5iDgU+RcgS3hOff68ZEmCNW0yDNAHz6CzL24okJ/ycBuVd8UHAJuWL+5nP6N2uH5zrIaz3i
cJ2/Eso6C1f+4k7+UWKsj9rtCOUl9rI3kLP25mNv5a//+QkveoU/6RkuF4bnbeRAukK2/1dAmT0a
XdkYPKOYxblxnC0YowxB8HRIuIavtNpuBbEU7OvDa75wBcuaT9itza0z7J1amXx2IF1VQhLKt//8
2v7dNetjo+ZqwWbtC/aNP1+zptFVVakV/tE1r/2uTg/k7pRoEHgRpU3tOZBxGVbr31mh/83TWpvx
2nY9WILC+ou52G9N0ysmzTuWNrBd23vSG9YDr84+O0Lhdwnoqbzznv7z70p35V8/etvk2y7dR/Gv
e1SWGKY/ceMe9R49pkRMN1FTplNxHeMGDt2GAag15iRqP8ed+5RneBrUjNOqdvVPQmmZBRJd6bMt
cdvBScnqs8pYZGI9h+HNf4Pug/hT/C9VxnmQF1KETeHkUeGUX8B3SWYe8iugiPsKyE418lYvblKQ
g4lIl+fdFXMK8tly9lmDZL3VvziintAqdgO2mPLkO2wAiThXOkPD+i2hwg/cKkFUms5qsxEjHMbL
5njtj15/zhtiEuNhuvNjmJ12jPthVSRdIj1GTMIanLt5lKtusxrkTIk963Me7LMRm3kECnZErTrv
vLyg2xAMDlOOZVt4inm9thI2A90aw3nhY2vUXtv4GHJ27FAUy5MY6+fB2P4uW2vgA1kHXVuAf4dF
M0j/iUhpXpjPm2sr8eosK2KSbXdY3C6YlKoi09/rHnmcLV2wehjw7lhoUIq2DP/mijCtf6VebUIj
LkTT9Rzft/+iNYpNjLW0yudjgkgA2/Y+q8Y7qOnrQYu7msCVexRsC82lhvKcTMC0d29o61CdK0J+
ZtKsxl0xIgFO9aoNYk8/Gt40IOzPIElnbETUKhD1J8T7JcdQfUiua9N4HpjuQGDJicHdDyzoFPYk
vKfW6AcVSNlAs39AflOgAbcsrdIMbcxMUVn0elC7dP0MN+zESqBjnaT7tFwgQTtQ9aQeIe36Xuun
Np3gZUxqLzeRR931BzO32pt6tX7mWmeTk7k8zQ2wXdYs/AoOggroOuuj0NPrwq4ePIW3y5lb5qN1
bgeNYb4C/pjQUAJ0Ljm1FIOPmT3TIpt5QbgOlFiJUZ7Q8iBXNpa9VlUDElON0aIdzG26HLxSPHdr
/S2uB0wWnf21ZYAdgOd6zPCsBgpxtRNrURa7116RN3SItVu1DqcZqnA09u49z9uFsYsrYWhPfemR
HJlOjyKDLzjKHUNfGTn5dNMu2RB5vENuwVtlvfQTcTCzGh8qZX8uCslN2TbootohIESL8FKX1x1n
6X2KtA0GRI+hG7FD7mcNZBskAjMAoTk22Z3IauK9ioqlJs9Xw79iyXUAYO4TdUfx1eSneS65kvm3
9O2Xd0ozjyBFXDL9UmzVKdpXI45gBWHAMFKPLGd1heBpvEPJLPfjSiJbnrWRykR9ml1UWDR1/IA2
Ooiq1pL7KUMlL0TZhHmekW2fm+e2svVTs23OghaRR77zDuZvGuVG+brY5LYzNH9Zk+Ixs9VZZuTW
OakZEhmJdwTVVDmoY6EEGZuM4V37kFpcDEtlRbpbDxS5c85ld1S6T/Xk1UNoLv69nzgNPiZy7zro
P43RPpfcrqQ5iPt0crUTIqQz+V7rOzYwPHtDwFbiHJrYerGVfevoKt91Bk3Q3MYgo7O7qJnsw9xM
iLpIp9CzSTSq5TOMx3NmjBgBah3qfNE8Qx9GVOIX2ATmWgTlwHytNFvciOylaU7EpK/RzkinQEvQ
XXjVwoqyYKcZV/euls15TcXdMg6IHLR3MKj3FK2gKXCj0OOlepoRaRjxJQkMuwmff9nqzEDa+Qod
w8kcqVBtqpWakfS+GrRHEbMyrxVLrJVUdLxS8qnlfeYROtB50Ee1EdUiLHp4Geb12m6Df4O7uifU
bMnpU6hg/ia4bYKZNmCzuda1CZBmlrFEl4gL62+tqLugQzwQOOVCmHdMYsFciHcfe0M6/FSsNid8
dCR1zt2hs+PbQqnHCjTo/Z4075tmEWbgadUN0yygqMiH3PQlL8cP5WIzGfX4yMp2283nwVHfejU8
+Z35lhPTQYdNLSZjTr/Odjn8i6BvK5pO7vS1sO1o6GOK7v5g5+oWyc/Km+C2QTZC6yGyKmjS8rkt
xk1w6L/nHgIZO58fC3+FU+qKLbDWCdwamEXBUl9pYFX7tlijZaTrneRxEuSzQZislZPj3EUk+VyP
Vfw0aSWG/HoFVYVBqTGLb1nFu5NaL40+lddlK/HuOTCPKG2/Yg/FVZfp+X2jkWvq1ijhfEPdW4mj
7dFnm3mWHrUZcSJz/5hzI5atxQnoeDbswCC7+T+fyfDtOH2MDyo1wdVzMzc1XVxl9c+uX91rfXOX
ix6lmDdGUNL9oCftQXVChd3qPrucb074JK2gmSVr5NptkdZxfui8gTF9WsD1tqrAT7P3WD61HR71
aWHRBFtcJVDw1q2lJA6IkNKDkWZPLriHOWsdZDS9w6IQ97itfBJPc/zVo6oj27VcpkzogaSHsWea
nht/sen0MnUmu+FqME5yqtluF+0gZz4rFKffNfnGXQ4bI5uyiDbRy9D597PBXg1/4rlr2oM1E9Le
6xgc7/UWGY7TlYd8U6KKdKmjtFHoCgkP0Uv9WkeCGlJHkvsxdIG9itfGt76RoWo2MGw8THiFHLEw
ORVisOSHMKOxSH6UFrK9UpF7QTX13DclfegCM2VjT1dm3H3VNf9HXMqj00C8WWLtJXc2L7tRR5z1
iXqHZ0zqhPU6wiIvWV5Ac3t3mUuMdu8WR38EGjNxjARIRyL6Z5Zt7nev5YVC65x8Wm2QUXdTld7W
In2Nk1cYvwVosEAHbI6myD8YDc7AHtXX5d9Oi0wiyfbWrf5umQt8fj6lwWTYzKIIZVT5jHNj+ppu
HppWI6pizDRaByCrj+2wPmtDsZfTmB4rvyiimZ9XWFgQ9H/ao4Pfosino7EYX2tyaSKl2ztT4S3T
LSQjrHH0InSwnJ53nlv/c96ebPVqbrWkeEmbfmMWJkQXYxI3Oa7hFoTa/63HJcPW+Up30H7V2vtM
6g8MSdqd5uIHNzGHh5PFEl+1Zfktr7WDwZ47LVl2QBg072BDkFbsGx9phhhlWN6r3vkyTVoWuXQR
TlozvxKueN1D8B+rce9XWorLT3teFsM6zVtw0dSMOLDLHOw1plm2gSIaXMxMzdkkoPUihCAt1mOA
HkP4PlxkDxwA8dtvDzbhWmAHyzHq8XdQrq4Ea6Bx8gjqDYcLgmbG9gA5XaEzxnL8R3DB5Y+Xh8RB
OVlm0JT1YZyCeZNxjiRuLlXhHZDLN1di8347ivq7h/WzzPl6lW7ek6yUGcmIq7G9lxiie2bQAyZy
Bf6HOKdz4pV4OYv+9qJ/ylX10pIyvK82XI6MTXaOCQtx6qbIpjPjMAjzprGh6JBOWE1mQ1Fp3mTI
Bln0n7nE2XZxnxCCAa5uSKhGbLrHSiOjVTf78+qNe+R8GNS0/GNo5ZdpLfEZetWHbRQ3bgo/lLPH
uiRf4ni+oUyaQ99Nv0x191x1+aNCiFwO9Uc7IQ8nF8nwzHdvcN6sKyT2BPLAahrK+sMski9mr4eG
idirBk4cZoi0qTJuSONkXx+e56H4oIY6j2orUyxcKfrK1kczzNOboF28NIR5y2La8yyrBJjZ+OUb
574FHsOwXE1iqHaji8GodgxkojYQrN6srNOo4fFqmsMfka0OitadDU/nIuq4RKrmfNB5Z5+TkltU
k6TIdYsXX10eqqnQrnSZ31J3x5iBuWTXgWWsmOzDRVrX6rm/hnLTRKm2fsry/kfXU6tcPt3LV5dr
Ra7gquQSU2czH0l/JQhfSASXfGBvUw8ayil3Ka6nrvWfHLP1Irtcv5t1CQvZSU+y1b8lGd0fiKsv
QLkP1dbQ0LP8k4HVEwcmpIu1FfqVfQ0z6Bk0njwsjs/r1e2jnNndKkIYYFKCKl7o7ySgW0P8/mSA
+/kpKyniZA25TFG6hZboQ02v7J1trj8tvFWXHmafeV4w1qj3gRR5tcGBTWKAbodXTm2UR/rmMl5v
HMyeGT8QrJu7aeORI3QL2j77JKGD9dLWPuYx8+Fi8Av0JoRzaAhBQgg9vvGZ2TfHy9ZFaD8vi7lT
zidZ4Obd1vq7HBLjhomSQ7yVVfZHr7aM4HLkXkf+b0M6CwzN/oRwAdf39nQyFs+GsZAKBWR8a+Fd
2lxa6T8pvXhT60pdm0P/0ouMXJn805rXndsXpI7y+2XtbaprTOWSYkY0oqdE0uoPmenRY5v4S+5y
p232fLTO4uCkRoW/Evsi8FitkUbYzGijh6oJx95YI8MBy+gQm9rDJJkWSjigMe9eHz/a7abuB6rU
ivzoFsN76Sy4ekfzVNAivzblNaIhTOqxGYxeZYapY05Hl35qjwV+m/twxcxr6kRq62M6q7krU6Ba
dA/avmx2NtG0VrvIMNE9vFhbOxreNBrXSi9Os809PmxtxalOfX6t+b5325+xQ0eALJdzYyTU6yON
CifrvuJiO7gLHQ6UCi8GA7nQIqqDd3AiKcKMI3KQOaC22JAFRRM99yoqUSIzl+RFOVr/BagKzswB
7j8idj6elJVGphIVT5y9oUoCQbNWL6bOVkbS+dtk12BNMvIHmINjPJ8eVgsmI8Ipbo9c3GrCu9dt
GidSUU0D/nzQJKTL2acr0fOuELUMJsKR3+Qg77WYXu/lqsvndFca+hjEM9XJRBIKf/rcOLUWvo5L
I4QoTjTQIiHSho4j8wdea+w9FZnVcVnwM05tigvqhKHp8gEwQeNIvXVi3NK+b1vrR9HQG/IJQ6eR
9CFhZVbWYzrWGSlI/v7ylkroKzsB+5NG5ZJwj9rVZh7nhdf5O7UtwIV1TK/dcuvjbjhVpwMmyAW+
m/r8kSye2wwezG6sOcuVJFcFg85gDqIqUuHSuCma/FjRbMASI8zdygXPQI/P9dLcrmjG0dmeTj3D
elwjvL1OWe3qfDCP5VpSL0wZNBMaw3VjySOWvJ6mU07bqLRPA8YdhLbZW2LRhTG069GgKdFmqCdK
6yH2VL6nfc92nOJDnox0V2kw27PR2/slceKdVfVHP35Mu04e0njlpsVjzvGrGmpgIFmd74uJk8Lq
zydDLqeNj5sweuBU0OxUFYMryL9PST6esBNlpNmvn6X+3G8XsJ3SWNP8/E1O8YKBmeNxxZPk9M2M
Vr+fGvdQCrpzekZbiYgZ0rYHWhZcePQv7LDKz5eZTEHeAO0VPubJe5IFvJ3VvkdSwszW2HVF2e/c
ZqDcAWl+ucZWq5rIQRN7I1YLt25r7vRB3XcduPO0BnG/stIO7Y1gqQx0WTI+XbDfD4Z5Nk1Li2jY
I/o6mKb0wxmLfKl39NW05rTkUGb1lI/Or7sfcRzfbF3cOL/u1fKQjslXveSmnh1TiwoiF/2x2/po
VMHJ6J2cGE3Kwv3Mb9h9qCZvw0WmZ9vA9tQw4ztmFg1SP5uOGmsKgSKrQf+BUVuZ4Gpp/SbeTfIh
d+b3FkkIWyxGtwVoSHLtTwR+6HQMyYSgSpw55nTWEh/MXrtL/GNZy1OtjnClFBrrfW6hGmia+sSk
4Ku0+nu9m441HSnDzJhsexJKO8eOg4FhOmBz7kuKsQTLz0QOtVEw6CiWZ2d1j0bpvo+e9qPFc4qu
SrNCkwpOiZNjUBbKTNKKskXYcr4hEOsrCap5KJf5zbUnECFjfhpFcZ2XBueaCq+bX4xpMDrdLWSW
o92bxIRVqAlAsKjiVizyfqh1uStKeb36wAnioj36rZ6cVe18N4bitU84LBIdu/NH0o1wrZ9yV6+i
mDxr9iL7FeEX2KVO3Wq+pQ60bLMzgEE/0nT2un7AQubnBIItlClOfy8t+pmBHI7LWi47uOgf8Woq
L9Rjte7oMxMILur16vKQ6Ao/8x9/bn3amoS3XWld7Z1btckTtORhk56RvQjx17VYQ8ZZI9gEnAhr
iYoE61Iwr7jA6xStQbA4rX51+bOfxncGDiC0sl5Jd1FU1zED2RXSO7M6d6fTLAgIykoILSHReyoE
kiXoTn2eI9djxzSuAFqaaI756vIA+ZuJKXv3rugX8+ryEA/IeFWXU62lufj1vcsP1lRe0/Ofd0lG
n7AFGJgl4jEZSCBtIoRNCmqOltdmiExwOFa4OiUtU47G3WlgO7LPus8T1ezaSG4z/eqPB9tvZCCs
Yd6lpNqciRX7lSv1v6KEvxMlCJJ6/tQzj9779//zUfUk8t6+lx///MfTR1V9dN0HuO5f3z79/Oc/
xK9/9bsswTN+c2zMDK65DXSQE0KS/d1P7Ou/CcMWDNlotzLo8ei+/y5LEM5vDqIDh8kTXq2Lafj/
6hKE9RtzfZrxeI1tig3P+p/oEkwOeX8d+5i+j5WYiZOAc/sv8zd3aYWWTnZ1Sg1XCy9azAtpc6Jg
PvX6y7AdMWth0jladW8KNVUX4R8i0cuPf5FtL+LQy58vWtHLV5eHyw8u36sGeAecjWLcRP2vCPRu
U+XqSYL0+qLB/PWlJ9oT7bH+UDnQAZAvUrihCacZXcHM46vLw3CxPgxDRkddibsLmsC4mJUuX05x
7cOL3CwqF+1vbmXb+iwaMtZtbSMNyeEqnbQTh9oESVCSs2HmL3YBKUaVDbijDYm+niektjP8iSuD
mRWbbzxxQDYriIJOdZYr6ryyU0skQS9kDBL3eZq8GzNxucvcPLcGDPw+d39od4z6vpWLk94uBBva
ZIOwiaw0GVFFh+UAM79pirteH79MVprvimWqw8UgqmjR2kgOLVOFRITsj1TjbXbQmV8fbe52mczy
3PfunpCWONKr9LVpxXmZQXjhZjdoDZAznBRYbMVwPxfdgd2K89ABoSA2x+k5T8d0X2479zSj056a
vVlaX3WneOqmft05MT12ygUUm7MLFK68XzqZh53rpCxWjQ3J4tFLDBh3KwSM1fBeK5yvDQP3nR1n
Ilp0/3oZWZaN0tOO+kLLVNLQD2vEyvuJllmgKbx7/SGrddo/kKD67FuB4L6S6xpYRUdynm5EECcM
7MQDEz/fCrN0xYHoaQYz8+maBKXH0jWsoy7bAEvkXR4P1t41CrKfgLQXhLZEJF4T4ph6N1bXzEfL
Mj61SnOiSpr+lSqaLyJv1b2ZX9lQKvDOkuSy0OxMdNfa07ZrA+aJVlQZxhASqvvg+l27JxZrpy0e
7cKCNkeP1WxumTIQQvnNlE0Cn1Ea+9nwFLJk5/u0/S/OQgN7fq1iRXtSQv9B3v9GF0SSuAhrdPO4
rI9dQcW4mPMXvaKoQSkKw0tOIrRS60fScxwcBcPJwuWyiRlZVLIyDzDhD93AILE3nSt80gfGgz4H
XgZdOkfjWcVbxIeHri9ZCGcU+zntfSZCXo5VVqDndRCNj3Jvt9NpdRCotM58LXE7RvG9b+YnmyYu
jdxxE8c8mnL8Xgw0uJa1vu97vcI7PAfaQCXJsrZviGY6pYLjIb1XI25UKDCYY6TtHqqW4IVlliFd
yZZBnh3R/ONG7EmIItc4GwpjNwP0yxtlENqaP7W6qHY4+OBoHZVl/ZTmQEBvXtpHp9avkVZWFGmU
HrOkqvdE/Z2rowqSYZI7XTrs4UmdRpXi7KkBNBILI8TZjaRsX7ERJXglDxcNusFxOc4r62zoE6ki
y7QnG8wI6nrGzLIOhGvj0UH+ves0oOPIWAp64hoA3oOjE+nBBXRPejAROstrB2YwaC1OJ8v2whRs
xHAQSR/RsOxOpfVUGs5bTjDW3thLm3pQbQlnvoHLg9GMH480VPYTA1X3Y7Dd/uh40NgasEWRZVo1
aSrd14LL7OgKhj+k+rFCIb6Ga3qOfYI3AUIHjX9jWDofD2S0sYf0Z1eHTK+bQwr3NwJympF3DZPH
nYyfajklZfuaJ8wdDbwVRxaQQ2Fxa6RIq1Va3Tnbk9SqPKzjpB1SFy5BTH/OYOAg5tb+QnP5Z8GJ
sSbDbCAvah5lfwtOYgnHtgUE7T/Gs5+8dK4d8wbJ+bga1anlGqPR5RCQu9DjM5lx0jheDmPmAqAC
974lS0yj/sPM+VOpJ++JFsISRmmaSxTg1LRlQQ5O+rAksXYwU1bOUXfCBipM1Be7pGu4GqkBWT0k
qgTnRcxwGGaJqmpOkiKc6TpECYMAotfKUKvcZO9Wbr1bJ3VyUPpDUtuMbGqKz4w3xmpyIWUuzm6c
vA8CcKz96CzFcSFPNWxOAxyDt8LBtRqzU3lt+Wpbn1qpiIPSbBQ+hTyRYZyEdfPp1ZV5lcfjUWuN
4ZhMSHrKOMMn2raQ1zgmIVh2vtgovAj6JutGi0+rwboJpFsl6zFexQvOnDGac6CEeTdV+P59c8dV
PVJXEprLYY6jxclFCk6XsdXiIfQMgzmhTVVq4pw+gcqpg9IoRwgQ39eGFj9zGvscb8ov820c1ZtA
lg2ybegiNQggIjnzSFoW32d/ep+XPTMIDjPafFeiiI6E7hNhpjq0zXc6cwcGpDl9JDP+1tb6dPLS
gV0mNU5xmR5s27QwhVTIn8QKjRckyaFF1jXZlk4Tbi2/aFisA/SYAQfTeFe6tCPSxcEU3W8hK+fO
4JbELxbDNM3uF6TtYffSluMWk8Ob16z9JlRYoJPMMynjlNUdEbJYhmou4TBfiWeuUhofdZ5CZmUv
Ws0pPhDm2oV5xaIxMWdIRtxekygQFywAU/QBXhZRvA3DkuWmGdAcexjlIaV+9XAZhY2CmGK5W/1S
fVa+o4W+3ZIglCovqthUkg6qZE5mnNP1hDJly/VI1CJlgwoxs1oPiSGBWq9w/0jbZp2+lU6T7G2h
XjitOoeFaGst2+Opmg9ap9/JjCxXJlrrDpGnFnZbK8CxnAdNs4++jZy/qs39Vr7QzIgjJykZE+u3
bmU/cue86luLWTUNmdV5ChuXY9rlAf3DVd5l3s41Hxrbg/XCacpOJ8qH0SbfN60hVCqTQdRUn8rV
54C1PYjUfMM0n0U6Wvh5qLCM5Szqa17cp3jzQy/137BolLuGWNo5YaSNb25mrbMUUMHSftJHmHJp
vHzTgeLvGLOgqk9taKl6ybTTq95RvjOb28jLYw7gLOAc/aATgbXHohAmGfHPsrGPqLPJFqjVPvZ/
xsjUd7YRIxXzDRpREy1e6onjpGnfWfO7va+pu6Qf7X2i8Ko7msXQlXkwPWmLPcsv6LEorw6tJeMy
XSDrEOec2d19BbMgRhB2IoTvQsjVt/U7m2o6+puN0qzgC6uufRAbIXfCzV3Q2GI8EUtXRJPA9ZaL
ByezsaVuFtBLu11PgeVXPGe3MTTKvgbKpXHnMXSZ7qTOgFfgpbq4djGUPQkMYSHr/820EbNcYY6H
ucsIvUrt/TSndzOaqKvFMtsQnwh5qllhHmtiFC5GZwsf1h6w9EPV9etJyMclfUlazG3MfCDmbD57
hzkr10l6culq7YsR0IOh5iidYzK+WjOsHNOEtZVKJA7Y6kvfLPZMep+yi+N/2cZDw6zd4OiwT+Vg
Tqx7FolCVOwJLs1AX7YpV2Z8KFsjXrtkCqBIz2LgjtREGXFQxIR593JUkS47GC9w0X75iC8W4jJ+
szpijVaKZbwJScRNogvvoexFe5xS/UWYTrcH/MmsHKRbV8QMsGkqkK7THzNj2K3gFvZ967x6GwKt
w5USkY84Ig1N1qta152d6yGBlvi71wLX7mZaYryj9SWXVFK9qfGxzLyPSbJepHp9W23gudosrnwl
nmdaHbnKn6TSTLwioJAHVLiIkp13X2I+W21GgL7HJw+VSUVyIsek5nYyGE6u/mDwwq0wKf1X6sAU
Lkt2XVcONNlaRwowfox5vIVyX8VJPoWLnn72M9z3TWbcoMhGSXhKerEAOWArtGrcbQ5SpsJrWoSK
C+joWnfDyq9VwGVkA/XZVTo1mN40blTNwF6VrQ52Oe5s8iiOv5z0Rd2FFH1N2FTdcir9h3Zx3Ktm
e5iSH4XrLac1XsGMM9UTwtgaJSsqvzQHEqkRPKolaRt6yu4OgoObNaUCA3bzjYqCrmbJYuNaUd9b
21hWXxFYr+Af5+pZsdjugbumzTKepVSP4wQysB7c8awxsVtWzzgtw9FdGWV1sn+nenihUyS5rbqz
7TPTGzJyYRBITOlyhV0ANbEP13DA8MeA1j5Ihaets+mZVO6AmqEszCu6L+7Jrb9KDQ5MwVr+66a2
pvLeVCYagY1zkW3uRrPFme6ART+AjVqCOKmNvTu+uRt3PG6wLJW61obJgORx7lk6HI24E5/WE1Zh
7m4vqzROhMkRQ+GmAIS01/ro1waiPDhZ3ZDNKK+WL6g/h3Dq+e9ckTzVS8LgNevT81CuDkqyreTb
+kAOgb5+6r4krjDC1F1Z8Db2A3Imp8KppqoQLBDPPTRW0A+gppIY13jd+S9KEl6aGOJ32MKCSC9g
4QHI5HxzpfmW5oTMjEtznZnG2RFi2Il2PReJTSEENxxBXBvB77KvWp2S2rVRi24u25yWYWq9lZXf
oZtnKq28zxKdz9XlgYETFVhsi/upXLlGt7Mr+sXfH4pmeBnrbt5Pmv37t5TDeECkY4OggofYofNb
FTiydN28FOm7FZf8HxQOjETGTsOeaIuVrDwpnXDWZgj+TMmjcrMBImsarn5p8dGWHidaEk5p9fu0
gKlfaGTn9F8lixH4GN26kqq0f32VTw6ACJSNFfsQ4xu7a3dJhaeeEIaamgRLZw/R+9gpawdmgmOl
pb74VZIedAdU/qqcyFW+Dween/3xcPlekeGLTjTiCvztr/wXe2e25CiWZdFf6R+gjHl4BTRLPs8v
MvcID+Z55ut7cT0zFeWV2W393lVlKkAIKeQC7j1n77WrIjvvzTi+yyFIrUcUdTCVblWdGmpAfscP
nbqKNy0OMPoK3EAL07mqpADy6QLALBwLTm2F0Vk02fUa3Q2cpZdhiakhQTBe+mKJp0TyZ4nVUHst
O2oFWWKHpDnXIT9m275lKlbtKUGBQFgezstdUgkZ7cai6b88yHEPg61Tfa2hz2ugUP7SDQjxgDTf
VnQGduK2JraIB7VliM45NGWGDI2Rh7krH/JWB8xsA7aZIv393CQBTQd1OMwWP6oYY+Vq5lK8DbJi
N8805nKzzwrakHG+KsdFCWqm6Cr6XSBJ3hnVFNcAmbsLemEtzPQb8ZBJ8ofcFfdGazVEyCiPFQ1l
bpxnQjkcd0riCMK/AV5CbctN3ajIJAx908TpxpKq+USMo+XpSpD7WqLoRzmmGZjGTwnuwNcxvwPh
Qu4mGIO8gBpuKdG73ney26RGczjP59uQcJb7smRoINu4P0pOdbzKN2eHVlAWpj/bGoCp0+N5LzvA
X/pc+OYYTyszAevfMop46ELtYFjB2U10JgajWgSHWn2b5WxnJ073mjfIJgv+V8bac1PGqkvzklq4
humQgGK+rCDxhhh0bodod4fb5LPt0gfcL87W6ORpPWrWJhyYnp1D6GxzFKHOyt/PWab8yKtiT1Hg
eVIz7a5OzYB+FiJIJIkhkd49rLBgvCqj6qfs2LMfLUGRRUvvl8IOodOFs6MPYZ1IjcQMk4EKzuzB
OUblh0KV/VBew+nV75iBqH5dZMO6jhxfD7kiFtOMIBOCHcRpJVsUXz3eccYTk5ljXISAsmF269dV
Xm2Tc10TcTCejxhI7oyBTPMweVN1lEkyEczxqD2Qp/ZuP6eB4lxxVwz8ujWUhxCdatY66m4EUoU0
L5+OLc7M9Sw5Bm3hxjnS6tIBibeKV2ea7wSZtenDEQ0G+oe+RNtuab/qMJ93phEPm5nhCBMQW1ql
zfmhmGn3B4jB0c/p46lqmmmltWbvh/bwkUpRc23kzXMIs84T6hghx+icwPKpWjIOXKz8EiPK/RQl
GQC2Zn3WOsQHjjIgi+DyT9bvvLdrEl8LKX4QmxgLTfubKoUPLB6mqYMKPGhwYdVZ9rulxiR0Q+1S
2ZXwTToAebBRNbgz5wRbIz/AVMG4FBOmkSxX7rp3hm2ghWtBkBFckUmtb5jVw41arPKqKLqWqvnY
jiRBqQuyQTwIMpNtVuuirVIvWu44VXjTgCnbiee1hb3SCKJDTk4Ed84RbbPaED8h+GGCvCIe1LFB
GszPV5bp43VmCAhOSGXEoAfL6kS0Fg+pEqcAzZQnMdMpmNZYWahA/VLy7cgPxVSUn0plh5syynZZ
bzpbVJHOQQ0IQy0ArINHQ0etqJRbpjzelgF/vH5MTUa5DiiEkRll1W04YVCAn0OuH9LNqCSa159b
BSVPNbj6aH7206gcJt0+2HasUP5bqChQZ9PiLgzILVWIgOfoaJnOCbB9ogZmi+pxpKLT0s4k2ZdF
dR1XvFePuo0H4yZQg/OqP5ukYU3D+cSvFV/5VHCJLFQ/XEkJvnN7Dq/tdlUOeb8p8FUHdgrTE8wI
5aPBd8rlUhPcdJp1E/c6/pkEKnmlqjsrtu6SIP5FUSvZ8PdORpCFoVyv0hnV7lT2j0mckYVaBavJ
pj1MW0Nya/4ECPhAh0ZTjq6pQddex48Y7T67Kc89NEaFOwTEaKrn6y4YSfJIqPQ0xGjViwKc4iKX
x349Vtyiof6cXf5KiaIRkS7HLtXFfqXhy8AjTXCXo6hcy+0JJGHEl23NVeZbTYKmVFtcxSR9DfYx
0WXT72brI0+cXeukxwyGMi0N/vnO/GwM1j7G86iOyTWOCmp0pmL4ZYPuTC78kiKvzzszuElMXt0t
17CZsO5JSTZWN9+PCnBOBq/0RCOq140Gr7TSwOonCDItKVausW37mSrxA7Uj/OsUexWdSznCljXt
DOToTnUyqZXSh/8cZWq6g0OoAv0AT6szevukLKsZDX4Z3ePczldKgxOdeDS3aqV7Cv33q+pM/6VU
XvqGsu8yjM2Hd5nZtYtos7nL5ghFgazeNbCJadHEVM/bjIIzw8EoDe6ZCMTaqcWBTVU8vG/mUvL0
M3c8+BVeXmYPphqcLMbEfdOGp3H5Q1eAmo8WmQpFAMfeVH9YlT2vrfYJcSZenMx6pPXzZOg4sMIO
pj8qo9NgUQpxzHPCwK+8qgKbFADEydwylJj5nLVrQkInAAlgleRulksJnggZIuH4jNLI2knK9GDb
6ZpQQ6ylXLO4q9XAWwx/nDoAENrYUsxXynWnhF4oxedtaph3qkpDIOqdMxETw2pWTDRbZxefK22T
rKz3BBMR256eYSAAVZCg2qo1slG6JjK6IX8y9dyfpIpCwABy30h67OdYnQJaPZmjORjMPyWn/amp
IZjOogQ9X6QMjF+D8CbsgvNuCuBmqhh9ZIYHKDagTp0NIpMME6s7GShKRliI0pCqDEjCZSBd8WXJ
XFTOe1uq34waf9GPnC6hmwb5SZpk45gF4XMe/2CmGlK8azGU4G2d25TAXZUpG9jJCDHz7FC10sn9
ypryodH5gVjzfWXINvMloroJ3iYx6Q04MmfaYCK0Nl9iBcuNgjm/bSbEkUlA7lRqEoBj+nJZTOt+
oCSgI/3i1qUp/pkyS13xT8liv1Zfipj88TjRHvVW/Yg0tDrVgJQjnIunPKNUDuktIS8iPNRdXazb
EaFxQjUxn5QH7PlVPeG65ZwrO/3hHDn1FoL8kQTxh0Tv0PrFM8EMPYOfzLHXYTyFXCjy90CBN1Aa
wAbDGoABnRP8IncWhZGBUU/TasPazNOC6MjHRKc9FJXbOS9637akO1k+t/ehrj4Xk/OaJ+VI1S10
Ni2X9CY0r8DM/gpiwA3TEGiuXebLBC2mZ5RzNwoZQcUBiL7GzhBRoUZ0myncw+ry85WaSLuOAKq1
A1J2hRkt8iRijpA6oxXmxoaIJ5I+GqnZGGdIzUpDOvWCggN6rq8IEELM3G8Yf/zgZPfDGlWGno/g
ZmWVyXUoeZZ6rWWHXuFMq+JHmBGya9ZlsSlkmhVNoDyRVR+BDLV3s10egxz8RDQuBbwEslBRH5Fx
tpshXTOmuW5AN9VpbXqyFmKsrE+IpSGsK0heS+2XWs9bOmt8fmt4HazWcs8kC+yyKj2FD8B3uRoe
TCOnA1SZfA2ENFFgKavTWRrcRkrfkFoxWInaZ5oIBikQ6nVMcXAXF9KhMgDw6nNve5rOCCRtr8cw
LNCtzJkHG8Jaz6sSLoZb6qh9OOvrOjS91soBwuYancGqWPep86M9F3wzc2megnjGQsMJ1VAjOkt1
SfiLa1Ul0wGj5BThPtEA9KVjw8XFQNLtNiNz0KlrmAPJ1so2bX/Iz92KaTm/QuSNqfVGdfNHBX9q
rUN8HoedRWbiQ1RYtIMAQ2vLIDHQfkQg5kkXQrE8V/48ZjtTXrCoVrCyf5KblBMzluZwZaV4KRmh
ocyGGOubfJ2qMaJIRkFR204u1XvD16X4vi4SE/dPctcTnejKIw27nFMa5POUr9Iyx02cI8g2m/FB
t4p9ltXx2q7G0Ydfd2eFpexnDZJ2vBpcVC27WBvItFobv5lh7YPaWkO/hPM9QUiUGa5XY7Zl9PtS
pQY/TdWM3apXThENziHN3/UfsZFqV2rZv0oIp93aKPSdAZhmHjBaI0lA9JU3xcoYbdPt7OYX1xjL
q2TL9vKxP6Beo7HCNWOjLHnfIc4vO8NsR4nKwkG4gjhOtce+opdrrpWldFj0Ovl15Mlg4DgvY9zL
g7WokgX06du2y+oXQJ/pGMa4HD2uIHPlAsf1G6SLKkKF/Pdc4hVckJnc2cjnWHiov+1fn1X631n6
WIqXi31+W/w63MLaLJZigqlyeigCqap118qszHTxeFI8iNdeVr/ydS/v99uhv+3+9X4YAWAIKjOX
agwn2EX5oAIiJZBOgxGD3BFvrSDMRdEog0YP1Ed5BkNnBXK+1oP2B0WxaduRVQ6r1y62OaPrVRmb
PyDubfv+mcxW7oYINMMpLK4sC+Bolb/G8zC9hWie8tDCYah2xlZSZypWC1fMGRxGQ98X8ypr9pXN
BAcA0JvgQDF+Ym/xxxPwU7H4RSUTiyEWBNo8yw6NbMX7zKDe2+u7YmGssPG358XxfkveTZd3EzuJ
B1ON/zzS10Z9ZmxpklRYcg++7Hf5WF/Huqz/3T5/t02XWntnNZtq4bAaCx5roNToWvqk+WJV4NgE
mE2sXhBtl1WxTRxALF12/vbab6tiP+wIA+M2/hb10hxZYox/Q92J9b/dqJVLCsXl+WKp7keCjyc2
inWxZFbMfjp7Nyytg7rjJ02/msVzYQEiEoviKfFgRD4lMml3efm3txCrmjz8gTX5fxXa/6ZCY1gN
Tuaf0TiP7Xv4bwK0rxf8FTHvkCNP982Wmc5AEwCS8meghbIEWqAIMxQZVz4xR38J0HQVLo5qIi2Q
F3GYsjjD/wDjaNa/ZP6jyURPGEvEvPF/EqChWft3AZpsEy2vyWifTMhZ8Hu+Bb+DHonCYrKnk6ng
BU2TAN6KYAX+tghGn1wtEcj8tfh9B3Qc1EusDmVqwsiisOabKDSYYDoFGjKro7M9OJSWjWHdFTpA
qira5JN0Q6VuwHZmH+taGvb6WbdXkjL/GgspusmneemiTZTqxiReF7VkepLOGNYcA3DfiFw2sRVc
ZTOupyGMX+ELvpCMgfubAv621LlYJ8O4UTERr7NFtOToSrNJK5AHWUfmZhMNxoyleimxZg74ObEo
KYU934tFPZsJjbJnKAdUF7ipIlX54wWCqPj1Vfx2GPGq376lC3cRreEmambsVTHJRitBpVQSRnMv
YhEQQrrW9fBBwAbFJvEgiIEXjuW3bTpKLf5WS1brF2BQLH5xLsUrxbp4+WVVbLu8TS7IhGL9Pxb/
53cXB7ocF3aqsZuiekT8T6OVOXi5F0tU2v9YujzRJHjZLqtiKRAZz99ecjmMeIlYhTAeUt2Akvd3
O2OTn/8tNVrs9LVVvNwIsOy6YjGy3H6uwq8P++0zXd5PHODbW4nVcPlRYATukYn8+e+BTEYWnljH
20G/tuwX1c1E8SIXj9HSHRpEroJYFDEKZgaeOaiLjdj0tSPGP4ZJy95il69jiMWvnZanL6u/PZ00
pOe63ZLs8LUo9vp2OLH6z0+Lt/jtUwYtvufQiQoaZos8EybCHyHhYs+vrG8HcwFVXUTwX+vFAl6+
ZH+LVYin8X64E1vFhsuRZrOF7ynWucWB0P/rQewItokojstrbKljIJxhPq9DtJ1L/GrLpBEZyGWx
OxPAmin0O8TzY45NsYSQ5A40azyDuqHf4/T0kSb0fqITMm8YOyYSDcHwdJ7zqDlaUy9RcWFMN0ej
Vwocqb2w+r8WlUURa/Bt4qhYKrFfi2Jr2FoHPab9JNbEg3ih2O+y+tshxUbxtNjx8jqxDfQJsJc4
D9cIkQBZ0YL56JfErflcH+alDy3n6WLIJJfgnLZvl+aR1iwhXoW4tAsvqQJkgnIrSV+iuie0DPqS
A5ZToU4mbPMEhBVGihMdOSZs6AV6bRrHOqMNLUyG5NHmXxnIYvWyLTc18jHVGSPC8n3MNclFXlah
bJFgGOsxwSKYo01CYyptE4RwRs8BD6mpMD0jDC366tEu8oAzLkQHS20ToaEqF79qG8H8iIaK4M9l
NaMsQgAvOMG+o4CwWGJjlZYtBmSyNJM+JqZyoTwLyLZVV84mcLp1S5F4p3RPBkFvmk3bP2sC4BN5
Vx5QlSaesyTDZUtG3KjM9+fU9syyk7fVEisnEOeGZP2x1FBGgE5EhIxglS9ZdIaJaXRa5jmibN6U
S2idWLxsjAi305aUO9EqFg+CZH5ZFUv1RFaelukgBTiRxEMSooywiNZDNIS6ULQbpeC6kkGHm7VZ
+lI5cApMGVMyk9xuFKhUDeruRl0y/MQPSlv+cpef32VbtSQBWksmYGrJB6ko0g2u2wa5AS1qo17m
IJd1sVSpBDe5k1NPW5sIQskiizApl9A6a0kozJeswkish0uCISJY/ioDyKJct1oCDs9Lw3FJPexE
FqKMEW//tQiN3+kadRcikT5j/mM6bRMWVGJFDwLSiMLc2SeFQmjH8lB1O31gZmB2sb1v68ampYGR
O7KxcBRiUjnOGkoeRGoJUpoV5mzU5chy+wgv+20Tr6d7mu9auGvuxzd6E7gt8WPCO5mfEMn9Aj0V
aH61sKcAoXnJTyxeyU3Ub8rgBfEiIbS1vJ26l9UPjYorWTjNlvxSrJ39qHorC/4LYQCElgNU2ua2
F81XgXyDgbTSf3bn9z5bDh3XnkY8IYWH0W+fhtCvydUI3zPt2NHhTvc2GAyb+gHlJB+7j1m8hLQT
5k9VXcUG4a8hEelrI8DBCfyFmAh3SLweN/agP5o67NKdph2wdlmf5lK6fjScVdGtamVbx6fCfAq1
TQVoKlzZSMymg54c8/BUg26RtwRyNe2q6JE/bxCEzx2cDm3T8HXis2244AAOSKOTUnmdQzSLR66H
9GssG9dSc3ouL/XoKzO1HzBW1yhas3wdyp7UHSdkUOlm6J4ziX5ScFO2P81+U+/tA+LqCmpovzGi
fYzNaPTzdBdKWEztLdKBFi1TQvGRWxxwq6sAo5O9beDM2VvtfQhmWsAb0jjh3ajJMWt2feUV8tXi
gu4poaxS7SHSntBvZDcT/nqcls5Ghq72S009+aV+sqX9KG+1XzEB24zXrpUTacNSSpjqysSsS+Sr
s0khOzzFB5ixw/USGPXYniJfs1dB6yVn3P9u0u4mczdqmzLc0VMy6s/WAop7CIqTvXT+t8V5bc5M
9D/ieY+aB8ez28xH2bktJL8wyTffhDOBOzdJd4ijfT9zXmiwVbCwJr+K4ElvTgG/o0PpLN83nQY5
2NCMp1Qp/SLJDSIr1zCJn+kY7tEMBNoKVJreb+byYPzinNXJL55X4ehXqm+3e+VXUZOPvCsp7srL
F8b3RPMYNO6eX6dqoe/bxdIKCx30EEqQHKylpn0gvywixDdfT5i7iRCigBafom6VL8QGz7IPcrtV
Rl8+lneGBF3hwUn3s7zFj48Sm/SQ2h+btVUc0nk11AwdjhZS56b2S5obMCSPM4lfq/FtfKSbE29J
Q0+N21bdwQ4nufdotOspXo8b/pkBMeFGStllN8wIb1zlM35DCGqSrj40G9LSBvUOCotlruUHCp26
9CrnlN6uoxfElQQ/mf1eMRmBe9mro1FfPp6DTabclDXchuiOWqM7Q+DjrK1jYlNoP4S+oq/1ziUD
Ic38YWAK7/fEMSgucECWISWTodZ1YOyPcf3RAiUBlhArD519TQuhjrcZwO3JM3+WiMQfbTI3V9oV
fhfCVizuzdimqcdAtaY6+JqQF25tCDrucrS/G6ZFxYuErJwLJxlpdA0qn6M00oaUYSf1+c6v+DFb
J+dKO2SbfFs0KHLW3MdJE4TcQDI15VSCuhFG+5HkatBB20cmTvTUykP3YmgvFequdNVuuzv151lb
JfWWj2bNYIDIMLev6nLDZzo3Gzs7qhocGNLUg8fyGcGbHm0055AeZNBT8rpQ70kIBtXgcClWwHwP
R1Nehx9ddDU7ftftpHdk23TYZFw2qK+uMFDW8FKJCXrMn7NTtQ+v9QeylOe7MFrPgEQQR2vXIbpC
PLYoFw2aSLHfVxstPSnjUdJP9fkQ4AgqH6diXVGOlw5OeovRkRDj7BZ7CDYVSXapWyMfb2+cZ9p3
zo/iyTqk+hZjyqq+z8lU1HfB7UxgMDrh1fgMpNKeNtgwh2SFPyDjXIYF9iJre3PGKIg+3dk2Kfc6
bxG7g7eCKcoomLPvWEoPhgQG5EGf99N0OzApbd4d+dhSj+3Rh7oa7AmdcrVrxOsAMy1dw+IetcnD
hLLARozZelG871LcTqDt72kTD9Mr7WNSkYl6D58zKEB9e1KDa2QRnsyKvNZon6UbhKao+tJFnHE0
x23PlSVCq+hH1ftQHhXp0FCjhFDPrdB2K9p3I9p54mrdhUaEnpdlet8/7Xc+5XX4EukHjp4cmNCE
Gg0Wl+p5+GASKj3c4TNXVLqmq5zSdufmzLPRhq6gRbcfiuUWm7AG2uo/gL+hhLtXPcmN1xZcCv8H
wNPyuZx88yZZ1Tv9VkvW8xpq0WG6IadLeztv2xhei2et+KVZK7SX8s+Sy8FT8BDjMr+3rjCV88kp
lVGCfB4dH7472rfgUb+xf5ZbAqlPn/VzBxTiKoZWAcHg7E25R/z1Iyvg1D2scHdIerzzFpWLG7mh
p7jh2rj74X6Wq+4HBhl/R/dHvdGu8q16M3FRYADwqA/LGZM/x88QwBQa2s/GXX/2NMvNdB8p2fkB
BxP/H6Yndh2KddNjbfCTjVb455szNCSVdv3ajjctqoKzRyuYlmUweqGPhQVoNj1Dmqm7lF8caWit
V7w1m/I6Wo2dK8ubgNxNiKku6gYvqNfTKtrrfu+RA6GCsMMgkV8RBWjBIfA/wEKR1xmrqw7R3vNO
7/zh7UwY+xFBG/gpt7mSfhAtBA02cpt3wDErIMS3xja7lR+DfXJCMIA4DYTZOb5CUF08FpuYT7WJ
bu1XiZkhV9xnlMVV4c0fGCHIGuejISwvdqRXB4RgMGyDCsd3G/vRbUNGD/ZsvvZnmTOMMhGzp0fl
QQ28/l59aq5yP1/3N8ZxxEp9kxxMT/P5sa9B0ut8aZ5x1I7NVX9T786bN4nYquN8rK40mjNesJVY
dcLVidM7gyYFcvc4IjB+aM9L2vt6ZoAw5ffsAY/LZaZzNNbha7sz6GO+Tyt7f96/Ne/jMbsa4by5
5Kz6+RHJ9REXyrzGDOclHuIi33FxmrnxiXQ6l1384oQEbq168U27M5GYPSRX5YP0Et2NfveONMgF
keXKv6qnYVXusJLj/XLb1+DZnF3Dd9CVc4nnEgDwDz2UW/vKmrvGM1cyfjp8w0s3Eyixxy92JLkg
cIeb+a4+4jApd8mVtDV862g8lL5FuzjfODe5R9bSK/1BqfXDk1l78yt4PA+XmMcVSvaIPzBfJW2L
PoWbyyvNQG8TbBiU7NIDP4en+KE9Dr+SK3vTH6t3DKNET1sv8q+X7Cq6m1bnX+Fr/jPbynwTXGOM
g3HoTg7+VVS79/k9gHvVW3dv8mN0S1K2ybXFbTipIvdB/szReXgyMuLHpTfoPjgf3VuL8XqVHKpb
Mone9cf6dbriQsgFUn+vX+MfujdcxYE/3ieH5KA+ml5/AyztMVnJHl/qRj3x6BGQyxt8lHgjN+ma
uEMcX65xtLamV+zDl+VHt5WeaYdzeUNbwRWueqMn2p1otrERWdytss2vuSXuq09+q8UjKtPdfIjX
zeN8CLjGtM9FsipO3J2ST/G7b5/ja1T1/G/kLPLHQ8bfK0ZS7bbmXjt7EQmwQIQRLzMn/aTN3D7z
HCdTRFtROdjMUfhqdFwdbsbXBEKPe8bH/BHfS2ePiJDz4GLsBBmhTxtDBuDGaSJ9yCeuy6ZnrMcd
RhbOlhtzH2zH3cgfZLoaf9avmLkgMa75vecPA0PyH8hHJq94kq5nXG/BtuCOFCtbkPzy06C9JBt5
h49jN664F+OhwNqyl05oVYpoZd1lnxNDuwah/s+E/AcoeShbnfEmebYtl+S78Ha6kzfW9Xzsptvk
VB8YUkBm5FyRXyH7rPrt+eYzuh34qgn+o4M2+wND5X18DYT9eRQXQHGVwIbFRaWix/9YfCLvWeIk
XOOj44WVi5234PrBbfBjOJlcCJ7aXe7D8mCq9t5eV3vngwhe9Kc4LhPPfmepfg1fjGN/baICAglx
DGKvuetbmBkgZtz+3nqWH+tr+vAJyZ+3y/jgTfmo3viIcUnekF8hIzvOz9wQ+w+YPnw8kHlcjLmw
MUQYTg2XpWkFoax2p/20+ui3jPDgodxpV+joXZjWXugFq/qaaym3ybc5Ow3TpnlMr7nkpdfDie81
2ZKMs5IOXeAq1+o+5AxlCOQpb/IuRcF0dFb2jhNfp83uofTwEdFxuTE3WL028lWxbVvfeAie63Xp
T9Sr3JDL2FOw/Qh9ID2bMeSeNt6aR3Sp3PBivFfuWK0ULpKyN66ZjT1X3HE+rJ/zazt4xk/l1bi2
uXfHa+cqfy4PKN0PYeM5dyrmIGvVxStuaeoNw0HqMPxoH8etxuW53g1e7UsH5Z6E0g0jVI68uYGn
c8eYYvi0l399sO8PxYbUos+e68Q22zZe5YELWcf30W1yaxzy9XC3xuKiPKv8BBIseb762HNm3nLO
np+oLfIH1D+1CNPwSn6a3qf38qZ+SO6yq/ZIeOOV9cO5Dh+se+W6hsOyQ8G9ya7sW3kV+/HrR+xL
d+Oh53TWtst/zdENBzeqPfNJfU9vJGMVl+4ATRSCFLiXFznd4jFNGEKB8HJf7PDEnUZ+as5Hu10z
Lt6DOlxFG4fy7o75wi0RxlcMM/nVqo+O4qZrrtPFsBsfgr2+c2Y/j8kCWM3Wpww2yQ5uE3Pirzi3
vvXQPhCAEexNfkeI6x+KO+eZD/ERbBjgo/ZZi1w6vImMeFVLY27E/EhU3L5lRX5tg1sL7gDX/pI8
dMnPE3F6YttXNcpWOnLt4ltmIdSYRQqieBCVqMuqWAqW/Et10HRPVKHE57FliIUh6TqDpdwnwzzu
wmDA7TmUO9jlntI2BEZDG4YkfWikN8hT4dJZp6Wyqno12hJ9CTeMs3oxJ0USVEELjxogx2vkHSGu
RBxB4oGpiymjZBduMWH0EktNg+do1gZfZCF+BSCKLEQKQH/GIiatHHEXwEVnpk2xy0PTVSObCqb9
GOASXc2BRoUkz++KGegf0eJMeOeFojdp1U2tUxsUZgWBXhPUvjBUGr+dkg+lNam+wGqMFx0IVC4a
VCP8+YhCxJikp6k0GQYt/jaqWnQE5Bi1hpFEKCYJk9mMIPxUIIErs5KuKdRua6ywXDj5TFqAWNEo
nsfesrxuYQgai52ttZboNrHYjSYljWihFoiSrij0irquWLJEsw5W9SE7B9lGWGbEAwEwf5hnLttK
qYu2dRisAwKlKaks6mQhTBYSZbEqHuSSwlU/MAMTdVDxAKe2gqa21EUR+922HeFBoi77VatVZ7hQ
hMLzOISmtI3KFCaaBQ1iXCrD019LmAKLr23iiW+rYj/xskQqaWxk+fSmAGlzzeYzkZtPeQRno1tc
AJKOU1XmPtMqxUFpVXXv1FdpWy4xsBQp9xNW/H2laCOog/kqO+8GfBe+2mlciXS6gOXSxRmXcD+x
hCT7MOchvPF5vClkE+AEIKZqn1WLEUpBfdJVtbLuJbPazyrd/YqqOjVS88ki9GP3tSaewHOA5x01
sPvbRvG6r3Wx2I8rJ7fKgzZTczW44KsQiaBS1dSPG8MIsV6KZbFZPOT0Kvfp8nBZvTxbEWkHWDrd
iN0u27+OonU1Sr7LU+aQ3xKMgo6dIAavl0HNQb8zTpFDF9RVmwm+I5XN86ibfL2YLRGEFXtJ79WV
o4yvRWrUm8LRd5fnxFKwpBHb8xJDK16gmVUDD3Y5gHiowF2RhgZxAeNED8FqOap4EdVryL2KaCMu
u49A7GZASsuhLlu/1sULxEvFQWNrieIWi5fjfe0pNl5efnnN1+G/7z7iOUQS199/e4l4w8Gqa8B0
1LQvh7ns9/2T/bb+t5/s8taVkaQb1YnpPP/1j/3t0//2r/taFK88X77j397pa1Hs8PUPdIgb98ht
QR27fNPik/zjdyL+MRbJAH/88X5758u/89s/Rhz2Pz7B5S3mt7nVH2nTvcJp+4Mlg/4524uHb9u+
rf7dLpT/qWsJGs3lMIpoWl12F0uXfcRhC5Hmetnn8vTfbfv+NuIQ3w77tY+lzXct/ba1CCS0RS82
iKdiU2ETFpmWAPzJgV7+9d9WkSbT4cTc+MczXzmYYvffIjELak2qbeCB+JtDiCOKh8thvt5l2fnr
0/zj6759sH88jNjv8k7ieJdt49IFE4Ka/9ce/W/aI1Nd0qP+WXv0/Nm0//UU1UGUR+//JkL6euWf
4VzWvyzYborNjYZsGaQ+f4mQbBVAlqYDoILBAYNneerPcC75X6RXwVSyLWRBtmmRv3IRIRHNhZeR
qBp5UQ05/zcR0n+m0JC5LFLALEVBj6R8EyEFk44Gll75DuMpIlu1+Mz6qvHUIbomLrEGAaWlSHIL
GfNP996CkNtN0jEZlO4KEkGom9zLeyyAwGG6OfbyPDn7hp7RoBqCdWla71GMCWaUgVGaOF2aIHAI
0SshT8ThhEvmfIrMQzmRDTzJ+wVT49UBVYpOrRNCjubn4d3UkTfPHYj/bt7aHSEhVlBuB5lyFDri
ChY8M91W8+eq2tX2WOx0HdNFP0mtq2ITsYIwO+r2sI5NJLPKmZlIkM7HAU7lbIFaCcLqmgAXyVUc
YjcUAqTI3BlSlU5v2ISb/IwpoVAqX497c6Wo911IoARe236Nu+2Uytp8M5oFLRqcFADwED83bUzJ
fSI8pWxLZzVqTk21PMw2uk2VAXQFtZsoIT9FpazSGfYaaWHdU3GbiAH11O69hiFDhkQ7gUtlGJ2q
VuCXkEbxA63MqTzVA3VIK7IkyAGEFCjSSFshbStweowUqo5AiKiLIcYDS1chaoTzNBK/Ai3AbsCw
p4RIGBDuVaM5oSZwEdSW6kPZ0iLAo/ygqMpqapsnMxxuMd8w9jTXlclAniY1VA9K2c+zCiAGxHwl
S4ehdK5NQFt95zyCj3zXybPqy6kDrVKv22RidoqOdHlWw+ABHZBpb968DbFTeEZOcbLNHEzKin6F
xmBwZbMFB5aSF4lxDZ1+TiENyW9CWWcIWnrewAUCBBIHW+5Pai+/REVDfuKk2kxHlGIdMkvLKxl+
pCqBsC1Kqj6Jrmxw7Ja+xtXbPysmyC04CkVPOkXWqP2KEAn6kAZoA7myKKhFafUyQ55s80OLUJgf
XABUnqBjzAzz4FUkpBWTGmzSLGBGOf5os+BBVjPARuA6fFimJxVICyAX7a5U1GNyNm5hul2DXkG0
PbzpQWrRAY5fqjKsmTJjVsU6upU06LtJRzFycTN0WU3zqHHWUa2YTMmT8NhQKiUYJWTipGwSGYNQ
kFf7pi/pXAzORpuIN6vgS68CTRo2mHNWOM+fVfJB8b5DfOnCmiAYi9MMr6GMlsLFHnc8EzzUq0aF
R7u+DrXhdAbuhMlg8AvIfm6RFUAzLXulYJ0iypyI1NmhC9kosAusq1bPqpMV9eu+bYfH8EFXy7v/
Zu88lhznsu38KgqNhQ7gwBzgRmggeiaTLn3lBJGmCh448Obp9YHVfav7b4VuaK5BMUiQzMokYfbZ
e61vRdWDix9sW1i5DWZh+o6bjM5NIb5ttzyRMYNlWedYtEgMaFNaBrgmgb1NVb8uCEB467EHpw5Q
WaBFq47M8HXjy11Ihz1K3vCGs2KMsFapVUe2zRrW4ElWMSIW5vzV+Jobw89R6/D0dvapdIZ9a1QC
JhorN9sdN1NCQEA4dJdxDKHNF3bOtF7Q+G0ZLGFiN1Kv3Dp+cK0AZni6f627sy/qaV0BSmHHAyhT
2JwAHHMplFDooWVJkAhY5qAwMwg45D2Ekb7TGTaNE2gpetpDi2lPl6sx0D/0af6CgolRhwDV5rdb
CbNjWcU1HXQ3h8YcVF8tycCrLMNYllbTviQp+D7t4XyhjXkYSs9/DrMUk+tjFpbFusEnNLahtSKn
IADt4fDHFOFPhaTe8HrzHM0pB6kpz2bgd3dD2L9Iz8zuCMiAocBYiKk0bKd9lITutTOHRaI6ltKz
T8X1qgDjb6HWaRja61419wBqfzrxL1gRL+mEwyUbPRphifjZt4gOMiBiozOOAM70J5ll9bqvv4LI
7E+mTThOker6rJ7aQCsxVp78JBIlWGZA4VeeyQmrMZcEGVYrV3FmKotpy7I0WBA5GFydrSHb6ogc
DNkH0hbmWlFGgCnjK9oOi07ziN0p9ftEYndLzMOgWvuAbm5ZhdZzphgbmRh3VnW8H6c0giJKDkyR
irWpNeouMPBCRwDcQhHwGcv2WGbBc6nvarc89+h3BqXcpRbn86g53vgYJ64ZvfzEAlNXqqy/q210
bAaMdRhAteYxlxTDOui7mWzNIKpMMjxMhrPCyPmIHYnZtRfE2ynx3h1Pdrvsl5c2b7FrJcQTQRoe
Ff3V3TD5+YIwg3Oqn6zUIUhv4PTSQJ7C1UVqYGO6q0hHdaQHEGIdhRLDQ5WG5RH3ka9fCGNComKy
70RkQMTl0k90PJ1aMPfLzH1XcVnrs/Jikqp2KUhWziBUOKzo3waobwcnRFkwyQhAdI7llkXxPYCm
Yw2G2tHOFqOQOHS6k7RarpCdfrB07zGqNZPcPy25aK3ODenCey1GdKbqnU2Ss9G0j5Msn21Q04Qy
j5hDcYEz/BxcwlngqNwZQ7npVTvuCwmVooTFngUajWvSlErIG7uu3nNeJXBaq++iqTy7fdhdE/eg
5nZ7KauT1yMtKXCGEX/L66rJ24ydd51Mbbyie6rurHH6boGcMXYt3Q2H2ruq+gfYd9q+Dtj/vbJb
Zoodk5qj38EobJbTaOLRgOrRNmv23zMcECKfErVqc4bORa8A2qifBXCZTTkUP0v4bsxeRndlMPeu
OqvCKtMbdP0QSCXjLCkLf2Q48xFgJ5vOAoVFARKlWPpaz2vXYKEWXlvQXsn0vT829zUBHEuTy1GE
73jV6Qm8ZKc7yu4toqHnTwNAeVDVThbs7CHLznrlrmek73spZb2JDI1ud1eGfCzhc1f4IDQyMCd+
tO2J+MD1iPSuHl6dKlFrUWZPRiJfYcRs+MHMjIueQCBTAf4um1zsACW1DPP4QguDGckQfdja1L+B
Uv4qZhtU5TJnFTSny77mAOIT0yEHL0zh0VNuVzJynXvhWGKDid5g6oaYIrDFS5ZSdzlO+hHDLSAe
gjlsSdKNDZ55qWndQzY2L2nbTauiJP+kaHxyt0rcp15zHww06CbZPQO2YNwANmNZ91pyLOJZGi8n
dSwGC6nTwhXqEwCzeTIB0dgzz2+IhvhuGpt9FoWwVBQsMmV/qC6q1kY1XSMNhrMdYMkP3kaCKpZu
+e5UGhmAjbUyQ4y2hN6RHzBo9W6U4bG2GHuG6XRNI7tdlGZMLIlr/Mpwn+Mi7haUDyQ3Uj4tK5Do
e1WH69SNiQ/zX5N5R60Ew3m+5z3VSnrvGgMlEuc68OcVYklc6E3dqzXBlMUySrpxU44IZKrqCNom
RaTxGScKQmufKuyPOArEpwYBZtkJ2sIksn7WgXi3RAGbRIvOKVfRg5F51iqbVLnQzuQHJsu8nxRs
z/zBL8uzIWuo9W38EE+nsgivPrn068aJKClT+mQ5OQxLY4JHoIrsSfa03WvrOuaVWOmMesZSNzdV
rT8UAxPxhtpHhpToHglteg+H3xbzyT0Gpj3Nq4b2wdYJvx4QREnTvnez5ugnEwytbmh3qcaArPdR
Rlka4kqPDKHVMHT0Nh0F3Kqeqh+ZVb5S8lLb1eRrmV0BbE3VlzYf5xAejcFVEe6VZZZPScM8L0ek
ejRSJnW1qbkc3XzeUiJA4T0BDL0tGJPnQRodZTlTysgd/M2Eq/zQabNJGANyMpgBPKKB1MJYANbR
fnGOmWlebfZud3s5g3TM9qUCXoExkiLVEqcucMGZ8jcv+qkgpVZV+7EzgRp6cqDZWDFT47wqDWQU
0FbdDcklJkommZxjQOQU1m35XqrBpmOu2h0IKq5rsKbWTlYyIvD7FyuS20nmR7K5oK+T4PAGp/ur
c6lG42Q412H3k7aruYwtYCYQfi46i417u+WMEsWrIQuAcPqOsScY4KKz/xW+Ve+dPvqsze6gu+yj
CQfAKkzFZ5jea5nNf6UVEeFq5etojz9FmTzUMVEvVKw5c0dxXx8tzd7mZX7MDYbpBRh9LPFVgmzK
XUg9/AxoHxNIwfyvrvauM3LdQ+0V3dWt+mAVdXW68aWHWqxr+bQS4pCl5Xuj9c02yA2GuJP3AAUR
q7GFHKLBdhoTLBOk3XJ6gG/xYA/Bh+sywvaqdYVJORVAD6rgw9favVcZpA8zl2V5I63+KJIUnanR
rrwO02Pq3mGC3UdZGC1E52xt1HNO7eygX3xC0RmmaT2xeusG9UOB5CMS5NmSA/N2Yui8J3/0vqg+
f8iOc4jlo7xUP4Rx9KxkVTnwtLi0MMhhbZBfpobTn/QvUyAOeaheIq1bKxQEk1tfLG/216fywY6n
VRpOzHYNpD5hnDCwjpcuQMsaIeb8o+I0uyqrWXWOCSY+GeeMkRmuPpxtBzlUX10AFb/lVbGLscHb
XXOX+5yhNR9xX3GA/38qbIJMDOL0ENV4TOlQbriYd4dAXAvdeDHLCiI1eQtBYn8mMEiL4jhpLrks
ZfLkWeYxVtV5lNqF+Mx17fxoVQGeo7iHhADnQkM6bq0npaL7typiKGeY+lOY67s25qwMJbPAwTzF
1nmorPeyUE96LY5B6Z/I6xYaHmkl14TyvdueTb1XMp7OYNSUkOOTcCBZ2Wq/htLZjJQ4iY86wyA7
EOfvsqYQYORYUto5cX5CNL7O6vDLs4dr6g90BGKWfUJebNdZmap7iiJyEDOaBvNXA2KYKVC2yQgL
wLsPpQffSfkYF0GyMpCUyUFC14UOrrSMSYq4azxzF5qKtELx6mItX8ac28liWs6fuUb+RFVYWy8I
n3x17Hr1IXVgFgKWWofPuLDJMRy9C/jAl2CGz9Xd2oN0zCloSRvkmbLihe4FCXENq2ct9C/JPOyK
QbZZnWU/PijQJAdmC+16aGCOEC56SQYt2ps99RQdl6OW6Pp9BJZOL6Z6jwV52SlyEPuJdVSREQrI
15TqjPzIl4ydWrFQhg1hIgnm2g80ykRvG+jnATQktAD6DrUi8bbXHiPYm1oYVTvNty55g76MFSAR
o2kzEBToH/JgQFQqOe962boqyp+Fwy/gj93S5BiaaJKf61K+egCfdsBTEdgjSB3aGjVc7AGt0KZT
GoOA0vydaBXLVyTa0HmuUYccEmz0WjfcezNQWzpXlHGBebJDwlblyXGPGB7mWlWwmA+P1I4IpcxP
cLB1RRkX91wtnAZpCHvPaRzNlhgFNJdDGu0mVXyCXHCBFysA0DN8yIDTFHr1RQU4xButeHUc5MhS
uYgy9U+8dOOTHp1LF9eO5+dMKBr7yQpcErjKS2fG2sLRJXgl7cnpCMQ2+xdR04IparpVuvI2WiRw
w6VcF4vpHZ9auTDN0No07sjR1u7YLzei0sulykAt9DnMPByQpygwDsls5nZVuK5A18D0Szedj8Ki
gFGxTtnvSKhst6ES72ZRUESrL6tr/OVQOauYGdLehBAQC7LZi6T4IE+S0SH88EkCUxDFSYcm/gQF
dO97MblWVXNI6XiubB0O0LQFNgjTFCDTQtaASp2ZrmOqQ2743nYAI0Rbrf/OYuAxqdTwTkzVDncG
XHRaness6e/NvkPsKYlPsVlyFMMjXr0V5RYSr7xh5ojVqKGw6dNq1VvauCfzBN2K3RzGkAZb0/pv
AdOxstLIYkr0DQC+eoX/xdgZVX+CRQ6x2qY5GU3wS8igyjoO0Fai/Vd29+aATmAW/pimcJ2DqmrJ
zoo5i3usSvpUmgevmpyNUNq1TYEj8epkHQoWfkRhbwezSXZi5o05k73jmooJ0hU0BLqaVQLFmRdz
sYUske4T296Ng3NXhehLykyuLctHAck0nfiisXsY2u/C7IdVXxezeaKnW2Uey9ZywWTqIHqsel2I
lrogG+4bRaMyVTUKzOoiB8JWaMUuSLYf1iVwfaP8sn1agbETf08D+LaEBR0yfeNL+vbPTBooPlJf
W7SujA+d0h8rr97pmqpX0DEvjR5czUg7+S6KW9+ThJKjl1GscqgFBzgnOG4XUJMupE99RTVZuW5M
9nsRHEn53SSimg9RM1tVsE0BPyN5CgCG5OLJn3I4pJIfPEfvjukp1Wlf5nFzTQvzqSWMcEHb9j3X
hLnKpH7XdBJ9cwknKNC1o4/01dfUJtIZwjsRdZtuJls765CibSu/eSnqgH5s4JAoF2f4HtCwCSbM
eUZnNCfABBBG2Ffet6YjZJvoSDkxZLjM7qYtDdWd32UgWVh3aBFQWlkNOVytCKcJSk9pQOLLJcXv
0LrLsPOWk9iXPsneyEWq8qvSLLH22ZXnJdMVkK64wyYk7mYYN2at1N44Rn0B4GPsothYagl2GdK6
gYmGeGZu99AhoMXv8RB4vqbdcaCwImSts7Jdep+3G3B5zoy4RcY7luyAt40NIL2lMDnUgbr0xAbP
WCgaVvub1CBojRMNGZvpMt46levhitaMWNzcWTA/gEIEcwLFLT1vzAfumoGHWNStWGygVLNGGMC0
kxnNT92uz7Jxe7Nc3fhlt3t9Q1EDD3XWxhQpXNu2uGZGGcXrOqkO/g2hcPvfb6A3ZYFmzgvE8vTk
XXDOKBD+5Pfd/GJ/2UYVShiTEmBL+RK7DAZBP3Me+2pylyKk70MbGp2og+zgdgOSjqRNz3m9Ga6G
ecYZZiSiLm93pRsxtyxvU7nZTRg1XH9yYd+Xt0yN2rIPXRHFW448tB8R1IFwdpIaEaaXm0HxdtNy
1Kx7oX/82SRs944qV21/m7P+PHGzcf15GI/ogkEUc0jN/q7bEz1mKWTbFHMFrDI6gKT2zjbSPzde
ZQbIEeaNUdSsy0qQQepxFLgExCIMbDVgXdpdXsPbbwKy2t2sfJSpnx2LgHq4g8I79DSwy8w/ZDLX
9y4YnlTvJjKADGOldyD+qqZapi1he2GyLwh3bbMWNhz0s0XsaRonnkTbciW4kocBSXNs9YfUr06R
okaKuZYSDTIJrqd9dC9jxL5gOlg5i8Rfh53zcxIayQ+gKlkT2AgWo23VuOCx6Uppw6MIQMZnVLd0
IXGaWS6xvlG6MjS6imOUPY/wG7eEF6Jdjo1DbMGkwf7LN0oHIhnjJ8NP1b2mMJkaMpxhOHdjADdv
YoDHOrMnmN5vL1bq1cQphGujGNHt5flmcksEtsSh7hpaQ0slg7vJ9JwlpzkE1V0raMMgmM0SfZfr
Y3tXkAJN5OazPtS4v+gHMcpveySM0iCgxFZyn/oty6VKLjlJmsyDtlrcclNQxIngk7VvelGaEW0c
P/UY2izb3OpXVa6+S1Gca0xVltiVJksVUO6ppO+Z2S+J0aD5r8yfmeY8Viyq01Id0nRM9+aIcFyz
/KWVxkfTFM9J6Y0L217ANN07FtEp1GQ28WHDE0R3KHBPncD1F5j9maCQB69S+96LT3o0rlRZvNCM
Z72fjwNLyfx5tDjjTsiPu7Z7DzPvMv+3CoPnoskwmTnIr8Io/s4LIqPp4DOIG9/8Ul9nvknSr549
2pZ8tTQmOB1N2TTU3/KWM2sxVd99Zb7BLNzaMY0RaJwLsxX1j3Ckh41xBTtS0UY4qgIcDNZYv85/
3dKi3XBMHGfagnf6kF1w8TSK88LmtwyhjlNPNB1iZZeVG8JeHVE2+Btg7XSTVJpvSZZ8Lpth24mJ
VWLUfhPyQnnFOpcOONdKgefOwprRPIl4DhadEzZZA+4RUm0jUa05N3KVRze06KPsZ2Jh15QlwK58
XMQRgXhhUHG1tAeiiKtpYQJzU8L7cgJ7OtSKHpTR9sS440U9a6ODm7svqfsabCZaWNFx2NotbXpX
I7HTTNxuV4aRc8npYhY2ok6dWUZa5OD5K7Ln8jkUMGeyN390DIrMD4Lb152pvZ+yglWq8BlCyJZM
X6dfEZzyaLTxlimlhVmFLJiumWGx9Lx9g4avXx4rB8Hl/H1URYTsJgQLS8TH0Rjd167SPzhXEklb
mD+6Ar+K5fM3l1W3SLvxi2RFtdBInRBVsG36FAikXz05VkIDgcwIwtnOQa7IkO/LakO/Bp1ebN8b
NOt2jix0csLizxGBmyFqUtfrXzKhEQrpFiMtSNfA1vpl5E3pMmEQofMtrkzEnXlovhMaydfjuQjI
PALdyge/Nb/7rCMdz6fnWtSE4jWgMyzuzE9FkUTzm9Tfgkw9sKOExnKQ+lHH4Vi8VNI4e2OHjzPp
+nVladu0fGGRhcmP2T2JdZaztHosaB7eDeL35sRu+4mJusVOSvPXg/23mkyNbmO5NuOEwM+6o3SO
olX5Q2+hZtmZz1WVGDnNraDZFq+6Zp+sKIN4SFJTOL1C9doLqz83RgAtC521KYCjJhFOLaDTu84J
n+LQLjeuU81lKsM7V7O2QYAnpoGUyuc61+6stjwycepZ+C9mM+2ObvabFprBBpemNR4SaYD8cN5L
SrDahjSG8mXlK/eh9JxPF6i3xm6Tm+1PUUxXVV6kKIhzoQ04+OyL8xOxjTcwL/23eYevMDO2kbfW
rGBvWhg4a1jIEBGvSSJX2hh/kHK185xiw682rVqHXpzX65fRpxNDsSBW9ojHsJgJjYn2kCXpveo+
tQB6l0vy62Tr+7GMraVTBXMsB8ND212bNWlLaBXXQrkI+yS+I1Pboeo90ae6OtK5mGlzzfEd5bmz
KlLzfPt/xwYTJ8C2kNUeuDUJkbTGfkqIMMJ4Sm4LbucicggzokCiIkrGTWulzzIccJykAUzvfJxR
iNvCFajF6aksBpsmmy3Kddw+1JJjqdMlvo4qP3q5/+CAMzXHvtpm1gdBNApAgP2lOG/Njum6Kp/j
Mt7WVXiwc+1kevC5Q86Kg3dx6SaZDY2ioAk5g1nmR012hTbKd4Lkf7npp14gx2R29pSjfaiB9um5
NBZJwdQdPzQn156mMB1W7LRTX73TxmWx6MYsI2HCcKLV8vIjDrIHxBTnyoOVr6xp13R+uuoyOa2p
Qe5DPbjTPevJ1q1XVfCZZfwB1Jb7aJR4cPhdCBiaI9VJrEBKoRjDLDTap9Tka6avd7HtrBkHfugt
LeM2Vc8xPvQuetDt5ksPqHFEAkUEvwjHCRfabdp0Z52LgREysiGXUhW0iY2JvqSrjGxZGkzbK+w4
8chMTMViW+m4McdCHMkCXo+69VZO+jy98g+F36xy1AmtHFNWiTNYFBNbqX7Ebfdao0yGrBid4ZSq
RRNjj2jyb9elgwSH8c1Ny3Xd1J/wP98z2P55SlnQRs+l0/2wJN6ULh+u1Br5hvUj7PcSNEXaJx9h
Y248phML2qWYRatPm+/TdwfBwSAXQ2Gs3dRIdu6IjVBrriR+3WNeF3oJwlsN5jn1jXTJlYa8yRIE
sM2hVJirSPKNqnaA1t9jcYSxiPI/Um809Emaj3QGXlDvNCP5aEoUAQQSYOYk4sppyqOeMS+2+GCQ
E8QYKaB79iL4UWs4ccfykDdUPpbLlRIJyYHO68WegyxluI8H6wM0PI4KcKSj8UHTLF3C7d1qHpoG
4gy+5uPbL4JyWTf4C4YMObRAMopC9cnS5b4LO84+DlO43hzv7Tn92a2cbJbQj5xK210gG/tctwkL
UKF9FSU/xdZecs6ael0itc+oW+zKekUasLNyvIgQnqBf0DK+lfuy+RYO/akm0CqIZ8Z8aT7nHWa8
ruSUicYP3PsXCtmSFrPxWVcBptF+NXkkrmHVdhDyLEVle8g6jH3C+3Ya4uToORF5uwmKBBKueyFp
JTq0TEpMoqzh4TKRIc4qKwBjRM6bHjIXCAhSHxP/pdG7g1MTkWUQBeS3MCLjXGHdIdYLOOs1j6et
hGK9qLPkULAcoqvAKKQBqyDNGFWT/DDrCMMc3nE5xERg15g9kmGXZ8baYsK/NIDQgsl2xYLpQb8t
NPu1nKJ+X9ZYmWOD+aSMXksxIYsWxRb4DX41kVwpgdAojPIN4c2umipvSblV4dwf+YtMZtztuDb0
vFyn7Wmkudq1uEYH3XkfaFesJ3CnMznR2uRE05VlgHvFL/xFH2+cIjgXYf0mJvCf/UDemYYwqfZM
OqEy2BpmvuDTb++8AFQI05ulZOLKMOigalYVRW2fDB99hukOz+wKGC/Ki7AJL0b2c9Vk/AxVFS+H
xqU2yrmQlX4DxrwvQNGO5YpiDcNpzl/OKWqfox3yR/o+dY1Jg+Adyq8yocgDTIwSAehIH8O+VgH4
fPCzAQQOHUwnhwPjUqOxevoEzsWDwrUp7OiY0rfaMnPWt52RPNjK/FRBEt/r9t5LTgR6qyuUuMMQ
BuaekVmjT3wlTUZlwwUriwn3tQN32ltqgguh24tJxWil6OapNqOODHE/ewOkcAZSIn8g8Qa6r3CW
zPBfmproO9N+89SXA6d/pcFeWegiesii6SE3adNVzCzHOugf/OTqwsCf6IlIqCMUiMXBadN+k07a
r2qaGClFvcNpefCWhej2tt3+El7mrFJ/3Fqx/mxp72ni/NStadnnIj+YRDUwMIvuJyOY1l4gyJTV
zXXU5ycxpS/WTPLPySPWaLbFU73KSIPeaE5I4o0Kdn3dnDpj0MGG41UKm2bjhwQ70Y/GuZKUgCtM
3MuQsVchzNz5W6O2ifd1C2AipIk6prB5QTs4AzwLEtC37vBCe4YeoaPJjdt0n7lgLJMp/7Ef5Jsh
hhfaEc9tLrjAlV611TLnNOSkmdTjt1HRkU1bSpqKqU1AWvgya31c1dp+Unq7JWoBZ18f2Cuuoeym
aX2JHRLuwqLKVzIhAQOabOnRqw/c+GPCNyHa7K1PkT/57XtN1nfeVMzllU/iktsfGYgfR8CgaPQD
h0DqNd6Kn04O9TXxmXq07RDDKACFP2G7muTZjeAVZVNnYISWxo549zMphxRatDptk2DFaNv1IiH/
1vjsxxyqRQpbO4h3XPuCbWE8t9gCloyJEZ+kED2IMF24aXaJbayQudldvVw8dvK7jrMVmacEVfq0
sJv2zYmXvqqyIwhUahv+TUiWQLim6db3p3tTny2CAkc7gX9464NdEjnrxpvopdf6jlWfRt9v3bMQ
g2nqFNlzFLWLMDMhE1gV6QD6BD0F01ub/yrzpFh7bWCs3Mj5tMgCXSRZTIBcZDyElt7shx6QVT06
b+2nW4hwl5RMk2gxtnK2HY4p7Z6GJVeuNqHPkjbpn127PIbCieDi4IKY8nFll8+RX5dbL5seHQKE
7yKOXwq+lERNoaxVO4T1pkpJZkQlsxVNw2Qt3xkmZjvmW49T4AsO1rNd0Vk3/OjDcUW070R3rkGn
Lquh7VbpkGG+joZxNVn2lpQN+aDZgCMc/T7WzH4d0l5BTglIt6hacBzQl410xzDHXxdj3+1sbQdU
tr0mAb+ZiDsUeh0z3IBAF334vqmP/79Q+78QagNw1G+f1NfwH8HP4t+Siv9X+lEn/yLQ/v2Of0Ai
hfc3D1OQM4dP6ZbjIvr+DYk0pPibRTaw7gkbed0stP6HPFsafzMtl5dLUuRN27DRTP9dnm3zlE1Z
7JqkVFo61Mn/F3m2KflbVJFSOedzovL8+6C2ZQLt0FO3dFjDPP/18RDlQf0//7vxP1zZge9tdevn
VDe/qoGs9pCY+1PXQspneD2hrqYVbzTxd0kczQI4rnlFSRjvDQliu6iKJXK/4RqE9PnaNmNxaNvF
I76a+tpGjLrdVD3eboKWZNw2zextGIzqMSiVdUSafJHSiMlQ62iigNabS1reEWjuSDLdgMOfQTsF
eqo2ZtTR/ydLFEcRCtJ/3EjVAd4Jm5DrcoQGo6brsfrz9O3e7TW3ex2X7Xsgyn8258JncZ61AH4p
4YgsMN5SaZzssmp/GslwGI22/THSq191rMhOaZCkd4luZlumQ9GjRX+TBSIKXznl6IL1ojpmgoaH
hRdwRzXz/GfTbfvt5s+2kjT4urS9u9t2jQbFfd9eyfcCJ08zbDjk8w2hPcPh9pA9LSVUPvu37S4X
QjgUKuW8N7/6dvP7MXmwPHf7QZHb76sUDaq8vd7+/a48H/a5zVhSVnCUKvQT16BHN22NWrjMUis7
EJwOMCFMugxKd+D8+106ItnBUgT4cemV0D5yLl1Ong3H272pL1jSu3UdH+Znb080ZRFsc7txN3rM
NaYiJPhHNPkYxboOX60XuG/4/clsUz88XwUoNQ167u1wCocMXf8o1Q/DiMASVVZ9cOPWejHoWMte
lT8G4eQ7aVbB5vayPtKvBYvcBxk7/T+9vQyYTmsmGD9FKwvuP21TuCzl5fdDP0qsk+MzL8x8p9s6
OUMAFjRnxxE+B4jq2CNKbUV7yD2Tzemd7fkG6OshbA3r8Gd7G+b+nRTB9bbpdtNOk3e2UiQOUdb/
/WeQy0MgQzBkmzqP+3simIDqEIZ4P2Ud9veB/esvT9xe8mdbHeHnM0NI4krG8lCbYL2Muny9PWon
i0L4dvevj0Mt5ak2BWqIkpt5WWuZqz+vzKsM5JndCXn4sxHvAJbJgOVqEzU477nR02ZbSU2eMuKa
WPkbzaHKo2uZefF3Z9QncvWyDwIGMFArL3geawYCgODFWagQTNNgZOSk9uogSd3e2oXXHgIdkcpz
yPi1WqM00U70UyipyhHlajdGl983aQ7SLDXu/mnT/KRGOB623AB/xH++Nuq86PIthiH8+3vnZ5gb
+2uWoERfi4IImgZwTmx4Tx1/0MPtxhJ8z60TQij5z20RNY3HVfqYtUPzUFkpsWmu9vtNfhQHexkx
AKR9YN177ZTfJ9n29iCKJ2Yq/3Q3HGvrnrBbuAkV5J3bM/38tlhoWP6t0B/Wo0mfGqFbeHLHAKFv
aR1pNRRHgsTCUzNvtwOD7b6LRCkfE2v7+3Xt5P/9+azWv83MuBu7sNlqjaU/1FU6PtBCm+//vumF
gjxDLmtZJsbvbZPk7EgA1H0xbxpY3dw3Mnn786YmrNB6/usP9X//gCLozmVgmHyNYX5x02Y96aI9
+hOPfm9K2noT96BAbg8ZdeYslET257V/tttjXm8yZJpLlCbyLpuQV09W5x/7WHjLcLCzL7dYaVo6
ferEAaw0lClHZiG8wP77VeG/fgGMlkKBT/mneuDy+2L63/I2u9C6buarpv7Xi6yne6YwKPAMx7ZQ
pv7lIlvUjlE09YSu3ZMEHfGJ3w9mZdwLejgOsY22sy2z5lkTxoydtxR5JCgJtmr+zFtXI9Vb2Oeg
5YsyOrvYE5BkLar5ydu2MDAg7gx5eMcC1D4aWYyapGI8k8fxZ0oyJs7paqum4CMR7KFpVw5XNebM
0Xl0u+m7feq02d8fIJ/Swym6NGEP4KrBPK8jGb6/vVJlQY8Fq6r2t4d6CcPBgWgmYxe8Smprd+Y0
amuV6qxL0/KCNSr+NvToDQe38Vw4kblB5CE3I1qaLKRNovpYv0SxxYCdiKQ7v+6MI7ZktXYIVng2
6OyTazQk2zGFqxK3pMiLPme60nXWg9ZyA0ebQQHitj2JxfPDLoUbHdzfHt1e5mL7XqWK/3qspfXw
+2V4NmjGhsLka3Vri9lFrG29JpLPttTPdIO7T8JADYY23nSZStIZWy/wmXkOxad/govQro2MFFUW
cJQ/TeKc/u87jRCUf/9SmXlSeoYtWcTaWPS8v/rmZCyGrKC19N1L3VilXZU8dAQYXE0ITLEgWbHs
UNBNTXlx3DHbEODVMBgYsiddZdD2crAjfRAPB7OEqaxNtC05n2gHalEAdCTMrsqi8w9/nrjdu227
ve728C/b/rz3L0/8n178ZxsVJv2QgdElS661iiz7qCwEG4bt+tuks7pLppWIHizNehtl++iZvfWr
QuyriIL6wg5nII8NUOz2YWLe2UiA7vpKd/83YWe23LaOreEnYhVHkLy1ZEnWLMt27NywMjXneebT
n4/QPlG2e3d3VQpFLICUYkkksNY/kOOY+wFLhBmETfR2KKOiAYKmByHZwXn6PFE2rt7DP0G9e9+D
XdmUuDvhLJ4WJzdC5jSNDffdyZvTqOXeLwzN11pXFrizinQB00U9JnoLhiLCx6zuUroNQhE4rnCI
V+IpKkS8lfNkaPQEph5pxGMutlMeDdb3oYzdfWPwW5vyNHis88549CI1vvgQJy5q0ajEWBVUZh5f
DKpZF8eE1xdTW0L3i5icB2JO2aTUL8BJ/v+5vVMq2zYa3+8hc+jSgz0Z2BGb1lKven3D9IjMERZD
MTLB6SDETjaAlvtHL8FDLpuXDvcBeSRjdYiuwD8OtxX4pkHHpPPTeQ3Wbyjd1AZ5jr7aC9f/ZSaD
dhyc1sJiB2FBww9ftMnvr8GYP6aRpTwXqpLvC2D2yIwE2ndhmxvPd/Qv9pSi5gU28QkHH/XKw+WH
nACi9ldhWfXVxZDkyRxNdVUohvKlap21WfTadwpqFDt0tz+JGDMfnj7TUg4kwHvjtT/BtctMAyUp
b/IPcCeCwyh0PLmtADnKWvePLI2DKznCc5gH6qE0RXDVcsXdRHYXLOSgbDqlOo+Vph5k7z6jNOC1
ybN+X0PO0LPMu12jiRCQ7HVsuUuvRGfLIbWzvR1GUM+3iuEQ/eNwOGMqMuMxDCgTVqu8eV1A8QvL
9I0ROMqbapAhNR2eBnJUVMNSsR3lGsSZ8tyn7dqaZ3XZVK7/123r73ctW+VBB7UGzwNLcwX72r/v
J70ghlIXJ9mvGFniM8lBhHcir0a6K9h11HKDh/gIZaWiXuB3+6ix9VcH24BtEyn7IHGAsYYGmT7g
gflKPt2cODG2OEMl27AD1bOKmh6KnY3uisBV/sZGv23d/+FRbWC+8OdN1yZhLRxLswwSQXAA5q3/
n9thRfMVOweS9wOC405UVOcfcMXrNnFKbfLWd8MgONclVRiSSPnmFnQwZDsME8KPKMjA8A2M4Dyp
M+cYoeelPKWJNW9R5ZNJaaCPTqWJfy9EhnFpKCI6yZhsROIK5DIBuMsBax61K7igHYI/4FP++wc2
5x/+/j8mkWCZJmLbmsNjxvn0Px6TtHQniNM/lT46lHglvA1ggdvEMd5rGABPWe87SyyKzfdIZY/e
dSVbKFIELxjp4lBdmO+gCMNNmKORK7tem/9MDMo9OHUqF9vyr7ezi8xemU2AAvN87dLNL7V6MMN2
m/VfwwGhGT8tAM/wF6EMOB/e+qSqb0exBQ9uZRVjvWvyViEDhmtWnudRd8JRi1IzsJ6otXgTZvsU
OxaF+qGDthUmtn1roqHuK0hQ9PvIwWeq0BHBTBUybvPz3vT8R1yknHdTI7OHC+zw5FI3vnLX+Ckn
VNzP4BMozvM0Adv38goltMGtPxLLQRzVjb/VdRCv4oGbugXk/nVyVbCidWE8qp34s2uOiNpGhnJN
bdM/RBBfD/JINgHCKshxO+3q00A4+en2v3/8Ao+Szx8/u3y0AHAPgfEvx//I/2iGP6ruEImfXU0J
7WiRc/U7TMyGVD0hDzLiqtvQ4LEBFAf8rzV35UCCy3yki/E2za97D5WoWccKYpCroXH2oODad8FY
CWfAKnCRjU2xCXG8izn13mXUsFGyfBcxmiS3o4Wa9cYiFlG4lmfIiZPvf+ERZe3kGTIuEPfjqjKQ
+biAzleVPXmGvGqqQXe9XyUYK9goFiAbOQ/vzG3p48hqlNZcx4vNxe1w7ssj2fROYG17wY6HwjaH
LewItTKsTRvH2eq/fwrwbv/tYyDVZ2quYZLBMUgY/v2+gxFfEhehpf8EclstQq+MT2mVPEN/SrY2
FaKTbDocM09RaMygV6dYyZicK4+qxjYeew3q9KeBoewbaqbj+6f4OFQoWfbXT+F4fnXdj/ZNPga7
+/XltFqJKMIlBsYJv9/W7cjo4se6BfjzaaCGVLPRIbA/fBoASRgffHZ09/j9xRStWDsZQrZyUMZD
LDe3gVMla+k1PkHL3E5N7CL3PXuP/9uhnADTiAmfD/+YGxh5qeHE9ulic79RCgQQCizm22qwD0JN
nIM8ArCsm+1wsKL2Gg7+1fArZ1/miE86fYtXXNCMHdC9YOYLMCJIvO5ldyQjt2p65PXA56JTqQT9
a61rXya39p/JuQ1HO7fVB1uZ1I8kRZpY62JtP/lO9oJd507GSR9Eq75xig20Ie1DF8+j3lXvgrzc
U6HBnJKz/uGqWlZOy//+xdXFvz8+4MzqaI9YOs8Q7md//+JGea7FfaenP0nz8AkLb0DYrtXB0fWI
M3hVvJO9PNIDwHw6Oo7kmNFpnKf8MdJHm8FLyluoGdWQYh+SJiy6AS/eJw+T797m1EWc7kf4Gk0A
wV0FP0wpsF2H2tAcUVBwLq5wWPGhs+bamXuRoazJ6q1pgQIwM2zY9bkpJgHxMULPQ8bkvLhx2oUq
RLuWMYrpwBfG4AnYDVKGWm/t5NG9kTERBBk2Fz4Qu3merWO6cDv8p/P+GLbiftwAfdhOoWd+vv5/
fLn7q5c1j8RRLP9pqts0NhC4wKOYOyj73M6UvTwKw/qtiy0FV+2/xYe5e48ZFWt+NzfnxRiZ8/v5
n+b1pl8sql7gJPv3C+R56XUP8oK1DznX4d1iT/I7KK8oSAriTWwfg9Yyd17cmzuSctFucnc+EG/Y
jQ1xOegMcUgl3Ait27z7GeQbLx7Qg/U9dD9NXjMw16F3JZ+t7h3eC6zhpn9rdOsD2ln7Kx4E8n+Z
+U10EdQ+KyjxTjTd8+Anj5WAluuMOLAnIyVOG972PqiBU4CMFR8uqSmZ6BBJAFYxUJProPfxBnZC
s8miYNknpXfSgYEUjl28QS/1T0XSfKReXr7BECj2bQmURnbbEMfJNEYr8zY3bQEioXvzGM+T++pJ
sfcpqH00m9sevH9ELV4FsVpYSnjtAV2wQ0vsn6r7ETlDTQ1BowijUOF3SojBXYRMfBUb8xO9nZ4L
E0tNEVXKRsasqJ5wvoWSMZ8gQ5Q32lUWlO3Sxx30WQ54vnFxQWwd5IxuyPkPktR79L2yh8KEhW03
wjVY3u54gzXga+qR9xq1kuQF90PZyNH7nfE+EPNssXQy8fdQLy9yv6HeX+kek7O135f3NtqTfG77
lKG3fePCFZXP9Vt/fqKPmkUVR/MO99D98a/9w2pAzrsvDj5d7n4ufwLgJbJvan3wPxYLxrwW+KNk
xx6FzZWY/6EFRmVxviX/sWQzqqSu3Ciuf5iV/0TJutgnhaev2hLva9y41ZVV1sX+dui7X5pCsbfc
KdUfvuK95NzF37TAUB+9wXJ3tWvXBxa4ULQrzM6ruAx2doscjF7D/p9QFnoRqb4KA9V5z5AZ3XS2
KSBSBe57Y7bfCq8W5yT3k4vv+h+k9S///fky10A//181yzVth8WRqv2bg53mxo4+6Gr2QwAaQ8Jk
EIBTvIcJDD8MXnqq6uhIKIHYwZuzzDCjyy++xmZMjqa9wIRTB1ENy8hcxSUuCoDYvN0wlh6ENo4K
kOoUzUlEzT0qnki1ykPZWGO9FBPCUQA6PIoSwtuWSlftGkB+6y5vmhPlex65ZCFenKBE0cEtzIe2
yvDPrh3QY54V+nsfQjuWFpayk0cyBlc7emptb30P3afJuW3cgQmVQaWarxWG3dEfw/KVRZi1gmYC
vSAqlTd8x7HHNb0agVO6pqF9URTXOsmeqoOxmpo3d1CNc1tOF9Zj0ea/f0za5zIy30mXLyTLA5W1
ra59TlZ6iqYORWUp30PFKtZtpnw1ki67yMazhoQCTXTmbbqkdcJUhVSYbeCaZpfQirJL1frpKbbQ
tlFKMFkYkolziCZp2IWALNtvVq94J3kt6PSIWZoQ8lWzOt5fwwr5TB0WXPJ6Mq6E1auvSTrddAFG
1PLxe+6u9Sxtl0fNtEo8oT8nURosQhRYvvVQp1JsqIG/9ussEc43vRcwKCzXv47R1Kw6LfN28MkQ
6KgqZ2mK/HgvB5lTyVs1NEwk7iWiSjy7rmXsZYlodLMWde/yH08K20ZNFiEn2PMJ8hqKM7SH+VWa
IAG7WYwg8O+vAI/xjOQHvOAyb55TlEsPVQhXJlabZxniR4F+VgBaVna1zs2RU0v8AaGp0RZ7YPS/
8OzOz70RupfBcK49v6r3StTTCmxLya+qFe9l0B66zo2uA9ywU9Wj6lvM8S4dMNUeneQpm0VWojgJ
l2Tu8p05JqBDe+VwbwJV/NWtmuHVizty7NdA74wdeey/Gt0zjV3SWm754Pm1+YR2BCQDYnLK2KQG
YtUBEFSVnXMV5e0X/UcFy/aL2pTjIZ31uGRXUYphBbVFrEQVGl8qHpAPfQfz/K9zAJWaz5ofiHXQ
B+XRMVA1SPhv/KjFYVIL9WuYwv4SSrfvqja/CqyMJjXKvpZIDyytUDG3dt+Mr4AfNik1l68IImmP
ihGnTxBKwvcIGIKcnwYaBtxRYbLA4nQXyCcnf2QQ2jYkctvF//gFarr6OXfFr862ZNbKdXTnVoX6
47lg+T3wq7bKvzs1OxqjcMRJm5tywjykSVXUsedu3xYVxURV31QOz4n7vMAp+p2XePuyN5qdQyoE
vNSgrf2xdb90uFVEEFu+RS6eSb3q+Hsz98atMWZPvqJX58wSPJAy8WQHIfoWc6gxI3fdWTXSB79j
csCaBD/gpDt4HtPKCjpglebaClg8W6PUAHZBuaDfaQEy+lYHjkR2fb+Y1aSqsd/dDmVUiFr3Fn9M
kIcFUkxJFA1PstfMV7vNns92Ech9iLxY7DrYQw+m4hVXcwjCTT3zYkgBq89+hchVNtmY90T2uIrq
PNjLxmPifiwyuFyhiV/XPCBj8siZR/9jzIj7eOeJl/ssOZUa2Qibq3OXQVGrlCBbG7X7UkUSPYFT
0gpPf7LmzYo3b2VE0axqTwOiMofAyucnJZ2WxtyTobrDU4zCBPJDuheddbvnsc+2zMjr8aNEd3tj
+sgWtYUYP4IwwN7IK1+8JDYp+xlQ8edpfDAogDhxeMTQ3XjuKvNZxkHDwF4ZbbgY8zSdHQ5iOB9W
hNEHrj1ulMe7yJpta8YgeGnmZiZeg+653iJBagCaHIptICrrFGdpsQugWetDW/ER0Cgmn00S9Ijm
aKK61oGvbqsIFqwcDaYOdIM6FtiRadZyjPzwCEwF0+shydcNnu7P+qS6D2xYve89jL+wMb1fQpRf
qGlXX/oaPr46n1QGSo2NnohWCZwDwMBVzEZJHtoZe6Zbo1CHX8hDQ/W8dRFhLEcOuzSWumU6VKHc
jW82sbouUBx8cJR0I2s7WUfF0QLntJaFHzXN+icAMFsHVM4XFhHJYpjc5OAF2NGS0Dxm80be9zLr
MW6UYWlOTrS1hsk+B2bj7jVLeZK9ssgRkZjjjor7AqTeo5OEVCWcYRWro4fGyXzjdcKx2zR6+CHv
u1bmoX8kB2Q/BUY5jYW++3R/Di3juW/RfUmjsOAZlUKqdPP+YudRvvQrPXxNXAq9TZwGH2Yuftoo
av8Y8nHbOWiRw7m5KPHULdqYjoDpcZSNU4p0H3niUbU7aHQypiiWd8wz7T2cDIrZckBpXf1YlB0g
SAyUvHGicVJtL7tOk0wt2Ab6VS3qTWkX59u8OXQblX1+HurtFDmPr9hZXgrh71NYJflSC6D6TJHa
XWUDLdUF9vUM3Ly/evhXLnsRV2s55udBfii07lX2cBvtrmUVfbdgGS40gxRg4VjeSTZuGdVLEMs8
aX/HWhErp95zV35ai/09bsf2vIfrfvFKygl6Bjsw7uUpFpeWtpJBOVlFPeipQk0ktvPmCSBI8j4a
7qaxUmpfpFjPbRt9l+EoNNEjSZHMkt2OL/pDxM3sJDLPeXEbZSnjjWPnW6ro8VLXnOQ9HgIQwjHG
go7ms+0TufY1B35NZpEbQYao+rnI8C4hn1h9Q+YBhRDIMxewT8AWjB6bpQEymzl24XLwlGYnm1gX
Bro8v/uDMmULvy8RtZtjqRz2o6LdxUJvdlphJ09IHiiPZaRkZ9tFHqFGYuEnVA97aIYf1HgH8MVh
e8qjWlBZRXPUiBP7bUiHi5wZ6upb1LvOq4Wb9EpJvGTrBuqna/mz6l0sijMWdNquTzS7XMlDc4gN
OBJzdMDcDHC//6SajrYT3Y/W5pOpXYHMki/K1zLVmqVIcJ/uKPO8qh4U6Z4nyIpla/WKyTZ/yKDW
HuWom/Y89z0Lw9V51Haq+KkWGWS7uVun3NJMbVAeZBfT6GyPwi3bjnk04wOzYQMi2Iacmpl1wS/X
BZ3l9VCsVI/UhePYXyMPqdlQc7LrVNfKo+VpHr8NNIUUJwAwry0wLtWS2D6WI4IdvZvrL2bWaA+N
XYzf6kbdtRVczlg3n6jo+S+iDpzzZIyPpq0iVpMr8Ycn6vSgYzn/kqth92i1pj8ztREO85Nxl1s8
YcZ0LxuNet/tSHZbzU73/dzcpyieGB41KyMV1PjjCoGhRxV450425IGbnRlEFH4aR1DeSR1lrVRm
uzHYPp9kk7sp6Oms+XYPyaNJQaffDHN8T9K0WYamMX5NdQRjLTN+aeyw3Mm4P8cjVTkp8XgdusrY
9UB2UGmKvUUwBvmR9Gp+lEeqXeVHmKd/jY5zV8bkqJsAhUEsbXo3a6hzOkL6R0MM9aGiAAR/oS6/
dxUmKIVIP0a/rVa1nkKQKEr9Whj+N5jBwytw0U3gNtUxH6MK90qOdLJfSzbZAuw4G5EHxSEoRxyB
1W3tWxW3Y2L3AXnyWFswjO0xW8sBGbtdwdLDq80SbW3q9d7lMQZCNzyBr6NmXSIRJrsz2+PW9Uhc
Pwil2PfV4G1hUI+7puhL8iN2fJ4KtFpNXeWts11+EJDXz3VjR8tYg/tdhJHxmgGgJ0OXWg+ofP3Z
VSqBZsVIkiv95jkoaKBMYryoeh5+dIYJJSADUWw2iVgNZWPuEPCsd+5M3k8ctbgA1zAWUylIB2Nl
v+aXm5w613xDNUl9MuaeDAFnTk6JjVMwPrHVKrMohfNnYTgN4vLR0eY/bFUeHOSLnmGaTetG2OoK
SHP7ESB0mk6ifdHCzt4XapIv9LTsPho7UdAHCodDqIvp2ujmwU2d9kPP8hRNQh3wyHz6TEJRuiy6
lEq0loV7EhTOVhbrZWPPhrbySA7kssJ/n2MmXrDMLLhPSmtedTNadUnXwEyjAJ0Ct1p4ZoAXldFD
cQ4UxMDmUT5KDa+r3mbpyaiaIUJipM6LCefunJXg+qJRPeSqFwHFyr0zRcrZC5Zq7tyTIdlk2QeC
McbJBCh4nhQXw7HEhZmWwSrW0/zJK+v6TU8tE0J+Ze9kN9GHb83YW0fZyzx9o6plhJofUx3l0beH
9qqm0GKislwahRD7euzFfq5YIR09H8q+bMIebmxZ4a94nygHPnVbGwtsr0Zf+ff17hf5FPunazYl
FUG1bwPWIYl1anU/3BhV2OAR5Cgx6mSzda+JposafxlFK342UPsM0wixHi3rUxkmykftWlitGYb/
3M/f1q5Xx92YoOfo5QhvaqiCbbyBrO+A3sbOQodiWXEX+epb0anyleJFxsMg/CueacnJYp30rHff
GrQhz+VA2q0ohup7Y5VHOxr8N8tDstfM2IOh0je+VeQf5ARFwO8LNXM4hWOk7cXUFvw+/Pp7Bg8E
pYj2KzoO2F1GTr7VgqR/FgM0YnmqE0U/fYSkr4NfG5gFoupY8x3/mHABlhOMCn+yoUFOwFdM+1gY
gKqz+V31mGgGeYgxYkcFRYnAgktAuGwk/ltCxeXRfeDTvE9dObkMAzi4YvBRBeGi9wt8ut79NXQW
9CDz0NsOhRqvrHwcNnU5Nh9OheZ2G3+thQEENuFjijQn/kqSB70JeyQXakwgGsoS02OmpXmzd0mi
vHgCxd7MUBCaa8ZqN/R2tQvVuN7du90ci3GmZ4EzH8r+beLvU+6xIh+gzcWVt/ynyUFT4cxjhYDK
cryoYzSXwQdqL20d/QgKBA/R5ddeqtGx8NS2IE4rSBMpIY8seJUNFqUyocSfx1paIvT+SDk5Q7gr
QxHckkyOS+YtqsMvtwzS/YRbP1L8XT1PVmGuLflJo+qF1hH1rjZg7wh3Tx7NMQV393+ZiFoBCXD3
KP6zLZkb2b03uQ/wvdF+3SOfZk3mYC2mJumBucGmrPL6GR5/+jKCJQLO17Rb2dUaBQveEfF8Fwun
F1E5Gbgr5SOCJ4foKZKyYZ5oB3jJ6lLJ3ewjQXU3iD3xcxzsN0P4/VvmC+vRrGp9F6H0dGjDUl1C
cgcUWaTKVrdTENoeul1SaliYaKXJZjBNRLnYtayFlvhnGZulIE9qu5KdMTI9+8Eeq35F0m6LONUi
w3cHUSM1/qU12yJwk391YfAL3TRqPUrMriCYpkNAaWpbTT0Oak5fPANNDBYTD+jvyZAwg5NYI52R
84f7W2M06GbWiKwAQHJjMJFGr6CquTj1KVPzvexWEvEclo69GNIyPIoZ1adByxnzKb+YqCI/6Gam
f28m5RQ0sfeqNaG5tlST9WusVa+m4z3XmShg4lqvk5rmz1ATs2fVht7M9jZZy64cUKp6k8LJOMqQ
YqfUsimLNcYXdsugALTipxbXX6rUg+xi183KcP0Ba6x4OrE1HBZROGQ/zBzLm7j8ifUDJVtXi1FG
VMon3nq9dikfvwQQ5R/kFGh7a6PR+g+oHALDAdtDfUN39j2PuyUE+ObDQkdLvi4Jcb6orFGfC6sS
j3Xm9cdBTH81aHeou9TvoFP8f9x1hohkUgTCv2TbtLhPvs8Ze8oF+Yj5YBtbl9BTo3U0lMEbS73Z
DSxIN7euUzuLJOA/IbuTFqFR5CXTVnat2EBqrFbdHcm04M1qqPaXWlwd5GjYeO8kpO0jt9LwjW3w
sRjs9ny7EGVnP8UFXZ6oGeLB65v00iKZc3tup4DO+ljRHuRDW8baPqKGWInDPSTjgOT6kmxyI/wn
NnxR82xWLf5rsf4NJRvgo+WYlMg2Tj8ADk+bVq3TU17yQylzo3xrR7jUCJq4P0dKrvqYA+EojfrY
kkn+GmbI2qtT2T573rwRRAVoL7w+27kkL9aFljUXsuoqKopxhMqfgyaXN4JsKcFaF64VPcvGbZMn
FQTP8dYLa/K0QnkSUxLfJjjI6q2NCAFFG+kqv9W3CnLnB9kgm43Yjzwc3fduilZT7XtvuWcHu76G
VGbGk/sW6iPerZmNrOHcdXvPRvpCc5/kaGUkP4vMdI7yVAuVnlYlXUbio3g2EC2Uk4RT6PvCwPlZ
duHKQ8JMM/9RbfxHz2RpMvVmte/z0dVW8NzLx4G704MR1Y7GrjCs92qUw0qTQ7mbaw9yviE/gnQs
tKWfpPqiZiF00loHaQsjvchebvkNqpV/xlW9Hy3WfsTwXejlXCPQ69s0MKt/XEPGZWgIx35Pquo1
V9NHuRmiiqU/di0VZVtPwy/DhMSO3Dypgw79Nq+e3Dn+9/ky3lV5/lL5bDmE4e3argVFPh/pKfBy
HcEuJFlJlg+jMm3yciaq/150WibFjakvdzLk2I57ll/Zyts2VPieyqJUKsor/Zf/uLyTA3pj/YLq
H7Au+tt68r4UbDGQIfeMelEt3kma9B9kwLErtSL30Z67QdifyI+yEEoiVGBrSj0ybsQuX2yksvfI
AGYvHev8iv2GrxuvCsYskNxM2CWpqnzEuvK18jrrYrhGfAxdlItkXDgs5NiaFyS03O5RzzucRVTX
2/LVI9H9m7dRa3aySOKx2UigK+sN5eyhjCt7kvtRRGq1mnod54eZ/JHalv44ofb1qJXdI9AM3DqH
yrpGiV0sLbcq1/x5rStJc3WHxEAMEVgxr3LK7xMGwI1slSMAi66avgx6/TjpdnjR515ccU/M0+gl
UtBGrWt7i+QmabusGbxjaqceNKP0PFiYT1L132ZJ0uB1Ix5YPzSHcQanyUafN16xZb97PVr6MoSx
QXIK5kaQ1FqAf4wp0JjsZydUIifFH130n1oNZ90Bxd+5K3OFZlwcwkLoW9mrJp0bqoOuBXXCNYsg
7yobAI5fjEGU0Apc74r/Bi63poEDytxt0Unem4Xy1Ywbu1r4aEWxuhrPcm4eosAUTa1yu5oRznln
O7LgkpbK1dA7/Tr9QNYOl2VlRD1SmGG3HZreWrmVK57MCFERyAoqYmaaazXvflD4SzsTP0WICLUe
pWyvwxj/is4UR1WL6kuVmdVFC9pbKMs69uPzjGZo7KMclNPmkONpW7gdxYY9HoAy6MDO3hY5HisI
jl7VSs03LGgmoGYz7EEO32aW2jQtBwNpyj/OlJMs3/8Z962yGEirPVe1ccECZHyfVLb6pI+6lezC
F/iacPM6oxpym6U15NScBth5yEZxbljT8GWcOmC0v2OZnwVPVEhLaIyNiRFtgqC4CtJ1QOoEsf5w
5w0i2MmubKbczygrYRFYIuOZ3yZqiRIEKzkeg0gRC3koz2xW1DeLTYP61CYJuvoZjVz4t6bd/QQo
xIHefVcTFTBAZdQnFPd6nDd4PHm9AGjXKV8pTXQ/9UjferF2STEL2aZ+2vrrtrMooYdU+52swlQ7
M1lQde10Nnq1f9SrzHjtYDCkiaWerUw1Xgd68dyTYz2MGzmmzjPnsaKKtdvYv58nx7QZEfz7PBN3
jgfcggK0vwrMh4eMitqI0h+Ya/RYLL+45gaS7fkM7hGoFJnkBCPRPLZpaH7vQQlh3pTqZ2Wq8l0f
49migWBHyP2nVkzG99afP3KVXEbXhfER0CVevPOAZiC8pLEVqnp+NFUdGNvQaviCljaPwvnaSdSf
Bl/B30MjbaL3Wr7RmljZA+mJWfSa1jZC5H1bJ91fR6jAbTylDzbIPc8wmHnKfVQe3U8LzEKFT4b1
PMt1xDYM8e7b+rguYiRWBjfx3odUw4PeTL/xmGoedWTHt4Lb8wt/prPgxvfgB8j/lNHUvaDIAVQr
btWVi0DUi4IcPZnzOlvI0U7FZ6ckHWFktteQA6sXfWugwQK99gWePIlg9Ep29yvVNujtfL4w8x+g
p1W7yovbfeq6xsLvImWBZynd2ubDn5vOEQZKmfPhbeJ8FCvRm8Y3aX2fJ4/Kyb+APYNqX1Rv3Pbr
f1VzzgFmw0+WvN1DF7rJC/ZmPnDSttjXQ4j/SRhF6IAPx7iyh0tnp+NlSCqWRAAFZEg21lCiWlq3
J9kjgz1cbqPyhKBihdCp6H78vkblcvtOymF7v0aI3urODao3GUq5lRw1fNFSSQUGrm3vupku3MzN
vZsq/pdQRdLWl4xiOQDKXW1W5sweln3Z1LEXg6guF/ICn6/6Rz8K/edSNx0I6Va60YDULjVbUd9M
HRiGaLRu7fmN9tZpyFy17mBty0lLnsY5ue7rIJWCLMxXSRakrwE2IOukxRUoEFnyimaP/oSWeb0Y
EQN67SzcrwQqOA+3bgBLSXfzV9krFbCsblnh0uLG5a6KjHInj+6NEjqUSGQ/opbl3GbWflvuoqZB
rK9otUehtC/oN2Kg7Tf9a1hH9bYaHASC524krGSHVo71UKrp8JoHSDF4pgkfdB61B8XZd7MLSSKs
/rUPHeuApMSPbO5lpDuOUTS+ybGmRI/ODYuzPDH2PeM8+sFOjiVmaF1KW1nJsbwo7GfPR2lgvoqb
8cRrsl9yaDCD+FXjboT0+4hy3gZpYvNFzsvG9iGqyIjK17Z7c0mZHUXXtkajoRXZq4cUfGxRqgQ7
n79OAfnJ3K2PcsyJAMXq0RDv5SA/83SRulW0laOKHeZLkxX1RnbzjjxBNgzqykS0SlSFs8twWD6g
uvlnM85+Nb22l+GprRAsEub014xIgz+FhMMS2WK9Xso5ajSLGk3NNG0Svbr81ZUnynF5dtRGKjpD
JmriBfoMhehxDwQAUSx5ZAPpsRJjb7TOsFAopi8bz3D5qOYgOpTebI09T3JCcMUqKsJhr0+HezMN
vnrQIzPZOpb+pM09OSjj8Uj+Gx64W637CeUgGcRzDIjofRL58/CxrjBBYZH3r64A3UbJF9xqjyZg
PohkL5vABybd3dhKssUtJ70NIT73jNTerMfxe448VJQo3dv8sXN7HE6xjYK+HvrFtjSj+i0seboP
ruWTj6Fb6eXzFKvRWfbMFrFJoxuvrF7YauT72EcEq6/KfOnpFMjDSTHmO5Z5CZATXSG76y8jNwpw
mfBAahldnq9ik+/cIkUd+8FXqZvd+lqF/3vqTPvU1M2LvI5T8ADPjPM0Xw899eZojR4AbF5ChqAf
Tdsxbv4lQ7f4lKBZEphog88nyVjn5NB6Ox9PpA53P83tTVZN3CPjya9P/gRb1PSMQzNvuKq5kXEF
CYpAU42DnGqWfW8hr/ZX7D5NnvV7roynzljuNZ3vfVuE41dv1ojScvV9CO1mM7Rus4r+j7PzWHJc
V9LwEzGCDjRbeVsqla/eMNrSe8+nn49Qn9aZnjuzmA2DSACUVCWRQOZv4PbJuO9Z04dTTc1OqGW7
cc0SU7pOBCezjPol+s7mtsXN4GnEXfYJC8PAacyrjLBC0XfkOZELnVwvWUYZtmiKI+q94tvdkwmI
71Fj/3/rBRAEFScM3KWcHKTxzw5g7cpqx/itHcr9kKX61WiTGGKhBY2DG4WWhs5r8FUG69Bpn6vO
pvjChGwgXZFbzVH2Waz3L64yvss+n3TtWddRTG2bUH9yOvHmI9are3n3EqFv9VxYG4wK3GbJ5V4V
dMrPyEvxeE5q9I7jvNnJoZ1joHhXocEve9PJc09/rqOjTTpfJ4pZr/Yh1OFa0y/GvDMq591SkRnP
uL6jfD+3fLUhF9Tge6nkbJbcEL3pebzszOcRai3+Hk/+FiPBudMzpurBHs2LnQaAlhIvwlNlcA5W
IZDY6gvziYeU+YRcgUDt0M33TRWIp0zT/ctYhDvZKYcF2mCuap90/H2W6J9zqFtXOUcvjBY7t1Es
75MGDR9ET4/Oco6n5M7BmV/YnF/zrxeWTT+KTnEVvlpWp13wqqlXahx4b8il/EL+e/oZGC+5gpjf
ooB5rDn69NmEfgtaxQB8xGNmU1aIDce5R2JNYROUg5C8oiHZLHvbEW9eke58DAZLVP2e6/lQ+T0M
DDxBtlmepM+uw0JCD8VJtuQIu6ztheuazV7Ocrs0OlWj+w3XQzyoehvtZ1DJLUgtu9/DBkYvLQ7i
hw7ly31qdxcQEQOqd/IYeq5/1tRPOeIWgogYP8h2SZUJZJx61OaQjFsTm5MsKge02trukhuo0EZJ
XH5OtVGtSlUbD5gn4K5SvWA3WXxOs09Z3zXtWoRxSQ4ygSISTzW3UEVdlm5RPOXzwfQaFROKoEDo
jaahaSR82Qa1jv8EHS5/8kjCgu5AgFj2yVEFQg/QFMqz6DvjYswHkYlu2Ysm2shYrcXGBTEJ42IH
9pWNi364h0qjNR9C7arXrAsWcnoBVJwffLrkFw3B5MdkxeIkD4rjkuqSp3lXcpqbPm4+7I6W90H1
0P4eTr1XsAL9pxn47X6gMrs3veg7942fA2I95D2n6aR5QcgvOO+eIfzalPNV72tm2VtNN5RfosN+
xFfLb6NlGYu0ScXzGMTuelJs6xQZtXYI0VOaYdX+FckFFF59cFpYYQ61/RkkqbPRIjFstbmpULxD
JUm8O4Zn76NO89dY9erPeYAkRTJ5xk4kivHu+tkrhDvxqA9Z9DJRXZXhOg6ioxJkuJ/No3zDc1dp
l5r/5ySjiFEDn3ATHUhO41b3zQqEviqaxuDXMProUCM13hjFB/vKT1MFVdOZQqBs6Z1kuNJgEo9V
VSNojP9rFmMaVAy9RYF5CN+oxNxmD7pOGtFO28fEwfKHYgyG6jYKHuCENkkx+p/GGDx6PZg8hdvo
hTR+iaQOcdRukMQb9Dm56Qef5YQ2pSg+gkyzWGhM0SrIB4+ti6mtwVueVI8ESseO8dxpGMYpc3W7
6kkBjfjInEHOxi88Xo6yzF2FQYeYfSO2sjgO22vZU+V5a0C9H8cC8Ww5zIALAwusyi4mSh7XcUSO
er5smSPSiwQSUKa52a4dNBM/6wQ9KkzyorWsrHeT90lluyf3WdfcUSeUOecS+1QoIXJ8jbmvx2+i
UyOENY3xOYoDA73/AnOSQHeCXQYD6DQJ6ghx27hbtQlMaA1N1zw0HRSGIeqPJFc1jW+ejOXhucHx
IJ9bwuy6DevheK9Yo3KsCpSH6z51X8JyVC7CTU6yFRvm9DJrnsxdTte3xzxHxJ0EBdwaCGunvKJO
H6Kz/uRpGNmKJA8+UsdFlFkoPzyvXlKsCINFw0LH6avxO7zjBDmKXryhHRPOAKMSaO7QrftwqJ4n
ZRiR0iqRnJibHTzdRxeDjVHTGtLbBmjNDMLCOjA876HQne7ZB1rFjfwpHHoafVquYgORA9mnBMVw
DswSyiKdQR0zItZ+xO4Yn2IoBRtel6JWbDTLomN/MZWpeSlaVbuBwPSh/JWpY4p+AEU1mwXuSoLD
tG7YZGz637WqLnaGKcC8DYb1WeWkXOv6K7/iAXdXyNXcWn/pXjDCZC8TJFzQO1rVBlLfUYx/jjbY
B3mAvgEgU54ykNN8xMeknA9/9/9r6H2+0bTd7/kyKKffuquGfEGZ6VenJW80FHGHPRawEFvNZ2EC
p0RbAqB2cAldJfiKlL2+KDuMRKsS/jNIGPWSqlTjsQeIUWCr6qMS4WdmqFZyqFLhXZGc6raBi5Gw
PjTeVcawrVUwniiNTZdhawODge9hgv5OVkzltgXy/DFW1lcHhaXHCgrDc5Ya24AbBLvVdlrGkwUS
mfuetW4HkkSgGNoT7iu9cx4LYAxu0K/ESAFy1lt+agBJ7NRAz3fgbpSnoOc3VLBuejVi/Hw0Az9k
A1bm+1QMw0K3RHwWc3P2ti2dPHxF8geIaWc/yXCTDe4+LtJg5bFWeOcZ7wHKNxCenCc5rvgFSdVF
Mp1OGZJNVGePJvz312Hop53bx87a7Fvtk4zYue088axnmo9dVf0SD469yNUumkEOvLiuRZs2H9y1
PjfB2FW7ystiqJk0ISYoB8WjEo7AVfhqhIX/oAXk9RXxmeXBuypG8VLXmb4BK5ava/4AL/hdg6S1
KwzIUN18cWY3EbOIXpO+xlSt6YeNUhmnViA6gx9F95whUAPAN4qP4wwSRU3K3094CM1uFd2zHBc1
iHeyALzKFk6wqCOkQC6d0r0CEi4O4OysxwAoAN/beviutSXbiyz94plRsGZtz/JGd9SHthD6Uo4o
UJXDvuN7Q9ZqWTvU4zFd1E52ZetISiPbVCPw3WNPZpUhXtp19mFHWgBaLG4PwvAQjzWdZc9j6LW1
ccvF+JIaAn+Ijy4R3pqVqL41qrFaBD75EUS/MDDVgLhgTr5OSr7moY4whW0aykMEsvMwFDxm+P2L
F93X/IVRFsXVTIJolxqKcnYxurwd1KR8Emhy7O/xBuRlYg7Nfsx6HQbCMHwqU35pwTj/wrtoVVlq
8j0LyehZFWAnOIh407bsE9VB7Y/WxAuremo9NQXmwzrCLd/sQt9Euhh/4Sx9GMnGfKl1nDBUXFlP
QkT+Qomx01IhG7+FRhYdkOYZl7JZBZaFR6lJlW7u1WP0KYLUExvwadUbhdt8ZWu2sxvnXksnYWSZ
JcmduZfFECzehv+EQnLibQLzmpdFfJVXKlo4CHndvwDTGV9GI58Rb7yAoWc7r8itC2rqXwF0tb88
Z2+qTf2TYnC6GGKteLWg06zr0czOqUZyXwRpth3J815V4JLLMRD519ipdnD0ml9pKfaYb1lfcDCp
llmIWWysh1CclRRfxSIYz6aKDO7ktfqrMZdqHaibP612yfqv+cUt4EdqxepbkyQ2YAI35xsHQzyB
irod0DF4FC4IYD2yN6Lm7wiMvzso2QugUS3cl3ZTHVGrwYZiwueTEomJ05I8yK5709JDQFUOumX/
mpMlsCq00lV2PD7yh2o+1GBOVrildSuUKvMH8ktA2GS3hrL5v3pC9nSs2Bkje2G1vLrsJJphj2C/
crkdRO6zOuqbTdljMyFjfekBzMhq/RPBLG/fymYVRQ4qhABW57mqwO2V3GNH8UULUdmOZjea+XT0
tfl0yuotDjwPt56y88Jj13llsJGn/xofOJeRBMsVz7QNBsn++6Qa2ZmaIpCyuRk2fr0zMNhA+rfz
39UWwzGSJtNO9vKkxvc6b/uz7KWojnKXoj6LsSyf50sOjaa8yUuGLUYssikv2VP9Wsmmz/LmdknZ
RCthK8zS3vEbVA91Q7bKh46FSJmK8cqfmDzrbW86iL5CJVy27wc5796UZ/cYC5YdXlBnKjwm1PrX
Bo/Ax8HonMfWt51HBy5XYuXT6R43B/wJ0gTMhBzB/tZ5TGZUYkMmlgrVP1PxdkEjwsJpUY4bDqZB
UZb7c7ztg9Y5V/OZ5kS/z2SMrdLv3r/G/adeQAnO7Xp54p891FzjWLcPzQCfECUiGLKOa5p4Vc6n
pjmx6pCntwFyLMU8vBacrr5NlbFKzpen/5pEucQ+FJpoVmNgpxAFlGoXdgB106TyH6fU9+FsaCwr
K2A6ZeZSfPzTMca2/wCZfCmH3eNujMYs9wvg9qSqnYXsbkz9DKq4x7D2nwsrkR4e6nD8wIrM3jee
q27sWh0OeuwOh06YGVJpc3tyMPwIkSg31/d+zObpl0Nl8Db+1tbxoQYXCAgU1adFpF4yJ5u++vls
npBkzSEIw/5Z15oPGfewvhDjiIkVRHWWeYnu+9e01hQMh1BQ48verKrawvOrDIx6R+lRRa1uQHR2
wqzhCMryNlpOYXHpXuLiRTao/TGrF8rGpcR1ljF5MBKwxUB4uauogbfonHpOns4s2UVfZyZJntjl
l5Uph66Poab646tnpM21UPXymhTxm1kU2Et5KuqEmzLAy6l5rTy7e629zuBcj7vuVWKdf59bBsKT
qT9doGk7y8jCn7Q3Cp39FbJJQJZ+VkZrn/QwGV7CCoRmoLJ7CiNveGGp6++wcYCLMfcqdZ6c68n9
JjuT0tBYIh3BJSSIfk/VRjP8izF2IBrN0j3LQ9pS5F7gPNJsO8WNFrf2vV+e2WW7U80EX8I2Rpm+
UUJvVWRkV92o6I6iI1ex8HApPsq2PQfl2V8xJ9ERvyIzyULMQFADD6EN+tThCfdE/9I6/e+DsJEL
HqKp3PzVAWEA1afSUTEB/GcG+T3/kppZdOb7svwrLq/pBfnziHLFXrYGS++pqpFInrlBku0zaX2+
F2YOV+sf2o+MCzZpUNHuRCLGYB2UH+6h25kDe+h+ORmT1/wzVob+uroe+EfNKuudOUwxkvUh0hXC
a3cuCvQFTIR2pEzX5/m+c+L5lLY8y1BKXRhJeNKDgruP7RkPCFqZD6Y+4TyEDJiGjfODhW+RvdLC
TFtFSpQBup97TdYPPX4k9cQXBawyn64aw/dR52uUmV26ls3ME/kKKZNyD244wpsw+qnP0CbZGYsn
fiX2K2O8RwqMj6WmhO9gGd2DhZXoUg7yBzy0CqfUQTdwfX7WyRI8ZH2Ug4fAO1eUo6+OZVFP4zsh
w3UqKmRprfD2pnRc/xTlyw36UGSfZWzFjxLSwBqlvhKBwZM83pEOYND/iuTaZxR38SNg4fqGl/jf
r3N7nVp83K/RD5DFoCsf2mwEU0CiOThWqjdaSwD0QMPmA8xGLHymhPtEVrTQFZU2OqUQVk/yrJHB
acJGO9abgJ3bPEj2h7Xe/B5/GyUnxCkVdYS/gOb+dRHZfZsU2UF8wuKPHdExdtt627XuCwle5RiY
g6jO8jTEoBOGFcGRHyQ3DUgNoP3sDowdREe+B6FHNiTylGNIdmSRZw+D+6NxPLxUSDYWmHVTdJSV
yP9clJRdAALKoxypGMGm6avsYLoYDZUQVEt9RpNW7M9vomS39p/uWu2V/uFPc8Bou8cjBgkzDTWg
epXEw7IvRXwctKjxt3dds8YYby8QCaosD3+atyug54MLp5r2kDqn/qp94mVlXOWhsvT2HJkBcPuA
u1cX1Mo+tKuU/11rXLM6wQys9GGMKJig32Mu9+BVHdsUXudLyY7crrzFqFNhvMdU1fpw4wn/hvlK
Ms59dVWDH4dGxExDy6NHxa5urydDlWNmlGfbJzknsiHcdo2+D9ljQd4vhpPRcL/qPLdjhVpGeFJH
ccsL9xFHtRIUu+YBo+evlCIaDv48EVdZBslTz6fwqEVOvb6vxqp5FXdv/rU4u3fcF2z/9xBc5hoc
KpC+Hzo2PhP4Br/1q4sHnBm14flg9Y/+KIZDy2Mek8c5Vub2GxlYcy9bdlxVl8zQyovtlj8GUYKq
/hOSI0Ydw+YWRd/dKJAijrtCOaOyGi68oBvfkwk65dB6zdPQp9Y6KRTv7DYdrrBanRx0BJxPtTP5
WyNvqkfFFP0qSsP0dZpKNs2dcN6SduiOSquCj6JA4gDT5OCnQ3oqyqOWhe5J93w6kQr+3SlH6PoY
nUz8XVQ2xiqWJY/5XFiMwsh+cKxuLVvyoHAXOCRG86MbMepZ2k3Ybwu3rGEseNaqthLzUPuQzf0w
ULbmODkvnVKxac30YyPAFFLSfnTDB1uIGDFEDjFP42uDdG/q2M1Ftm5x3z2wF1ROFCCmmWtXf/Gs
UBzkCDVJkquD+PKC0rXYmbaP8ykEDSAJ+Ltt71dXU4RA+4zC+T2W14mynowkXcnLyAu2ZTtb9Wh8
ovlNifkwZHGzL4IgX9zegqsarA0s7cWspxGjVZQpzkHTbe/vubWM7DEnffrfP10/jAjIpIDm57ct
h6PDfvt099CfT3h/B5HpUBKJfGt3e8mM7QZAFZYP99eMbBvNzIwK3P1Vu1Dx1lDhfn9CecEqzH5/
wttfKwwcpH7nT3e7ti581jt8OjlaXl9+whoZsfub7OdPmDa3/9/tz9IXkMDj4fenk7NVWxwU3wEV
Nf8h5Ow8zb5EeiUO98vblB0XQ6VEK2B45TO4o5nvqhbnwmqdJ0plz7Vuu5+Qb1CcyzwAlppXvuda
tiwsJX3IdddcuxNWAo2N9fdc0Mx0MnLB5HGXCWOqnompnxTN+Co75aEEjGEId7yNrzpI8w0J0I2s
h/ZR0J6cIv5xH+9q5A955rPgdNRVayis9cpZpj0dhlUdORjs+Ln+hEDUyRka5RzNrbG0e0yo+dPK
TjnM8pCsZ7UdoArJEK8JkKNwkDyeryEPelMM67Szi3/FvLjeuJZdX26vgikvOX9PX8iXkbMaM8QV
xCrSg2wO2lg/AG6+teSsoUHOqLRKxDn/vN9A70EfaM6jDEUIPuwQk8ixVOW9yRia4b9yNamPsoVr
aHC29frWJ0Nou5MHHeKAat8/k4zP2O/a258EsH+xVSOckgbjy+CeDS/LHrCHg8A6+uFFnokkhTrV
V8VONm2RoORe6iAQQrOJVn+NdmN12FewHe8XkCPkgVfwsvH3K9zDVlxEkPH/eYV7R1K2v18lh4SC
fjzrIbVDI1kN0jVQZlLbLDo2ulAMKPV+vGc5j5j15A5Hqs4O5faqfHBdrBIGNWiuBuiCFfUc60UJ
HH/ZGdnwIWosGrXBGL9FeXOunM775eLcqGXBwJqwo6rM0syf7etZn6jBd9vUfja2r3xg/eugl9Vm
rzq8nlWK2ugV6hJbU8NQH3i72tYKOvtoK52zdzOn2g8K31wjt6UNCysvzfvOj2s8AdUqWkz55qPG
kr8xunQvewbDnRlHGbXkhd6l4+kWtQ13MfAgWIOoyPgXNPyXs2VYN+T7FS3ZtBrLk2WZzeVs7ZrF
tflUoj+0DetiH1ZaSM7U9S+qCx4EfLGCHGOHl6yeNuepttSnSK1fZdzxY2MVTVVz4O6uwanE77aw
lU/wrNrG1T2LQjLTh/6c6y0StL0Z7Plp4M83h9khHvtyUF+iq5gCBxqYlTRIoeK5Fm5YJpKEpOKb
HPvBTI51XTRwlOfTSUe1whHaodf8nPxisAqdrlhPY5a+uhbls3bAHMGxreS1wP3zYOXgO2Sza6Fc
YSL5S7YmpXFQSHfPciaaL+IJlfQlSsE8i+eDk+1AljQvstHHxRbl9uYq56bR9Gr6ofogW3wSdHm9
IDrJoUkPCLAlVb8nfaC8pOw/9/wUCnVhFnVIrp6DMWjhUrUzYz2F4e/YlMLnQuG6BigsSPvJgdGg
/9M9D7TaqTh4Yw7e+E+8EHOioVNjbqTTW4zbCrDqMnnvlFFH/p8nv2waBTlPIzL9gw9I6501wJsq
yugRuvr01uKiOM/RMje5GEXH95iWo0fwmSyNlcA8JXEE5XzFAyUw944aN8fenpyz7J2of4ND8l9H
0FVXYTQPVZOk76bmhMepCSvS8UzKcYTECrG3NnKSKFT8+dqQzQMOK0fU+72NPzMm5SGSvjxuiA9P
Mlv2yKABlpDsKFIwk19VzxFprTFu9WsbGxXaw2G8zvkLb2RnPzrehTrjrSVDVdv7yywZ+QnN011K
2ketEVS8hoICJLKgr0rrR2wTuBKJYHcfQS4AwfxLE/U3lB2A/YQzTdy0i8fYLMXW8qaZMzcgAqjw
yHZbq56Z1e4Cae/ia21Dn9LmMrrWYhYFdOm75ZWzuVuuvhaBRanF1HUS2aa761GI2rvKNONJCvxZ
2XK/1glbM76U/Xfya6vblfCK2xd9Z36NTZgKFsTw57Yh69UkYXo21JzKXTz4u1C1vUtgG/nK0eL0
PbSUH6lti5/JcL1dB9Orq4LVymcr+gbwVadcMXXsV9404dI0JK8TtlYvIX4QL12NE1RsZ08yFNUm
DoVRC7J67izbtNzkpNPXspd7Y3zqzB6I6NxboC780hzv16IeN2e14uYk+203xezW5kumfGZu272M
XbrCOrN+b4WjAb8IjYVsGoWwN1bQlghZN/U7OzGsnOIB+sQ82Ei9DYWP7lnz0uoJatUtPFhpcMxw
twXBwyjswI019JFhO6qtOPZKg9s1htnnWZ9ipdZBvzStaTjLmDwARRjOyXyYosZaYenEkHlGj5Dt
CHaVHtnWVQRL790yJnuRgwM9lVlHtU6iZdtP3kNt+fa5ye1hORqT85UU3MEfvOmtmDBwyD0s+uBk
hh++OeEtkThfFQjNq0yfzFPYadFjRvkGWq9uf82i8V3DfMKnsrEIvKwH19iHj/eD3XjnmoXOETJj
6Sxix433EzaUCzkkCe3fg/0QDWJTzTCLh9q0sEjVLUrR1Pz+ZZvdxaZM+fOEIhsfawTNDlMPlEey
A7ox+V5NKCtJ5kBDC0hPgJoTrILRDb+rVhs+SHbA3NfMI/8f8+RVTDHsHa0KL+oEVUCpKcR7Inaf
AtG7T04NfMSxrjIyqiR9kMlpVrJPxiyn2QxuM11kKxFxvKt7lMsCTOCypeXVj4jWDudovlju6c5m
wkUq1IX1FOCxguh9ysbEaKwnjL6da2IDc6FPRmpLKGsPPvsqyWtUG/EzXxsQQM4aqGynqqJlFMXV
m5Znv89kDJpV+zwOxRIMRfjF7X8ZVl592IWV7W0IbpicE/b88OjarUmxl7sV1jFIGaR9+CWa1O9Q
9rtrELf5w2iM9kKOrzMDqYjc7h9cQ02vnm7+lHHhFh7rgNJCtobfmeuUJxnn3tqgnZm2+0ik/kdk
UpyfX1fplWSbIMG2lU3enfjz7vreGdb5/C5QmDmWrf373XUspZa97m1qpFSiss9/ltjEk5HNP6Yo
Fys8etWz17jlscR7CIv7MH6dOiAK5Gnyn7DBl9ixm5fW0NNVaxoeUpc+JiDz2f2Qtsq4tbr45Frt
v+NyrKmab77pBK9dZx417NI/vKFEhyyLg3OptdDjVS9f66lnvw96cvFCR/sRGfkTqLj03fD5WH2V
K8fImPoz6hQwR82g/gQrv/dZe//QvOIL1lzmq1op2cYpSL4bYaM+9P4UzqKZ3pdY8ddyKHJIODq5
Rf2Sw/7edGaLPThU9gvqUcNS10Z+xKPZIcU9eqDaJtPeG5G7Y4MRS7Gg9ymrmkU/jckXUYTfirT2
vpFJeMgR6PiJdfFa5bYfLNzujOgJFvKthfwNjJEF1I+NmafVTzdQHzFTa79hVPtz6gKxUyy336g4
jzx7gPfy4hm5iPy5q0o2oKOnbWSsm8zqAnFsl+V9fhuBXKG/dBOTNAYOc2MePgVZ5F6KUIBins9g
4terNsnDdeMgJ4KnLVQ7gCbHSqcozeOVfaMo46dbb+PBS4qcJlzHNuJFlLtbrvPPlFuMv+ptirx+
oOEHHg1hs0mcTllESqJcMJPVj8kIUC728+prF72BP7a/JVXrLZHe1s78w6yziezwspo72vF7Cg/5
a2T10drHVvhoYXz8WKg98mpxZH+bzAJGRht8FD22tqETqXulEOqTEwVYRs0jhs56MeBgvoaZ6e/Q
B3UA71nVa5tqz3IAkkQpXuslkLO6rra6Eur8CagXAcUEXld/2GCyd0qSFpsKIxi7jYM39O/1fWK6
/doZVPHFGltczLPx3asGc+fo+IbIeKV+a4Yw+Wyxc9u2wI+2mhtaX5I0FV8Mh4zCkKj2tmz75HNM
vsm+GI7zhm21scOyZXofjXol45pgoxrVqU7OawjeSCjv5EuQ37FXoRJuDStRlpUIsDpjL3GUZ8Xc
vMdkhxlU/2NIb7oYoQOHWP01dwBpf0DVHUdLJP7kocKkGuJ6YfwrlqV9fuFNRFsqBXgR/RmczB2o
9TuoTosff8X1Bspt4Dfnv+IexqHnFsR/F1vjsoa1vOz7/j0TdXUtZ+aig4bP8U8I1nt9xZzmFqLK
VpFEghWrsK0NzFFbFTjqXf1cGOvGHBA86Vx3UxhmcXbZ6e1gxQ5HteH/SVnc2/uWWxzTPOh2NSqf
Z+GhqNPEBRUMBRe/GC3kxyCq0QTwKv851bBA7iIWo5GuPgADyC+VZagbS+u8RZYJj4317W+hjjs0
EtiZWlZ2kTF55iWuOMAMepAtw418pIwwQz/XFKTCpM8ut1hUpVgIpmqyCsZRfYYM7h+aqQLA6plj
yV4vWAKA7q+yVyRNubJD7EFl04id/lSM+be8StXn2qzaB8QWT4nvKW+NHoVUdEW8k03T1PpFVkTe
rTfsp63pxt4T1VP/pdHblRzlTKxfKpN1vApbEeAXWjOjmKgT9l50CiqzeQvNahmPBnLMNpnCyeza
tWy2TfwDbvz46KRdfM3Ye4omASTqmsa6sMoG3UsmpbhV5VRMdmqOv6ttifqpcsgCm0l4bmdl27gR
4bnj4S/75MHvm2rd6kG1tixtSgBCt4+msNStD4Jkn4VeepEHzSxjbKwtDO2MPLvFwmZKYSv5AS6g
FnDGebCMyTMYnNVObSlw3mOeEngr1F60BcjDYlp3yUBtZNbgSd02PUSQmrYJ7UfmIWfXtS03KPfV
1Q3vV5gceGA4P6PS+6W3g/qWVsoELKkOLk1eOzv00UO0Fi3zodfg7xZGUb5pURFS3yi7n2B5hWG4
v4wqeolesko1eUKN1u3QpDYKdV16LeMcS9P/Hu/mzr9i5DbwH2kXiQh+lcKv9QcXPDOUDHVamwAL
zvlkaGAjo59YEo2ouozjUZ7dD7bQ0q0Wt7CosXdz50PAOgTW43waGdVLp1Mhvhu9ybiuwNOXsdvg
P+Nk733wUGnlOlFNb6fARttitjqCNrLCd11TFLQD8ayPaj98D+L0a2i59YUHd/huzlXwpH7zPXsg
NZw+yylTWesHSob9Ug5K2MGC/IKlQRaWZ8rIY2PqYRaJwTZercjEkjwe60ui6clOU8sU/IJhncoo
STZBNWhPNiSxZQ+d5LOf7CeS7DOQn+UXRauFB5M99FiGBKZR4WReN09mzRMkLTX1pCFMe8gcxd9N
pTpdigCn7xEj07e+Z5dcfHDPSU+mKCgBRHW/IMGlxivgrcnJn2lSbgsVciHb8gAkDwfvrJ3waIz/
6ZHXkMPlmNsc2dYVFFv77nOszfQazNLX2tDnpyErLzIUzSEQCOIc9c1WhuShN/X2Qq5gIefc4/JM
nzWxbzFG3Ib+uT7SYNvbBdWUPF0a1xcnyPKTHK9OobLxxFQDxDLcrSCxdZzKqDw0ee+Sgm+Ds1Mb
xgZ8W/yIk5WzYuMyPuejaCgYG+X8zC2wKjL8ldPCOzNjUzui2IKIQTqrhWhVE29kMNIyp7ydOj4K
zR7ZtPGojjoQNI39dO639XPX463umh7J6lRNt2rbI4w4FOZ+TKtyn82ZyQhFxs3kVsljochUtu6/
mGqeLi21Lj/wEQ7QCSW12CFMCpszY6k8br15E7UAWLju+hKpMS+3t7YzLsQM+OhKJTywAcfvbW7a
QevhOg/BOUrS7u3PsNYGXegMMGbywPg9zKstD9MyhrlcTcbl1ax5GLiWfw9jFWKBE5iSU9w01VZJ
HIr78ag/h5ZVXQPu4FYTiHLp6ZACOhQJDpWb6M+2lem73Bcw+efBDlYvzxnUnnmoWaT5UgPrtpND
NbVJDq0CXFs2TbvB8NIt9V1vUxJCNkh9TgOUNYUr4rfCZ9fTTrr10UQshvn3a1/jCSmJoNF+KFnH
mitBaJtcxcIhzRUt/GrLNgPTVfA06zpOy6ui1OaybqGaV1GHRlObkjqkCPAVEvk5D1ryFpGz86vc
+UV97tUbovKzSEWxtJXSfDJAyW0adFTPVhQb+3ZMjR2mad2DvCJSPxmiXB6q2d0QfK1yVqc8u+bc
8e2KZQp6Z76i2bnFcpxFCk1gUXu5x/lPu6C/YlTEykOQktqexC6ApBjl5pDhNzOm6xT9IVS6FaNI
r2FT5K9lW77mvaE/jF6XvfIuc8CN4r9YO68mt3VlC/8iVjGHV+U40mR7v7Acxsw589ffj5Btzp7a
PqHOfUEBjQao0UgU0b16LSIy0+QoZVDd2Vp5ELNWU4XwdxrtTsyS9Shgd3JN9DlZSxjW2FTEuvuq
uQNDU4B/1+LPdiCfjEmDxLQ4nniu8ynVzYluNGjunLACmNkqLsfzmoKwqGgXlWbVb+PG9aT8rYzj
HoAIlFhy3n2mtMM5uVL5s6mbaljHWawtPkx8GJplxWmL4khhH4MM7hAHCcFk1J2TXxOGhnydQ2to
cMIvgv47T2QQMvfdD5gPXxAU9z85CTzB1BV1lzDujV1FXQ61LnZ+SUgIr6DZNremPjhLft5426em
ocDgaCo2PHK9hry4MGaooiIsPURkpg2X368xWAS6p5+6qnKfXK+bvihqjTAjw6R1ynXZGEheTM6o
BJjbUdOh25iGfuPA44wY8m0rK3eaO19qnsXSkVPxA4RHS2tyNeumW/LoE2xizhPURXpjtMpjDp6Z
JvXaa5Nw+6lWnBt6fwEkuUf5IYB0wFjl0dC9ybnymJJl/OK2ZrVQLdN5Qc9rWKK5mzzKjRysIZ4+
OokFT6A/wNkajtm+B4kD84kiZcu6bA88atjg2ZlVLD3eSoYdr7LITR+TqRnILJBpuBcW2fVOjjXu
ZabOvm86Z1XJjBHdbsqnZdNNVkCEOnkl5suBiHDWwldcNe45JC6/LPTeXqS+/BRZVF+ZUDJsB9JP
G9NNy6VgFhLEQeFUAFtn+SQdD6xVHisUEWP1xdL58+xIvYiRTAgd5PUTmqrVVYFz+FBmabnyUsv4
PLTZdysxkvvcqaQ76KFJehsd3yN0HqZo5D3Z5Opr4jffDd6zz/y4NGhfAgsItSZYwth8RW2+u8so
YloHtg2S2LGQzFS6al96lFu78E0OaOcgtyOPJ74tfykjN0h0QNB/q1tvYzogLOF7C747/GO0UlJ2
kRJKOwKAX4cSYvNEh4C8gA/9Zy0LDJGpmluv+qC7W6RO0q1Z5M29b+bn2B1URLk0jv5l8k2uYXYh
6OxfrbC47yQ/3Pd9YB4h8YYRcmqM+OLlX7LCr72F11EvmgXtj07dyJq87YPC+eRnbreuNbk82hwg
Lh4vcRk2PGRpMDhsUN3WL+XYeMuOWCTVQkUIU7TjR4u6iSzKPuWLpjTjF2WSWIU8JV24Vp7ziRo2
mWy/+nDtfrXtAGaVjoIzflDCrVnCjOLKRvfqmMC1St1vv3nGsC29gsRdoz21qe5QpSfde2a6q3XI
FgYL0pEhUpd1jch0l/j2NoKT/Jj1Vb8zbengjlm6VgbnOMZVu5AJehCIafpNG2jmJnObT76V1ii8
28GiSofgK7xMV9sorLecLw9UzmjAQoO+caS6PkD9enCob77DYRIzp0LhLh3ApUfAQHrPD+9FA0GZ
cpQiWOknUyRJ0IoltrEmt6OcO2tQznKXf+rt/FqYKdH4rHyifDy+QOwsP2eS8gJLoXWnhnl1Hozy
2oVAefIkDI+B8xbKTXqSIZ1wwn7YexYMKMD7M/0k3bkNlYq+mXzuQGVswaZDzTQNpcG8TJGtB1Nt
u7vGrClclwC16VIYrEq58Y+q05yVurHhrJ8QhxMw0Xfo8YjwPcp9MFID9AXCLhqKscDTCxcxdvzq
Lx76U1i0h+cebaFLEYfPtZJVdwRa+SaNHRm+rmpfZDsNFxRZJNsyaL/bZELukQnWzn1vUdqo+8GS
p43sRO9eTEIa392jiwBceYy+EtbHo1OMYe8EUb64jQPV6hdDpcaA6tJ2nfd28VJoYbNGFDLfiqGp
mfz8OAr8st5I/ZuTD8uupgyUKJuWHm9di1Pr0dWp9FtOoIpj5OkPpIKlpd8hQug7h7QarsUQGhc7
AdXa1Wvd0b5zrisWclh/7XSjvY51Qtopg+azDD6PJd/DUFKXQxNWPzr9sbMtWH4i3zkVpJkWsFC1
qz6ieKYJkSIPpMbdIRRHwImv8zWByfOaTj3S0NdEjQuKODGJyTajUKrruFeKoazqyZ2klF8jUD0Z
ul9PZSS3/AZBCyWGVuCN58EmWMbv3BOYz+4habIlZRDmU57JySIAJkDivH+vrTZOwzjS+NX1zS//
JK0mPMSEw8/DXhu4+m8FNwum7CGIfxRubh/6Au5Hu0HfhqqbZBfoVFhRn0llcgk3GUfuYaPlWnEZ
7dKi2FJuiOF4V6cusl3Go/oxtcnL+Xz9d/yGkJzLoFKA8HC8QMqcrd0gkB+aMbKWsd7JT3l8X5Y8
gE5yvfdtG4a7VkcRPvSc+jIEU/LFicvPqpue5YJvehT3qK0DZyLKpS1NC8l1rTH0XeOO8g6sNErm
mRqvFcMq9orJboC7p5+MriAzzXMpVctrVS7NNztPHpUBmaAqk2Vka6R1Z4T5D055dz73ws9eyyvs
/CiDoiloduVQ39l8lbaRanfb3rCHq2zZ3goOaPVVJkGpmkn4IzXPZLKAjvNlvpp9bX22fHhOi1ap
HkgwNZsirjOwLiXYaMJYPHNV16zSm2VaWdHXIuuXflbGb7JfIoKQBvGzCTRw00J9chxHDZYWAyyv
73QKOf3hrNa6/WQ7jsIte0OUq/gS+AblnbZcHFy9s8ATdm+KF3GjtC2g+EZlAoRvwiNUxOGayM1w
lzhmvmgN42uo5N4TpYjDToE4dQvpqfPMGR2qyNT7Bo0FAMI0GR6GRO8o+ynlTZm2zSu8qAfhEZj1
SNUa8Tm1q7Jt01c72fLiPZwQ5l4h/3DifxmR+qvNC9QTziqAyH/d9ATdBzUYTilh30UfOO6ToeuE
g8r+MGFPOg2G4KIHLdjX8TkAqEdFTVmvSwOZao/3cmWif7nnx0V6acLRX9itTfp7mq0aG8UZQ3+S
5YmL1M14KKr5IS2BVGh62+2bhuj1aCvpZye23jqQptfCCfVrpvnfEWtPKYB2Fjk46iV1fDAsOLK5
R0Rq2PZtlD546hS5zprqmwl5VhI0yhunnLdCDqznAuqntaJEn+2hzFfkPZ1rMjVglmFSJXe0c01J
leD8qJTVWIJZ8t3SuQpHxzGB5ocksWdbLvUm0V9uLNMuwi0mrnS1b3vfNotNxHWaS992BJslz1/b
WZ6eJa9CgGCMIX5qtfgE6uIvC8DkOdCMdeZXj1BQB0t1VE9j5Rz1hDiu5djKOUfUfTkOvrIy6rrf
OXGl7tEhGS751AS7dCDkAsog2OWeE6x0s1FfzQE+/bLvf1AMN/odJ3ZorZ5L4u2LqnaydQdBErfL
2BsPZBCWvi4ZCEXl2k4eALHFhakQq/GsnRtJ6ZKPPN9XJf7kOyo0MDYiMJqcD6eRYtVlopGODk2t
X3VGRIReHixK6pqmXUR18whZULITtrmhKuyXS2Wr3bqzOm3B08hZJ1XwalcdYRhLD14mNspVmxja
NXJ8Z+NTnO0mxpaM1HiiwCjdeQaKN51awPgT1Oeu1JJHGBV4rkZlD+yV3u+FTUmAvsAuCxxUsq8c
Baw3RSUMNU5yZPaDp/GUjNrEF1mShoOvZ+MBPDbvjksGI6Co/9SAPeJBMPokVaQdOopw1y0EzLuk
6O17GXlP2VJbDj0ozVP3Sqw04IzjB80y9pLgBGY43QcjAQsbmMeqsEZ1pfmOC7lL9+ARDXcMkxT+
GErmuQah6FKvdi9lXnbPs/RU7YxsxGjy1OSB3n02EQJAjtznIS+uy2dUvgiiR/oTnx8TjM4Shvf0
ajeTrnDzbFGMfCXymdyagrz0qoAhbD1MXmIiLCr3rs6/iQFCp/KahGm0sqxyvMIw5Sw0pe7Jsmjj
9WaTDXOrxrYO/hUXMcFpQb8YQCQnS96F0VI2EHCvpaY89Y5VnJom/tmLoVqAoRsaRkivASkLn1uX
OxGfq1huNzG/hOfSQN1Xko18myiOS1UlDR8DZ9/UFvH7dDwbpckPQBLe14UU8fXntsgTrIUiLAzd
CJtQQlIa1r2w1XZGoLGCtjS0VY5JlUuSjqguqL/tKKfpKiuGuwY6oKsMs8FSc33v3udVbwnNxWQL
O1jzvfFqAyY68aWrOmUFr6DOz7SrH51cTbZ1qH9u/TY6++13guDlXdwM+caxXdhiAhSIKhfSTdGD
UxmaHNGdm9q664t+IHSK/EhvyiZCExZ81VL82YUV5S8DeYuFoUv1C/d7ZVmHrvdY2CVKbWHpXkyZ
D0UQQdoTREezQZtXbQx+WqahaDpIPaiCdLI+W4gptSdunXYrqYvVq1Y9BPpEziSbMfI8vME37iaZ
cNyeqjDSFyNFJZx61SnUh4CbIFgSTeErPBb4ZrNRPFm7MS+VdYMYaa/CL/SbjalD1wq+aPMUZfAI
5KEXrxpL0Q91QL2+A5jrSfHN6oHj9ELuk+wJ5sc1MEnpfnpQd5tKedVipziVSeDehkaeJMtw6MIN
BC5orKRtL60RL5W2MTDdh0rPvlE6AUYs7boD37Vg0ZGpujeyCLycE49bw3EBXJXSi4+21UM3JEu9
KasnbxjKpyyxrzlkwne5J5VPjtYZy3YYGu6wDG1bcbekKMKVW7t3RpZ35zYf3LsUsXX4OcNXLwnL
fSD7OYUbXvRqRsQmiUMGOzEbUUcNRp5UmZh1JYSr0kh6lG1dfuD3YyfMvdWmp9jPQDZx0AQgOfqQ
N5DBNLQqXlEPYT4bcQSBtwp3OBVV5nNSEfsGaCav7GloDLKyzTN+3qXIMp4TqpSAhCrxWqxVndbb
wvDdrG9rG5DD/NprMPzizBNetclG14Mnja2itg8gbaf+SwxVRCrXMPPLG+GcdmDSdWhHb7OyF6WE
bvx8e1vb9+4Kwh95K5w1iilWpW+7t9nYrJqVRZn9TjjLQQfoqZ3SsOK6oy8t9bqOtuBGd4bltJfW
G6xNEoz5yY6OGRE6auyWrSJ3T1MlzVNS9i/k55xzBrPADoYH2PW1vrs0dbynpN05WpoEG4uw1cqX
YqQy62ZqtS6600EquHKuBlCXpvqR7MjB7lCbFv5pGcQrzs8B8uWom1hpxyNeQJ5YDmNk68hdJEr/
Lc2N9kue+yoy4ZpxoS493AXwRtWkw66NET03MlJhppOqB2Lq7TJ0eu+1JHS80eA52IhZpUL2oy5i
1EWm2UwH0ldl7dULbO2l+VIVibdT/QzS8o6wXZiY5aqSinILmpnfLdsbh4ODTIWxDg3rVzeeurqS
FOryncO7rp4o+Saaqr0848EdOu/F5M+jaHlYSdAAvWh82u7dGCGiaSQZnX4JveFBjMIxze4K0Hli
BMbKOGko9CyCiV59LCF5svsevvNpVwQ6tc3ErrUKTUm7DK78s9GlvSV13mU288CfH2IXMOXkNNtj
Hc5FfwjM5YeJzAvlReEmw3Z2Fi7EIzjrmHDN/76c23JgNEpFeUaYYEN99/DZHk13NdZOdxqUVD7L
KuGuRgU4GHJG9gfIJoJJUUg0xSQrJHqxZkw8GAjDjhaKQsKm/O7F2ZRkbpGn/TAhnMUsrL2Ifkw7
i2Vo/nrwKEBksR4BUd92rYgtA3siKdUsQDKvomFMD1kV/GyoDUwPRL7Tg+jNE7PfPPHB7z9wmbcH
bgbhvdh/XieGs898pf/A5cNW89o/vso/Xm1+BbPLh+0rT/r18v94pXmb2eXDNrPLf/d+/HGbf30l
sUy8H0o7oO/oBw/CNL+MefjHS/zRZZ748Jb/91vNf8aHrf7plX5w+aerfbD9P77SP271r1+p7fkl
T4dahmjvwKNdMH0NRfMvxu+mospnVUqO8LbqNm70KHs/vi14t+wfryCMYqvbLv/Of77q/KrlDhWa
9Tzzfqd/t9+/uz6HGY7enR7ydD5f8bbrx/fhvfV/ve7tiu//EnH1ehivRtG1m/mvnV/VB9s8/PhC
/7hETLx76fMWYiae/uUfbGLiP7D9By7//Va2U0KdW2pfBskIjo3UTgyJgM2O8e9GzETDUBxU7SrM
wiJ6lVgw+5puGR7FdEkCae/EyLJpnfeQaY2+9CqD2qrakO6zIIZAre6fOAVDZDuN4pxKwhZ8yzQv
1oyBbh7Ivv8Q88LuwhO1GUsYsYRNNFUPW4apAwKrIds/QRd9gdQjvhS2FO8720HwuaPO1zajWwND
ZXzOUxhIJy8tilCSE7OBJQFn8+TTzSam1Uh/awFQETlroJYRW+V+T51zrsrrm6MLq+SqMgIbnmSD
+pJsRGKHkz04TMRUN36ElqsN341B/XxXXHSCBuTtQ6p7puEQWMWlUOLioiiNtvX0Aui6WN1q1bBz
C5AN71ZbvQMwOW0+Qy7IjmJhZebIEhn1/byX2NrvtIqgpne87RckRXMK0xha3l+XFG5p3/VnlQeL
m5s+ckSz1J0jlz1FzOgFeZO6/U2sHnpkStTfCdc3MvVX49BtDf5vR0C53smvJi1712CRMIrl83QB
TsSRHP2QdA2oCjsvKDpNYfrIrH1eWP5t4CiBAxpmsufAcSG4Inh1WyGM8zLJGqMlSY96/W7NzbMa
ynUXJ+nx48JRGfx9E0r3H/YSQyMzz0S6jb1SGWjVxwitjXLn3QVN4t2JHmAvD93W0tu6QGbJazM7
Twi/zhmj80hl6eQ6r7xtpLUPth3FxE0D/SCakdDZAWVk/SB6CKYN+0RKFmIy+e0mhq6ueykFJ6zI
KI5GbFZatI4MvAy1MR/isaZQ71pJUu6EtUVMbg2mVluKidvs5C563SgT8la9k/CdPcg4mRsph9ID
vMZP33k2UvxHRIZUArZ/m9TGTN/pqv1ltpvgCVX4tNKMLI8rb8XMfDEHDUNQdR0UJtOr/v26bsOU
Uj1KDe21eBGG5am8I2UCw5btHkRjZBmK9bd2tnaRiTWjJoRo4eSbgGxB+HpA+W6MO+ndBnqREzCI
u1i6bXhb9G7DsofrVYKhYaXCjH7UpyYM8+YohqI3Nx9s1OlBG8tBbDlP/FcbzMtu11B7Z5NBbZdy
8Cn7U8IREQVkNbn6sp9eQyPldBUiKCEmiLdFaFAjUpvBkQ4vrX2gFGBMF2IM9vSn0TL8J4QW5I2w
gx5zDvOK2bcUwpZiG7F29vkwzL2eagyn3o9y9FlqUjIZuQGTmx5GjwEAtb1tETSQ+YS9Fq22Ex4U
cDmcuR3/ak0w9jSjui434xJIlQWF/wQnaSc4STMA6snH3CT1OHWFsZ5mRG/2EUuqfmP1yDfNrsL8
T8NAQFTmnWJ5vHPbergfHeOq10n3VHDgPuS6Wq6HMk6/eLpBSgmAFaGzAZK3KQUlR+6nwgC4GhXQ
r4V17S6ketgLsLFAIYumrmx3aRhOsp5tAracUlW3TsBvLcXEDZ7sOm641Ww++u9Az17dRnuYF7/e
HBuquKsAxlwErtyDUzjOgZOrni5EVzRwsRtACCo07W/WkjLtvlCNjTZ7QnbqIsM5+ZA3QiZ2asRy
u6gDAJaEBXKz6mEMTSFUl0evRjYnqO7KHN5n0RNNPiRU26Y6qA63+jkR/e7FHiAHmJz1rXCWNQ05
6MiHE7W2qkufxi+h61iQD8dATqV4QDfkly0klXURE/7U+5M96dOX+PceUftE2DI/1U4eneH+j85N
aa0qh9AnpF4/TWJyLLoRPEml5HtIaE/yaA/dQvhUHQhq8p4ow6dORH3gtFfS1lWwFd24Md7sQM22
72ziUuGPHF7wk+hLhEz7XksgutOdQzI1vanASDmPRQ+dYHRJzGr30S61zuGfbL3huwcJ0Sc03Sef
267CKsZijWjagdKTpZgpikHekVVuDVO56rqfv9TEm30ZILsZ+/ozUY/abPIXz0tlFNQ7cP1y9qIg
IX8xOvNRrAhzOz6XOQ+NuU601my40eiUXB/91HePopd0+V+DZ5sbMeqGwj16FZBkftx/uYS/e7Ot
A2aKGo6L+sQ0O0/cFot9xI4fLldTrbNK62TixP/butn559pARoXCCjayH2TbYtS9e0kuYaEvnPgT
0bvPRq8rPxDXdgyd1K/thY+xFdWfnTYipRO2/oMf2twzjVA6mrUZHz/s00D6dfS7Er4bPsQnRa6s
fSflxJ+gHVjUiOecAuQlhnMDK+CmDYFegkUwy9cwkpx1DFvXwiJQTsI0idbwjjWnZmpI1r1vZptw
UWRlHZW2tJ/tYsE8FG7CluaauRsjB622v21p5OP7K8zrtZB0RJ0kV9cwKISKEXewYCXfimEs58md
k8R3AGyjfNmkqFl4PmpbvlbD89WjwKVoQb+AVKsjcf63JkOvF71XA27vhZgKOwUea9HNvQQV2IKw
2jujW2TmWutCUG5O1WwCJVKmkgP/UTSNDoEEWvf3YuQVEODMHt3k1uERWOMvD56awD8qyHsrRVqt
SDt651KQJBV1zGO7m/VrYYQ60z8PghApnpyE8c8+85rZp5pol8REGGreTgarB4NQrj3DFRK5Sv7c
VijR/Rr8mimkQtqkVEdRDDPd9zQvW4dQOSzFbXC+K2YDzLj+NDHbbvfRaUIfXALp021VNPNW88S8
bN5qds4QbCJem6Tc1+vxkVr/fmGTcT+MEXoxamJ55FopKYottymWFVwlfqM+9NMkxBj2slFAZgvf
XjKNY1BNereZ1hakVYKjXarBRcwGOf+RNIHGXAwtMvN3utcfEQ6SH8th3VIfU4GkA7IwyZ3bmbZy
G9PfpwhdnBILFi7ORHm0El2IxYdqYWcgOylDLTf1kPbVotDkn663+Xmp6HXBxMEwcFYRQ6LsVDP1
gPAiKXuwqTa+c2tNeRpIei61yNL3oKaUJ7+0bNjuPRfF6RyqMFnvluaUfTWQfN0bWvGtGGWb4+pk
A9PoAQJryv045WFFo3uKvg/q+psYNVPOVvgGlO78o++057xc9MS+SiaVe1i64mMfdQX16zxPKbwP
F70EMCNsrUK1Zu24znYsMukup053PdQtanO9ly/7KlEOo2jiCoBTNskJLoTh3dQ0n8H1cfCS9mdP
uLzz1qLgU5rJ5Q70TnlQZYglf6sNCslBMcyC7EhaxD8KUy1UCauE1JkppxMF/y99QuFcmlTOSb0K
9BjJwncreiU/GqblHW8biJl5lzGF7nr1+2UMbUWifPTipRHkb6RS80cyUMWjJMV/ketvT/o0UmSj
3wGZRMpq8sgLtXjMgmYF9fl4Ff5KMSJE3FMiJSYlw6zu1ZrQ/bRcLHLdWAFwhNb37QJ2nJyT1KC2
X8vzZUeoZGFGTnYUzqAIxr06UCkkro9ChLwfbNKSEFdbrfbaVKV2tiTgsWJoeZAqjzVVOWJYOFa1
kPXIOqeeJL/+XNO2inaWEnjG3cLRXuc1PMSGV1VF7c+H0zKw4q8JGJxLNjWkMJWLrybGup/US2eb
mEj0DJ2ECJUfMRSNcPH14LEHnXiYTaJHzWhvEpyZ9yF3aB/cFMrf35e7earUmru9A9Z1egmi6S0d
BvXU33auVB8Nzp45bANqfVT7cmd23rCzlbqGnhZTrJoaVStiLLrCelsjlpsVSUSguEW19kfwz02d
/cOCTKbmMwqkndJwhBBN3HouqKtpXMmSejNS7vJzenb8YBunFY3ZOD8Xi2ldi9WtAi7/49ZG7NgJ
2p5/2zan9GWnDfA3wgsSryIUZz4pjdPxS6sj0ml62SfFfoYU2XqB6Kw8VyGSgVYfp59Sd8jXtkd5
OUdsiJ5LeWFlsrJyJmQ+UtDp0ZiQm6InbCNAdGDF04xost89MYQmjWnHiKHl6aYf3qzbyzwzn+Cl
bq6Kn7RXVTHcVdeheDPbTLnwzlXuboWpo+gSltmJ0lUb7H4vjKIJIYbYmgA6Jp7r5jo35mNYu9kV
dKbFUdGgiDOrSgfAPRcsQlM+JwZoNkpMVyH0mrucbPVLU/EOVaGB5PCkxEz9L9XVblMf9WnY1SBY
qRB2T2LWtP0v3eAMd2IpCNhLUqrFVczZer5tdDN+EHOBVC9A4MRPiqM4zx3ywzC8OKb0FMCUdwWw
WR0zF0TqNEqgNrj1GidGhEBpq72Y6A2vvDql3exg0uJ5ZHKeJxpf2suK3iB4gZvwBcfmbRoPYMrs
K3ZHRK6IfP+2+jbnl8AxJE1ZS57nbpzOh4cg9rKLaGQDaaixRkBXDBE0/jlR5RXUNLLsbWbndJpF
cqJb+VEO9dzvXaJeyS6erzrrrskRCPo9IVYYHVG7ULIgY9KljQnT9p7rmPtUQTVmIqeUJ6k9ZLnQ
Cha0lvN4nka4EMJLMR7quthVOsXLfjRuM/L/sDx57dXVVD5vU0+LziEagBdyyj8toZt1U9SHf5Bw
mCbavC6pYABMSrR47UoxdfqhA08gBLT7zqmt6zA1VOWiAlwSHYuVwLr6iWFdDcW1tnUfWYvZpiuS
cqLC6ShMYqnwhcZmUaeqD0aR3cSk4nnB7TKzbb6M01Jx3MJNc3R8q91TmE1xepyPryaP3KtEb4hH
TkMbNirK9vX7vpWqx0i3tp6sjmBNWu8YgzBdBmKoW9E6brxqJ2aDov8SulOqHnTOc8GnV3jBrQLx
PQdCRCvYuqiUFFWtMtiK4RgWoCgV3zmLoVKC+JTS11Tzmzt+qeLbIvRZYB6GqWEtvHLNkBZlCZ5f
DFMLwk4VwW294GNr5hlKC9AB7avcSrfcdLVHkg3cySES+B6Y0G9DiP8VjsB+aSH1ffngq8MTgBYL
vmmMyjuPjyuKd51VLY/asZ0a0RNNgBTV0Sp8t4ADnRkJuNWi1aIawk2GUVk9aE4dvnZR7YRPedrU
r7ncvClNsLGtorjPO1l9oiwdeGRZ8aQY+NpTD9pj5RmduxWzgc55H9USDQAGzgPK38fIBSYVTc4l
McQrJeAHMSnWh8W32OY0JCx+Hn72SgmG68lbyiH2HyGWlw1DXsV81R5EQ/GVbPgPndHmDxRzjsSS
ZMguRzeKl3bMcTXVdYhRf/vXbbbVfMO4Uy31zU0QJOs7Jb50GXdKHidhxweNeGmmRkz0aWruvT55
rs3il2lakKZ2fi7NcHnzb0zvEPrjuREUpRP5vOjNTf0PtiEx/p3fvCwM+fxnUt2v9NiLwEq7MO4M
OhXDU82pWvkqjEE0otfm5EkWYvxhGixosPMD9yTstx3Ekg9+s+2dTw5Xx4bvw5siFyoPGVz43ZXm
JaL38dWkOrGhnse6xR8dxY7z3sJP8yVjXXBXgakbjYBlZ8Mqzac2yjfGxC0txlCbBICHATTOtq7X
0DB6N54WNsIo1sxNaVvhIc876R7goPHYVuk3KTO6kxgRclU3nM2MVcvn5hHhkF0QZf0pbWwFlRwq
NQYzVNE3TdWLsImmTQ1ILm01W4thLo1gd4t23BOz5fPflP4LaOiACjWlQSswSze6MzTnKKoc6lQC
7yBNzK9sSuAagJA/lh4YdM+/iJ6h8muTKQ3syH+fQGWM6LFrvAq7OSYhNBSTixL/qDoSSWKPJLN9
yCF6lducZKIgS23obWPhWw4kDNxvMcIkx6SOs6PVh/eBbiTb8LdJ2Auz9PPFx25PRTtW3ujbajH/
zun3bsL25y1z1/m1e517W0BO9lrpnPRcxUEL0QKVBjk1JovAbP23FJgnRUQ/+M980uDGeh2VrF65
ih1fsgwmQcj91N1gFsrF5BltZbZNvqR03yH5UI8nXweevSl9SomsyupX74yiKxrNA6De1poLXAvM
NthudTzN0wMU982icXmb0E3+Mk8E0MOisYbmpZxkD/zacjuGjlSMqJTQj1U2fhYj0XS5Pn1ounKt
VkP2IGxyABFMOdp8uTG5iGaTqg3WYk6fTNCfqNtR0prlbEuS2l4MLWD1eaM++uoqaJffdqUc7ECZ
XLgQewhb6sAt68Z9uBE2Ho6CZaEG9Q6ekUuWD0h8ILP00Dpmf4Y38xxOI8rki4cBFv4NpGnjSgxF
Qwz/DaB8SHQSt7gynItLxlssEqaaaustzAbtsoQYmjrhfgBJ5iLN2OfqJQYdr+djcFdPI2FXfVM/
8uxwECNbHnVQiupQbC0ktxbCeGsqWb24KlJhWgPTnLD5nazd6UO4qJIyXJuOVNwFuUF2FmreXWwp
2h1/tw3g2VKeW5MEitzq/vchV5YJZCgUc7f6IdWD7ItfULhqw0oF2ZEkraOxsE46DCUHp5L1rUVQ
5NpSD7mCgkV+NbLgKxmu8ocVblHU8DbcZ8qtRfXctXFUc5kVHjazaZxFxrP5qamdg5g1pQjG+3jg
I47WqLmTwULuYyRuVppamifK5t+gVPApoFCQ9J5MczPbTDjad5ncUG+Oh7BL/ZC3cFn/Wkbt5v+y
3T9dVdimV8i5S117IOXLKX1ZT00zZV5FQ7HRKgTwe5pNwsNTB2XTqDL/0MlX2MR6MaQQ9AG8u7EX
o3lfqmRSuEC2GeVShwZY+SSznDwVbUyxqPUXVPbOpSLDNlRpsctUObhLu5rqX0Mz74kGoTzluJAr
oUO6QBbD+Ks3mscu4hMs9dXS6Mhxcso/3vhV31Gtiu7gJOq6LHRKZSZmVVUzaERvaoTLOLGzNlPU
OhiTH6OaDxfuaNBc9377lWKVQ0FZ5asHudGW+vJ2VwRuiIyN/NXgM7ZLbQv6nczKXnoKkLaOPQ5r
Maz6ul0j1JRuxdAdu3AlG1q4F0NHncivELo4DtwqXzyYrCg3gnqrkGXpjP4zuOYU+rVCttXnXkl/
Dssp3iqGTuS4UJG1P2fFMLnm+nrw5Ld2HB2YX00Z1aFYB+tbpxHo6I4TjKmgWMIfs0qkVj6LkWgS
P5mILNS3sNPSZN1be9Uk0P9/hJ3XdttIlK6fCGshh1uSYhJFZVnyDZbkgBwLKISnPx+Kbsvu6TPT
F2hUJE2RqKq9/0DYwIIOo1uXu2WzDjGmGUgCQTRTDTZWDpdWfmo2FKWld9465lVtDmjP/m4OGseq
N2rGy7Qwa1dTGWpXHVYxa5nL6uhkBT6B2MVuZvDnH7qDCIMZfNXmwbmajTg59q1fPlqZ9YGJZ7Gr
owicTh9VN+rih2N3GvxbVZhE0/Sbz0ZLi4y102KxNPbNsEfQ8CUsG8iEQWuuAtPTzt1iGEI2ILot
c9SWHMP6o75uysheDT7ik0nXEzegmxqFAq08zBKnS9IX6VtvolHpOv57N0QsdFmNTryEl9EPnUQz
ogrekQl6N2rZPtrWlB3ZKhlXSDwP7xnb49wK3m0idWRqax0srGk82LP/Q43jHMDyDe3kfoTxSD6i
t1l3E+ciSaaPj7bhGl9hlOLdCUTkoI6O6lJwFIq9mmVqOU2qS9JA+9S7BoPw0vNRGq5n76YO3I06
hPrpYtdWRmsj7PRbkaX6bSXCtzaJjIMqqYtqTLNwNcCNu/mst0zTPvW1NTdYVeoieHFna75xw2Ra
SR1TwRmRuavAHP2dKhaa84yr8xo3VjwxFtka20hjPjUzPqm7bI4LsVK3UeRnYvXZpPsdh5bWABnO
kD86/rrF9m9ld26AmuM8ntLlEhGFKTetNbx6ldvvVAPuWyHWJ0n1xbVLGId1Gwv+1gPoIXUbL7I7
6WJqsSw4p8tlUfK5lC+delJuBl5fCGItmGmFihbouRkcP2MPj1F0qTVCxfi5zua+W7x7BHB5VvXU
2neFaT7rMvzVivRdepwGnOHYJ/gruHTRx+xluza17Z8o7B9E2hPkQ6SB42N4cIVX3alAfm4280qP
yvhaFSMjjq8aHWkyP/OexTjjj5TNX93Qr7d5NxJ8DLz2damvGnP6CmUWWVa+wqR31g0IqWOlj8mr
7WeIGQfiqZ9QgSwS+UNV+8UQ72prXDnF3uWMdkS5G6Xm5c7+uzhp47DYF9J8ub10j4Fb2Q0L5+eY
f81z6W1gL1CuPueMAu/egwexa0tvOGlRNWB4j5WVMxi3PV7mNma+1KnWTB+Hk7pUbfmkjZG3y0Tq
hjeqDmkQMDRm3a7UCEAmCeHpZdamnLO9Qf6nxvwVr284SXU+bLPfZC7+gN68Uq1Okr5VQu/3c2eY
sBqWEUnckQmq3QSW3u+OigWGpI8LwOydY2yWIW0p2dDUbELajiTGTmszd1ujZ4batWnomyjqftY1
oXwtb/AJhPcCs+Ifs3f+rdi+98OvBmUAf6lbFDL+1eCXHuTXz2lUb+USfzGO/3v+/5rms+5iH/97
ROmgrMJvl3eTLO8mWeyhVe/P9+rE5kNkl9bK0ESzIcZQ3eEwVt55yx34AghM7q2qUZc5xkWuHVzv
j65B3k2ch/aXIb9nGJup4DEW9ldqpJra9nV5nohlqSq7kDGOF45NGDmJ0+2cOlGwMlhXb2p/uDJU
UY0r6rwinanbWz2CNg7NT/anBETo5ztTrw7f1+OBP8vdZ0PQ9fJaEHS8vA1bX0zAtA1Gzt59Qdip
DwiUmk7j3+cisG/AvRxVm75UVYOHUIc1sTtaiqqhq/vhqjWCYGOm7MPXnODClaB9cYP2Ln34o966
iPec1Cw8Ffp73Gw+28H+dQdUXW48P9v7Se+cO6fKWV8LUqCG0IHooGxwTmfbOas7P2qtQ9R1j5d+
akg05N/LsJz3Bf9ZBL4Z4fGT2HfCSlbuMqvq9znVggudvLo6Xl7SQCsjgZW1GZZs4yD7CApeXe9V
Ea9zjIAdqEiq6BdIfbT9I4YB/jX+Et7l8q+ialB1MkiTbT3FKcqDYP+sdMhX+Nu093jMtfdJSs7L
rk0YX8PU8jFzgWfyZ53qzCrYbfIBtQ5VVP3U2C5l72ETYL6M/dd8QsTdrhZwsQ1cz6/tSv66BL13
PbBpgAKP0hJkqn8aFsvyBiME5DidVFTtFu1yNCeQGWyMJtqoGf64VdOq3qolREGEHxrWSLOOeRTm
m1hi1gWe8F0anKBME2QbHNzS66HQN5cyLFT/dOk1BREKFm788UeLowZVy3hUzzl+wxNkG56zX7Hb
ULueYRWyv+LiZLWGDTNZPwR9TOOYjXVySuC5oj5vHdMi30bEOPepB61qrhvnSM7W3Uf28KBZAyxr
VJFX1iy7LQeo6WtGFAH+6fRqRmgi8A3ptm0uL/Wl286X+qEw/6hX/WfgJJf+dt5rN7gqIskyIp80
NM25Xdx184zjcVdPyXFevHcHD2sBAwO9rVjMdi0OLnt+UfFGtUZIs55CN2OBWsY25eTe6Vqy75e+
eBz4Rz8KX5Awne+FK62VaFHtQQsOGwfHereMHnuMSCbImdtQXE1hrvI0yM4yqfNHHJduG9TE34BZ
lVs3EhoCa0H9FsBkJn5UQ/bDo52EP66JxQ0UzfYG6WoMhBpMgAa/vVRFboxAEZn89sZoNWJpBfBs
1Vn1UQ2qqC61B489jHDkieJF8+Wzo7rTFknnavj2Ob2qVpN81g1x8rX33vKxmretJSJj28wupEWN
49oGI9JmzXNUsI1ampw0a05jb/EUL4I03xJAKlb/YxRYqvRoBdbmMoma79LJzuQXQ7PafWqlyfnz
4lagqIdp/VmDPFJyRscSr4Q5cZ4ISUYHVffZRd2J2p/XoWFom88GY/IZRtQ02jmygHe4vNilUt1W
LcgO1Js2Vm7/+S4sj1BcX/fvfpsNxyic5DHQvV8XVaeKquGz+EeXtNHy1R/l39Noc2ivQ2y11qr1
c/D/dy5veWGtq+M9ns0HpD3mXTJ68apdJLQ6lP2RAvDrTa0F1nUZB0hvKamtDNGom4z8znpyEoK9
YTvpuFwyRq/4o0yzea26ID+QoKyEAVMU1c5+zD2P3WOrvQ2DcYA5hxq3Ho8kvxbt8qW+mZsfVoZS
R5LG5rnu7KOI++2gyWMqnOojLnzBKmlpz0lqN5tRaMOdqzvJzkNb49rHemLd51ONtZ2J+H3XvRfC
S5+tWvPuKojEJXJvzyH5mKcqOqomdUH6AUizLvANpDf7insh7BWeu98avIKfMstk/bS0tSo5mBk9
eSM/Mj/rNxN77Y1nrVwtyR6juJeP2VikG78Iu11euPJRr6r0hifgi2pUlzEKv/rsFk+qhByHtxM2
3M1UJyy0ZjJ/mSzw4l+TzSLvdwSCb6a+I+E3V+xhFhEfiUI2mJOliPLJldeZuyZHDShJtIFF+B8n
HmWMY+QCYWcHfOlnQyPqd2xePCSWiQJoRUyWaczuFNIKlOFt0xXZnQJhLW1iKam2KE1vhZ7rq6lj
1+E5XU26MNNXYPXrB6+yqwf20pAlyrncqaJqsCp4wmnqnVWVcGR7Mjvv6dJ/GRRpi11qxKEnn2Sa
rwe7+0iDqL9WXchk+Lfd7K4/Bxh6t9Z5SJ6EYa8yj01wVifSQSo4Dw9Bod2mbaRxWAL4ecayTJ6L
QZD/13NIKyFSnjvLg7OAR1G7C0PD4kMMxbpxYlJky2Kamxnaxim2P0tJXVRjtfT47Pa/100SF75R
QO7NtKvK9VEn5EztIzdyNaWFfz2OcXOLR0mzxqW1+PZ/9yiYY/x7jt5o8CSxqmjfZHn3KCbtNeQ9
nqql1JZ9vJ+H0Vhrmi0erWrsHrP81bTz7EHVOHiM4GToDFvVlkyBd7ZHdJIi0d3nqQmsubHPnE1x
5i6k/BhYsmNHS187L7C2IrCSQ5Xp7rnnYeAOfnjdssy10HW5HedAu/JrAJC4vvvIYc6YLc2d+Twh
vXQpmtI1n3sZen8UP1tV5/8aWxL726N5W8xmd1KXQEf5gEW3Qsrxnzp1p/coXhAKDsmClAvAcyqw
1dVRltxcKvsFTZr23r5wrfk416hjK1H2Hgck1iTvSRqztp9kD1S/NJM3vbHWiH7GHwAngYMl/rPp
pVgk1mBwMomwq5WcnUEzzxkKMpCb+Jmciqi+ujS6aecd3Ej/EkNpINUTvlSCR0Tgzv1OYmCzqYLZ
empiW1yT/pArVTQRB79LRIZJT6v1a8v6Yph1/6jaWgQWMq2Jz6pk1FO99s9zwqP8Dg0c/3rKtGwN
AAB7kcmdbmQzW2vsluIPz/K27JScL7KrURUxUchyJy1+qRdDsKWDGpktxiTtiKKTGsnWOvmYG2db
Tp7zZRiGeiezqzhC+nsGMdx+Txp8DqfO0F5cOXy0TpvdqpJuvoi+05+B1PX3JNdu8rzC+bsPyWSa
ebRWRbMcih1QYPcKnN5rAT/+0LRuOYOy1+Z9DerazAkN6cvFiUc0p37fjQVKGRwGhq1qUBejzt1L
Pw/Bj2tEw9af43NBEgX7o16gABHGW6/ERWv0e07G7ZSdg143eWLmxgNKzcM6q4XPhz5HK+G1NnJc
1riu/ai6dvum8S+3RVhX14bvEIL2ahQZtW+9hTo3AbcKq6ERGPjEKlVZA7Y4fTc8muHiGV7Y6bc8
DNeEHvufRSrvbMSo3uaJH4xtNfVdF2T1Xg4uMUKjMM9W2uib2CBhj2b3uxo0+YcaFaIfnjMUq1gv
2+dSYrTeeqFctREO4OQHJYqi/ObEZLf7LnP7J2ISi9cY2HbV2lZxRJLH/qYavSoKHvlgVJO6YHf+
gn93cKNKliv8teUPIM6WqZEu/s+5VGOjzf7fcyUYntiWEdzYy2A1V2o+RXlhb1TYTTp9jrtR0v2K
1/1RlqPmr4sexSGx7K07E+2PGT2YPVoRzlNupN62kWV21S17bZm2SN9qPIHlUtRHaz4TtSbvS0kz
avNxzO7VQDWZ59QHHDwG1jzaMQhqYGsVwbWaS7fG/36l6LmOEpYeKwovl8jsHKCjcZZseyn6lWoJ
ZPOrWRUvffRCGAdwHofPwWnNySJCP2hlTBaP0RaM27Xp4m0GjJVcYM7zdakKF9lzPTamBFsmbi+9
iwRwrWakxxmJPN033hw9Bmbc9eF2iKrpqzWjPfVPdd+gtKuqde8/q//qrSYpl5jeX71VdZym34MK
beNR9+Wek5Ozy1Cjf7Kn6Jt02+kbIiEPGgJEL7aZOpCrHB3mZsvxp5/nleqBzOJ2kAFszjCuAbT3
X6zUGNcWGfgbdpMor+paV92ocg9ufFh0oYLhG1trbLsq+2cZ1Wd8Zfy3wWxxO2qIanvEU3ctOjtH
T/TaScrAvJqrQTwhbD6gKyfGb1VrLQ8e+yeBoR2qw6u+DOYnCbAFfRIdjNfyqTktcI//qMdD7aaz
a/0p8tGCHRznV/8Eo6jP/p/1S3+59A89+qv51Qf6d//P142Y51/91fv5u/9/zK/ef7u8f2+qrkYS
KE9W4PyIrX741qMCPWc5/jD+CiZdguC/U+4JGZjf8E//Pqa2d0TkVrLhdJw96kHpNvTD6St6bUix
tdoXz0TzuFnqMS+evqLIs7Z/15cQ7S71S//Zt+We6Em3KjBcuRZ21rarvNDc62awPAw8pLlRLeqi
Gj6L6q4VFkP+1Vyl/bGPx3H/WT8Zg0OkLNYfsXVGl6nIzLdaimefrOpP9HYLzUNvrJ+H/YhHzXpE
hmWb10GLtB8X/LTakyqqO3XRBtLlkd0JlFBYkjQoWvXc3ahLVgfdTbJcVDF0RmeNxEu3+axr7Z44
tipH2pxuLTuaV2qcGqIaphpVWTidLfL+nv4mZwurtzZ6rnwnOcnBMy71U4rEyZi72GnqOJJwNrDP
ckD+JcuLY+P1uKjnoLl2QYlxN9rt2olAL7w5DyrybC36d+X8OCYcb4KK45Y3PeIOMj/6eBdAKZWY
Ly510G4mjF3ZcCQuND/XvIPcNj12Y4AELrAMlI+DtllHow+jIDfPqtVNFp4VKLErw4rnxx4hruU0
zGayW1u6Fbym8fTFQJfwZ57deSgZRivXBR8xLzxBZPWv+px9i1kBO5B6/9WE4TbscJ6Lz0hALUdM
a8DKFyWuca97McgAA2E3vamPqjQSGrlVd82tkM14uddYYzeOmfOZjQCB4PDDGioiqOcNzMSbtqzH
atfKiS0zgnprkpPjjQNtq0QLCqUfS36EolqP9WSjd1trV5FeJMfMGOYH4aRIziIstx91J7jyu1hs
/RHHWEOLxpcuWwQfuzI+mGk/vkx+aqw4AJb4MNA6NxkrCgZ4dpGMuJQ0rBi/L5hA/ipyPkqPWtCg
R48W0BkalHwWXr9mL0LWJDV4bGQRnjhLEZ49oney3KSjxT/J8hZ1zQosMSH4K7cW5mutLR7iIgtu
Sbi11zboEryhNAlfMo63TN6tmg52ROn75r26sLm/tXQDKcMI7bJLPbIDtlbfCZDb91UOMSUxZ2S3
/xliJ81A3DB+/ayaEenc6xYB7c9pyJNibMPKeBkqEKZc53NfbowQI+QWMM5NNpvWF6T4m0jvvlSO
GZ19xDxXqlrPTBw0bPfVQNWSfL+/xYId3FRGQHGjmQtcWS8PbdYG2qZPW85IVWlvZ2kUt34WlZdL
gdUJxtBIYLtAUc4VyMqdbuHD5oh+ui0i6cK+MbyvSDRvazuqflRD91q1xvhie/pwpZmpOOHwNpyq
rmo2g9l3T7Ipwg0p8mQvjGR+Ib4AjCZqIV8MxvQS+/1XDawJNEFKeuSwvymGR7vs7Ccd7BR/3vml
xJnnLp6DB9WpWb4ycB6MlZegtGyW/U7Tx2zb2Oj3wX0Zny0ZnDTW3XfXRwfTGgHnJAmuk1Ay0aUb
h+69maDQVV7u348oi10PBjiACaT2e0PwzQq8+gvK+/k+8qJkJzqne1tSRqoDLr1o4E6lPLbSNB/N
pHnpibvuImIB+3YRfu0Cw3haEEfbrPWSI6a/kCARs1pj9mV+jNrPxtSm7wBKefrBF3+IAy/ZW3Vi
7X0R6vddhLY3wmPzd/BDCGhp39rIz8HdCPMu8rCtFtLDchaoQ1mJ9DpYFKTVJZxm/QT2p9hOC7Ti
s+5y5yMy7Xd8oS4tztIxNviIPcum0vs9D5+NixEq9mpNXY7HaPYILf77VpXVxbTt8ahDI/mfnfRO
00k7R8N4dNKGWQAwxmCEkErQAZlZiSHPUZs493U7yrs0eE9tC1v1vIjLUzSFD6rNCzrnPq6lvm9L
MKkDlIJ0nTmxfSUr1yCHtZQjVGbXPJorZN/oHthoPNb+rmhQ+Ztq09jPLSlpyOwe+2CDjI+YwX9j
YCn7OyESYP/6cFYlBG/7u9r1iTCXmXml6tRl0VPAq8A4Y2TCVKquC83XwtC646WH82oW0ZEIxYyW
qIS7VYG1wDtmwT82pndP9j69zfUAk5nYvy+sxrsvC6c74qmdrFQx8kbzFjdFQnjSn9+FMRxHE6SL
FmTzvtNse8umQ38DgIj8qXYQo3ZP5Enej16THX3HDFZRGP2062zZ8i0e1s6j27A36cibrUYUlJ/N
LM03ImwEr59jBABK8MYTbFg8D8q6XrT+dR/rgoxtJW/Dxa4Aidjpse9BCU62VrxGEbbNnodQneui
LgDP+74ORfaBi1+0koWNsceApFrmCxMziBRohieLJ+Ri8cLqU+++J/B3NY3AD6GNG9uuEbAxAB7s
3dK0riWb3kMk+Rh9fXlG6G63t+chu4H+zaPIHbNbrBZZFjkF3E+LmUkT1fMj9mY64REM2UbPd9Be
GY1X/BMyGIf8qD2EbLvYa77b+nSoy0WEP3RgDPczFgdFPK1caXjPs4s9btK3HKqjFoa0mW0CEbWv
IJBwhrAqxIctr32t8xVnoeh10t3qhJRIvla9cg/Ot5X72I4sg5B82fh5iSyqKeTZEWHLb9ptsUJt
tBc/DiBFBkQnKlM+OpG21qdT7JxlXid41ozl0cRC6ZtVl98d3UnfdAP4YpL6+MoaLnnXPJ8ByrpI
XRRRe1Z2PSai/Z7rN7W10gchb/2FRqaYtIpxCxZTIocvH/yFjquqhixCnSWX5jHw8/pxhrt4xGRa
rpo2k/sRTNwWeyT9NuuSBP0K46xKIGUBpiwXlAu7XYY+MStkZKdXjTWYK60u3AfkWMzVNLrhV9k3
t7hA+NGKpdZdBG151ZukzGCONGWyLa2KlXKwMg1wVI6nq5l6EDM674YwlTVvIghX7BP706XYyNDc
dg6CTD5paf4Mabr1M0PXj3om8NlCZnSVm2Fzoy7Fkrxp+eTHS2VW7lGvsU+qUS9s1EeIkV01DmYe
uQ8qpLOj9JxbxdbVkL6fwIHxM67su1QG1l1cyeYMwRBV13+qxHLXoTAZjpN3/Vk/Zpq9doWst0aS
RehEY9i5v0zHExHszuRcplITYznan0Q7/DTEjLb+GFc/irMY/O6Hljn9yvab6dFv54B/qT0cOdkG
m6GrPtgBuLhokEKWehmTCYNip4qfDZciyassEOXNv+pHu9c3KbraG9Xt81JVhDDs8k7V2H5R+5tx
Mvq1aQfl1RgedTOSD+oS+3y0oSn1gyqiVG6g+IsSzyjkg8a38AGZy3IX+T7u8ssoVYeaJux1Iw2O
qt/QQXzJ5nB7GbB0q8y43Io5nDZq1NDa8qFt9RcsSauTqhp9vGalSM9qENi9CreReF+ToTgbA4G4
ycC50moHgrHI8vP0NN+0qIi2tmtFR8LKxoMxI++qeoye+CC6pT8K3W8PrSOGbdjhFaxX6UFUtWNh
8mKG56aD798HzglVEiRc8RLYOPYiUoU14QYZ2PZA3NJ/dVlcktqzX+LESE8DGLR1Hbr+qxULHoV6
m3LKrpwXJ8T+pPDjdVeBmDcMPzuIwjJO4NOSXZqmw23VdfUVaqP6A9F6d20Lkb40TWKgL1OgS+9O
XzUMIb4JmR7qzLJY2/xpl4RzCK+ESx/zcA7KyeR0QzTeDRHWz6e30Mn9dTcH83WTSe85yd2ruJ6p
R39lZ8zopjqlNb6VJlFpiaxrSCQCF3KLFMgyfKqAhcX1WN/29dzeh/HwrobXvuluCgdZdpPsdZYU
NwSbrUMQADXv61GeLc8rr2Lcdp+cxnCgsJbJu3Bxj1ZHnnY4JHJwfyJy8Oy4WfWWVFWz1oVhPpTj
FG3VjANHj8uMHrqtZ60YMJ8a3eqpGUcHaL+RvDuxvDEzk0MUM5agKr4bZLymb4v3jGXG/pubWPw9
Btc6WUVsP8YDMIwh994GCyiLhvrAwUZF+lGPck6RCBTMtV5i6FVeUHRRaffXPDn6tULRgWrt11P5
EfpNggFV6K9bozX3UUBxkDliScOAazLxGjDUnb1LNCzCVeuYcUKLgWSvVavVQGr3oBbi7edca4Hp
b9Asjj7y+IrF3/hoeqPDtKvQT04i8ttJs8uFqjY+LQizujIPrXCnZ8769TEy0/hKAcv+rk+WegVE
+7u+Zr/wX/WqvzbWLRnJwtnreRpti8CIsaC30udYWtquz9A/8MI0ex5MrT66JuaXqrUyco1zx8SK
tLQGgYmb+pjfzMaSxOnEh4J72JrMj8OATMEn+kPVke8kHf8b/aGNdn5UdQogohqEQ15AAA71LISO
AxzabvzZIo2speZb4/NkF6aL5Un91uF4/dIuAvoEAVE4W7rmP5xs21egGlWkwJ56+6zuzOUOQf/b
UZvzo6r6rK9Kt9sNv0epBhLiv4aGnfPHKDOev7ezsPemYaS3fZF5mwq6z8apUVlXdeoSQW3Ym3WA
qxUknlvRyp4NLtw/eF72Ws6Z5F/4ewjuYLug6f3rSz81VxhCmuwW4soflZoeuhtvBu/QOyLRNtKu
2n2L0O0qD0SM4ebyChmvoOZW81xGL69g19LbFKFB3Mnqg3t3NmDaGWP7PbB+1FU6fjh1aa35GIpb
UsvOMcYgbGtit3sbG5mDR5rwrrQi4GRpyPLF1SXsnMbs9+NSLJ0W6eXMb4+qFTEHCZQpHk6TnpQv
Tl98DdLBPcPpLl/slKM8v6pjF/O10XNeVcx6/QaGD3mj2E7PqRYUjzCHblW941cVCA1IwzOOSm/e
UG+mwC1fsH23r+sh+TU8LJAYS1BRP1tu/p/DI0Atb+5cXYYjwm5fR15grr3CAo1hJeE6C4j2ZNbE
WcDv0y+ifw0QNXruWqHdRTmJ9MJPv/RW7B8J8XR42tTZl5FT61b3BGgp/iarQHPFzpxCHOasNj6P
He7sI/rQezFhkaRFk9x0ce28zIn7s85xp2jye6jJbLEXEgZ8jVXqVmffsseTctpVfrxLFd937Dic
fyx6f1e1DZ6FQ5GGQFjb/tDmzUOKOrW+gxPQ/VHEO6Y/YBX10PR6dY6zFoZhGBQby7ZRQFwuRdF/
zZFLOUyywThw6tLi1kBxfJ16Xr9VRdVPXxqKySSJ2FrlZYJ2bDeBlYPCk9b0NIZEEVJLvOJA2JAh
n5wNaKQloIDgNprc+c3IovbidPkqc7Lu1bZc/RiOvrZWo6LI7NeFg020atVfJ+T9Xgm0JKcix0kN
jnfH7j0tNpMI66NIdHdDWDPeypwVHI0B6cJj5ATm2ZfbCqFuASD3BH6IKIkk+5/FojhYi0zOhr23
v+qGlvUdjbI10cf02e8ykFl4pf4oBEi90P2eAkMgbOzNj1aJDe042tG17cBnQyoiudI8OPdOW+FX
NBNuJpuOPqLzMfAUJjUYIW2JbcJuDGvvAHfbPYskaDbBlJuvrencqheyk3ifwYXEGo6FtNZnoAZV
mN6qO1c03zUt9kgE/lXftF2AgT3u4gWhz/2oceCUuiNP0hXDSd31Zfrrzhsc7VpPgIrT4bP6X11x
Rx8urb1cdFXcmsBkRtos6+NiH2BldUmbDfyBbhozfVWN9QIXqZLVlPv5k0p+eZr9zlapvFFN+AeU
GxN/i51qZAuSX+ZqkkA7FiPp5DgzoztM7JwNRk1AmxLY7KouXO6Iu19pukm6GJfCS30TmmIvyd6u
VI/PAXmCtFTgjQ0ozX8mSQreip8g8rO8jKpXozLp25sgw45cNfwxOy9o3yapXt9zlOifRenfJJME
CbKUfKN41vQkOKuSJ6rvYbFockyFfPZwdMdrsp5PzlKswTOvGtsfgE4wUke0Zm1GgTz2YpbPmYyn
dYFP3kGNJeKNtWRqz3s1dtR5YE9DbO8u78FAYSSUuCaosT5Jrm1v6flWtQ5Z6AB9XPz1Giw428LF
QlEO9UvopvtZN72vrq25mxzwA+ShuH6CP3h3qUeVY5Nxnj/pY9k9+Lb5rurVPMkkUOcMuvnOLeFe
y272v469bfC07drbOMmCs2s6LmEIAw3Brhg3YsRWsvHj4Q4W5nCnLfT8lmVy1gMgZ7/rHdOJNyQu
HXZo9FANkWNgVlGiwLJURbWuBQi7TrclZiXXqq6ws3TFE9PZNIcuBfxtsIu/agJzOmQkNp+Gar7v
2gGfoI5Y4OQJ+eR6kBFxCDgNS+lSFaNm0qI5q0opfDW8zPPhWhWnMC2vojyetmEGBtHve3dbKuaO
Hof9ql5uMY/f2q2Mly0Mdf3C7jHA9dabLo0B4Sw4XGPOdkUwH8va0946HqlOwY6co/UekVG+XSAi
37oi2GOiVj2zSIhrFGIXh13q0Qj6NuF6oxuPzlBW8Wa6i5vGuE7YZl9b8GT8ngi5yUN75Qxj+1Bq
ZbCPp3TcjWk+PRXm+I3Qv/stdXmOoJfwpartfOuDvDgSTE/ukMBFTsbN3G9++eDqY//RmVj8eqGb
nwMDUIAQoF41r7Cv0UYQq5B9D485iuoSZoN9vQRmgPsvlX/cBqrW6ptiS34YzcelvXOMbB0sR022
92sMCcIT8Wvb3wyenmwSTfM2fdF5Zxy8e848Kb+WuG720rI88DU0RI4AMCqdEZIiD+u9qiSj5V+a
nTiGbBK4cjWi1LXpDfROdMudH/DOdXaLsRQWXlNX8DQef2Du0mLTkM4PUcCBE5GVsyqpAWQP9c24
HFV1re4LNrb9uslFe6e6hKxhh7ky3JWFGvCDs1wiE/GNqMyCgypaMsrPsb6H8XwH5Z6wfvvioL4Q
rSDOP+i85bc4yjLskpLqUYe7cqUXWAzUqLIcvHCOD5yWonMeJPghEXt5jKNGW/HD777KJv81o0kO
5J8ZBbpZu2Au9SusQs29bWRoWrRt+IoQ84/Wtdq7GCYBdo/Bi6qeLJ3wSjEHO3/pVXvWzjET44nT
9ozpu+nwt6Zeoo+7GcFyH3GmEq9lsVH/T/LTMLoWR17odF5Vw8XOxz+LuFtqK5JQ7rqYZoyWBrs9
pRqE0+203MrFCkhdhNF4eIfQp0YApVupys8+Fsq9O6cu9HVSEnZUzsCGOe3LjkRVym9y5YDRfJ68
3CQPNMMDjqroamg7/6Vzl29Q9QVjseAcDcnPSwnQ5l6w29vEdl99mZqi49Ealoco1JKNH4ZyqzXg
rs0Ap65CslKFg9zxla1eS0RP+iVwa0OB2WR1hv0nQrT3TuRlK6zN5vceJCkrWJHf/z/OzmPZbSRt
07fSUetBDLz5Y3oW9J483mwQUukUvPe4+nmQVIvSqQ5VxNQiIy1YIg+AzO97jRpFMelTD7biD6lG
UROCi1dVxusIB212ue7qNq8Nu2QemIk2T/Hm65q0uwxTERc2cXQv/2gSNEBES/RrXgCLtBjYi6K/
fJ3mxGVxzo1XMevWXQ9scAw1Sza3gSIngBVaABjF1cTnVXKrgHfV0uhL3nlLnUfDKa56fK6aIbhP
wfLMVRMU6lACYOj8rHhXlPoZ08vgI9XIhqoNT11HWaeNknME1L2daleYSknGhzb42qtTDD4RnKR/
VLuoX6R5oV9aJGBWahVWx0aFUaJ2+kTo7NrFDS/f+n0zt3MHih4JMzIsnV8dxXAFHxRnmO6j4oC4
LggHI8WTRdjEZXdjY+KjowDjSqWc2HukYv6G0SS/dlDvGvB4rzDzxPSQOMs2ait/XlZdtuEphexi
FeoLf3rgiqKuw9y/tiOjTMuZVsEk/+Nf//v//p8/+//xPrILoRQvS/+VNsklC9K6+vcfpv3Hv/Jr
9/bbv//QLYXdJvlhR5Md1TIUXWb8zy/3AaDDf/+h/C+bnXHn4mj7NVbY3fQpzydRGDbSiqpUbb2s
7I+SoendQsmU/qhk4aly0np7myv65Vx94g+V2L3t8rsYhQzxrLce8USJNySQ44VoNoqh7kvMd/jK
GQWZ4J41NzyIVle51iO0d/BG11GNnSWSl2cxkKk91KoiQ9fMRqhLb+NlU2v5q2cH9tYe43ohmmgN
pvPSTsJDr+f5a7MAUZ28RhrJoHhU4rmYJEdtu3AIhW71NHhK7fQ01n15UXQ33zhe1s4ULYM+LjrT
woau5rsH0SKkWl5KRRqWaeVEC7tIyktmtV9+/7uI7/3z72Ij82nbuqLalqX++rsMOWoohGbrrzXK
OWDqsrt8KNu7TsqehCm8loIpSkfDXAmL+bCVn8UsThMxh2lOBJ6SfuQTZ0YURqs0ePpEH0Dzyjt+
cvrDqNn9mGVMkZIfXbJn6qjyys0898L+OUa3YnRJF4gW2GDIKMGzX8fNfTrakHmZ40ludQoNnajI
5R++DO3zH6mmqbKiO4qs6Qo8PP3XL6Mv3aT2Osv40rvuUpvUsJWp4PzUsHmjZiBR5IIw+E9nYff+
oiTJ8VOfmN2Q499HmaTDGZ9Wi7ao+T3iwPKYEEIcNQSi6mZFDCNmI2BGp9KP42vR9mmI6rnogBwr
y8gpMEu0vdIBG+61e7FG9F+nkAh+QpXEQxehUuRZZqSwEjTsSn//PZnW5++Js5qtqo5mK6pia/J0
s/90M6uAQ8eWI/XXsazqlaI3yUpnD70l3Bs/hV12tvVQ/pLaCYmoxgiI+/vh2XdiaSYGclt/QoPY
fYCWHe7axBmWUV9gR1jWD5i0Yu05xv59W4fx9tr0pxSLyLPIBK7XjRRi0OPHDVzVHyMiFzOgex91
WLrdMjOipkqadbytFatuF/1pMuvF54oZt363B/aLxCLPBSAv+zwdvL0FIz+7tn0Nu0++rbUYNacp
t3kICfrXFY5YcRuOwyQ1552mev/wtFXV6XH6623taJaiGao1BRlszfz1F6pkpUL3HRJ8KwXFqktk
B5cldJJsB+Ip4RjO71jInUK3bA957SBm0Gb1q1WpwV6L2/QuMML0TolxSY07R9+KvmvRwpDx/Bzj
1mme6EMEOCHG0zZr0WwGM73rctUm2BzXq0F8uOvmJL+zol1CnXGRC4HOHelaWs/6UkK/WouoFjAP
CCXb1TyylPzgxDl8oZ+qNcLMm3B0L65cwQoIU77xLjY2PMPMw9gX0brvtOCchbG6BF7b3YU8ORYY
VkaPXksoj2iG+yzlHVS8fpTeYt//KsmA9CXVPqDLPT7CWbsvdaXejADICAc30UUlJnwRNThF37gA
CpY/urIaMciwTp51Z+zt64K88GCwJuBnb+vrFvqlS7gykHhqZZMw3mhmRfSF8BMEbgsxKk8urLlu
dPghqwb06KkWWSOS9qJajYFz7RRNAPn6rv7LiMiRe3Mw7dEUNo2XTu0D9RaFF210e5C2JIEjlL6l
Spsrto9VAmIDB6wC3EMs1e2euDxCAbREv+mVnDV+qgL+XqJaP+5uczKHze1CtE3V/BrqXrV2s3ob
yLn/5MtNvjDIURyyUbdPDnn0uTYlBZpkMt6MjVdexdmKLKu+xbicPLLbkNctzeFKZxAMht71sDK0
obxOhIehdYhHV8CyxCAg5fDclegiGO6Yz/UyGWaDHGITNk3Waod0dBq8W5pVH0ank0+gSr8XaYpR
DzEBa815flRnVZvIp1ABvoi8/UrMM5UPeaj9s1VH9nFIsbDvXdN/dzrYMdFgcCxrK+Ni9ejdOZkW
vJdtBkHLtWNwRLr0QDrupLeu+0Tsqp054Y5c2nCS3FL2li0em6R/gds5RX7WJPgVSPdiMZ6MxV70
pWBe0QRV8jMRnacuR2Oj5KTuLTkKEwADA7sZEHP2lrnB5lZKwY+IdWKJqDl+COEo5l9zu9ZoI5wf
c7MsYz/miw3B4C310fUXFseKpVKr7HBQ1z/BBsn2hlua58pSzfMQgjr8/ZtDbCd+eS5ppqU5tmHa
jqLqttgm/vTmMIoQd2PJzL9IepjOLaJC66zI8RYFyPTWGijYoWv3nNl2syeejH7B1G+HKCXKuTGe
41FyL56hf+tyc8CnlvML24lqZ6i9/BIW+Uz0+64WbIiG5ivRVFIsQkFwPBK10w6635fXyxZKzoa8
lpPTaPjJKlaVDuOFOFiptmfzTImslw55o2gCxX7qT7y5njfZuzdE9rLDGGgbo7v4EsjZFWAcolV6
7cfNvHmJiScLoO+n+Sn9AjDsBFKIjsM+KO3sYcpLLvI00FeiKQ11doaVuomId+UIL6swvP0224ZN
lj9gkE2Gpa4+hkFSlr//tey/ved5h1gkwgx+L0MljfHrW6QsKs0mi+l/af0GJ2glexnNyr0Lk8I6
dVnZzWqj6d76xgc/4DkmbGVbeUIjZ4UldvdmtH28ths1WBt6Ui8rH6SLBr5kr0yFTWZtL5qiJvp8
QyVXY1m7UI3SC+9xJF1kNlwFXsgXxAKxi+25abpCzg+uMnSHHLOMp3owzn4ZjmdEibInRzU+yHfU
R9HypyBlnfvVXjSTJujmpWN123JaWXgc1bxRs9ZiNAA3vtSSslp5jprs/AlyBgayObQTn8ictOOb
eV111QHUHlBL0SPGbrOKTkVG3Oa0kFYoTTVh942HmTnl9xLVJD9GbPOe53O+icKKYEosE8KIZKZq
UTtNrWpvY7mQMytnsI4WUm7jzNAz65iV+qnMjGFbTANiVPQrtWn9ww8vftifb1OVGKWhyJYm6xzW
lM8bvA4p6rZzPO19UL1ykZk5iFpD6q5FxB88aiTOc1aG5oojRXg0C9u8S0aEdy0EFkWLPHh8Nlod
OChH4MlUql1mrh7M0gpczdAhZSYKtKLSk23xTPNqXWKThee4jeoUoZb+1LLV2/7+j1r/vMlXDU3m
z1mTYcJqmqZ82hpFulHYmhIq75bivlSQmo81T5mfir5DnQ++o8IGZbRmCeLSR1Aj3UJPXedSJGq2
ijjeY6SEBqmRZu6usANzJwOh2bTxOB7dti9XOdbMF+hn3azThnqfBwqxeD2vNoCuQQnF49J2E3er
g9/biVouh+21lv6o/bfRW99tHom16B8e1X+7+VXDMVVb0W3NcKbD+6fDEBuTkTP7UL6HSfKRpmfC
8+6xD0PzFExYHoHPMdQkWqB4ZCxufaIWNbZ6UDDYui4o0KiZiWo4TiBirRhW4gJishhAyWaKfrj7
gaT18B3q3aIwUPiDj9aK3R2v8G9Rlftqkmoa4mVHDBTcAYRRFUAP3DC1OltCx2Tqs4JGOV6ngPq6
NrVpiofmygyt2QEZ2Cq9lFXyqNqGvhNmQzgRpxdPNuqNgYguBCyaohBzsyS6zk3A+9szo/CbjSf1
qy5UK+i+dqPMmr44gpS33305xp7eBoxHhMTiEGu86rXnvJudVc9hLqAuonT2pYwRY1WnAcSGCAdn
fnoGWeOd89FFdHMaSAf2LrU7YAZu+Nmx6eUpPMRAOOYvOoDI398mlrgPfnkGmJyGHYCtlmUDQtQ+
RwaQrIwVtGzfzR7keFEFBL9wF1iGUmc9F7rbLYyqMjf+1JQ6MNyyVqdHMcqrG/deosJDbhiPKVsn
0T2YYKd4uX1FDdR6bhTwH3amy3Mx6KjYsLjcKhTTqJ3d+V33iDtRcTIKwzoaXqDOG5SVvwJzh1Gl
Da9jlYP6wzVlmwZe/lhK5YuY0EppNTObob5D7jHa+94YL2O3l77UwUxMyNTUWeSOP+zdPHXwiXd5
9U+Xxk/vkf2t+cguRtv0moQbmSBe2olJ2M/r+H2ROVrLSljdDVMB/ed7X5nq5Z0okEr5uU9Mvq2V
wra6zrv1qSFKSewpfrnW5+sXFqggjkkq2fMHy5JPPpyQt1jDXigq+nSbVZL12oXoxlfWW1vDoYtb
uUStyTXfrAI7cCiLbExbcCUYjCByRj/0SqgJVWpe2rRH8zqGGuo4xbbNSfwhFBJzm2gedtHQ/UPo
c+XQ7dl4dP6zk9UPtgr2Rc2qZweCwHHUa/sBOJu27BzE3QLciB8Gr2yxucP3KES6Ys7GBYR535zF
3H7EwSsuJRfWKnM9hWRYmY3xTIxei6ye60443sUciA5Gr2hr9YdQitA7+SR/chNZwUh7XGPFfLl1
iQWf1n9qfrpcA6NvURiqORNrhczK7XoJlmM7OcfSKLPqZdtl2sXIlZoEBx+rTbV+6hOjcu6o19rv
52Vohq8cmRybO2HcTQF3F1Uvc5+0xtSvA8SmlYMjEPJi1J5mi1ree4BTmBeRIxo1SBAjezFQ1HJ4
J4rMrREzcINkPqFprn21oY9bK53gwtO8ZirkuoHfEqnn29LQaqSTOjbzLhzUJepGT7rtDHeWPFZz
pWurtWiKok+VZta1drJt63y8E31KAjxYgvQkWqI/H5xtZufD8dbVGCH6+U14STWjvhjph6uQKq5i
HI0ItQ6v2Hp9kG/0Lo6k6Pe94p/qwepfjcLUQNOg3oRDys+zuognDdTK05Dk4PJhDM7DQUuKeeyd
XKTN7h1Z6h8qL+QUTcpw7bVj/6AWg3aY+Ie206YF8Uk8oMC5gBRkbptJNmQUXk5K9KDyjkCXf7jj
GJg/yH3SLE2lU5eiOThRcJcOxVy0rjOGQpnrniqtYSwTOvM4IyPsZZUrzdW1faC27P66dINNpLUx
dLOrtmJAFHEH7HPlGNqkZdWVMzFbjNSWfPTjvLhXHMSzi9rojpFlKye3AZAEiLT4GiNAliDr+JIl
SbpO0VPcGHKWP2H9dScmvAeqZ+18q5IC1OjgdTi1fuxtuyemMvRnKLDJCTLA7DpDYSezlyL9cJsh
pnl5iouaWYNM1mWbzXJpczr2sSbvjX76zuJyr3iIyPsJzdis3W2adtoStYYCZU0CFVbvJl81BHSK
yOy/YVQEsBhLzft29JDHSWpz44bywLPXtq5TYu45x7T+NEkqC3bFJU2TYcv7OEGx4qWB6YVJX48A
YJV9L5ypeevLE52fcSJarkC4OTOfXO4rVn1zoRyQlBa6ezJAzLDIrLMv81oWigHjEN9bSaEe8o5v
ecw7FJ9RbXwf7YmypEj9KZEJVemYiag6h1SQ3/O8Vop3eEOgj3wng0vTNG9Qc804Ld5HQP5rtxrz
tWjG6i7vXeBh/VBsxkGvVmIxkpDzDJ7bSydJyDu50bAU/X4VbOpQMZ7yUW53cacbC3EZpbROckwY
zE07pAMadCdjw9RhC7r9m46N8aywhEHRONxh5P4u+hUP7Db4bmFs0L9G/d6fpqu1JG8cDPuWYlYu
G2e9Mkn5goA+amYuodjZ9W+DUSMBUMwi/NbmXWQbT6bcWLO+rsbX2qsi3J6C4YsRevDWS/WbFqYb
0iQeIEzprwxuZEig4lxwYvdnpLlXXZaUH5GX3El9q92NXpDCmDb6Swpsfg5hwl1FkTpp+0qNuxnU
OmOv1/vV0g3jWYl+4tkxpNSdaQoMwZKvdBWlHir54Zvqyw4nrKKUjm6nSMfeQgcsUou96Lr1i5rc
uR3/KDacnwZ0X5OWIx+2LnsTh64xOttxgGyPLrlPQ6rFIJod6eJkuXfHCceeaVA4yMTSZ3pdejJU
/44U5SGUtW6v9Yp+lmvPOOMXEk2ybEvRJYoEoA02LX2zIxVJZLZhy+DIiv/URQBugb5EoEia4Aml
DusctQXPKwZNN+ofPO0jK4LgKZfVcmEPCZ5HTl8f+6nI1RB5h7TcyG5aH2XbophqYlBMK3QtnxuQ
+Jai79O8Iu6xvTQfIe0oh1KVx33nJAUGOlX4OPakwT3AFx8Bvhm17n60hh/MXKSnyLd649IDMXZd
BIGvWIWxMjOASu8tFeFYBUZai2Cl1m4kvb5cm6jK64ehQh1mZi11+HZPdYqBQZlzm4RGUj4VEAWX
GIP5a9szi6dUQ86Sp7qFWwxNtdAxErUzRC+nZmBZ1sZHS3oumnbTFjs2mOG1iaKis4eXCP5ompyM
pnxUc+9brD660Sh/AQr+ZwhE862vCnfmlYb1GJdqtchs07+D/Zetwq6Xj71U9ASvB3kXD/xIsZkj
sYKfz9yU1eYCwzbayPy3NZWhPkHKMxZeOSgcsttviuJ3f3FrSGUc/xWys5tFWCM8F8HgL8sciPBf
dqomi8iMuQPk0HQOXaFusFnkBsh18zktUm2Xu8NwmVpFnfNNeX76BAo4nkmKNiJiKidPlqcDifak
cidGHSVFcxFdeyDxjKpt36Fy54wr0SRrHK47AnrLcUiTJ/So9FnSSNHBySr/rKrKXzwM25fAT7JN
Ds9maSJM+eJljkLYL5dRZWHUaf2D6tfZfZ3yBDE8hG2mbqvQyz1sZvFAbV9q9G6XeV/JazHKHwsq
93EZg8/ikl23KIEpPevI6J2tTv/pcyEFJkuxRmv6lYo9oym31T2OYxnQ5ALLrsgMTh5Siwu7TKoX
5NJfYCbx9xl2czLezld7dAFqTYsMuCfr3jewCp8W+TZILQ1b45fRj6+LTLub22Vuf/W6BIEKK6zu
vemTEtX/+ZMAwVUvaem9mJInfSRF+9MnwerdjJI541lqgBKdkvEiRS+KMqlX/3DIm2IdmUjWX7Py
pIdUXTYJnAFA+nucp0nd3Jdk+BRW6GsIfzbRXi1T9TlRw7fRC6szwn/qs69FIFir8rEv2Pp0g7sQ
k+BiY2sM1Pq6xK+HXaiDKhLNCTC5RoVO44fjEnYvdQu0SbSNuCISkaAs8ojk0zQ6BOE5woLmonAq
3xH9CU5Z5qYbP8Zngd0awh/GGBw8J85mfsiRMgt62KVJjzNWbD6KGV7/guZb+yDGfWxH+Oz6JFqB
wqsoGeR4Nzj+s105JoIpGqdx2Vy7pSZNQEL7ALcUetDUrKQ03ERRGII3ounERY+8pmNtRFOvTZih
ea3ufXt44EH8rNpmem9FbXofceQAiUmEvs25F+ZeyM0bpMlejIIYaY6//wUV7W/hLDJ8jiMbxGpM
WELGp3BWaPE0KSq744TXD2sChKNGVnLkwegmiGPVmGmHx8aQ9b1ZpvxR8W+FaOeSQDUH4+KmX1XZ
Du/zMovuC0yst3Zk1KTHQojlDlqiMsLE60oOpOWQ5e2r3PJibhKtPnuVjdpKPm5jSW1fx7YbN6MB
jNNHHO610FDeGAmBnUwdhxzw4dfl0EPqrV1x63TT1fIGhqxjm8Wxw57keQCeLZZX+ZjtcrLDGHAx
rZjgFKmelIcE9OmL/f0zHaeK9raT6nMxyzMQ9FN4Ou7FNdBEIlk3LCQ77Oc9kcCLisLcJcd8wePx
drp1OQaYGK1HtE30icLFimelo657XYqcs3LQC/NFxkT34OGvuMm0BL23qXbr+2+138+zQuf79Zwf
tU9XiQLHWAOdJoco31Wt5K5DPwjmHNDG6ZQ23imJH6+Mps0Wtz5PacZF2yjaUiwTA62uFnM9sdr1
rc8ybATTBrVYGd34DRw48piVYnDnefLW0AhjjUaHUnUV2Pfov2dzM/WbN7U1HsGP+YBwpCUdEJhk
uzhpRVu9//7v+2+JbE3jjAAgw4SFTthWjP+UMEpNDjmBWvtvCNUE0c60NpWWPkLwqj9Mu1kbQ6W8
y55tzH3V0s4Fmvrb0h/NNWT/7JChfj/LAA7OQFjxRz4VErL+CzMCCSqaalWffv+/rH3OmmiWY1ga
wU1Ts3VbNz4FzkxF9gKfrNT7OPSL0BkroA8Uepzj+WxZ9YZjcjTrZPd7n9xbWHzjZzdTE719s9Jq
D7UPuLkCxYo0AuSpJOnePPD6s8RI5GOHZtiDNCRnM5G7t7zkB1KxlNkk/gLadO6l6nGoS0KbvY6/
dhbzkjcdW8E2kRFRE4WYSAa+w7cqyP4BgqDZnx5M/MNty0RE2bR08DQgVH5NHsGiB2GQTvYDJg9M
Iy6yA/kZbzLypmpNRaJ62cHN4ZwTwN5+6hdNMeM2V/TFRoZWa6zj9Tdd5NO8W/O2NnMg7sBqCtGE
1bt7DXHzvW84bxAHiIFU+oBBg+UZK1uvGJ2mwASd9zDnL6ILtFa/5Uk6ok3LoLhIJ2PjVNmBvkGO
rr+X86JDTONihBmXlFr+Nr2yQbVlWiAuIrmFPwMW4O3FRWCYDacI6zgxaFRNtHTzTheJkn1MjJAt
J+n5aCpEra70bIbMcrP8NJAmaLXPxESTW2WuKgjJlk1uIacXjXNfC9pHKzaHE1/IfZO0qHtNRdG/
wZiKHq7jJqFRNsnVQYwBzlDTtD5kMZ43ZlGj5er5Cp4NmnyIleJ7TfSJIppGP00WfWK0qnVra3io
03Sjl+9lpyH4MMR3hpLnxMX/U4jB0UbwfpXpQ74X7duwHCJpTNKgJ0nr4LcrjdJKm968ylTI4DJC
pUlO9vQeBh4SHcc6PXfX1zAg+RVmrQ3592l0cvNBgjMlkwhaQFykLRL5zmhWYkzMCpKx3KK6OrBR
md7l/+1TlXbYBq7+/VPDpJfndm8ARUjGEQVdDBpjJPfeKpAssNJy5wxx0z6LZqcO0pvaEcXXEGA4
tL2anpO0/oK/sHZCVV4/iZrp6pwAcckwi1znmDgCLhEDIed8bCSqYimat0KsKNF1vXXJJB9mjRIh
k1J30hGAC2JsamqvfNmUjqLvVvim58+9PIh3RI+jPRpeOABONVFUkjtkM1ElaxWv0EY9h40fH0Iv
RQHLztOlzc+wKMO8XCbIbKAqgR40Qa4e4lvzl1dk6Gd0bfpQ1cStu0GVl9dm1TR3DrZBqqa72dxI
S0IvRd7iR8dk3+maUxqOB4I/8dEjh4fsqWHP3FrXXvpeNZeNUY1r0cwwB5zp4xCdC7/ynkt2LIoT
6y/xOLQQln9ZZbaXBJIM2806JC6gVl+5m3cDoLUX18zKddZx/MkyP0fRMrgXE1B6G2aW75qXPnDa
vZFnSAj3Tv4VNOh0ATuX7EUKIGiPsJB6aQZ9nIkBIFB3RErqp9b1ctRlEJSNUtDrga3uxASjQJNa
IujS2vip5vMocfX2sXM4tLpotHFyLlcTCedLv0A4EfBQBIGNLbO2cQNVf9YrIEfTcGhHoLlNzitJ
V5pL2zf63QQuhveF9JzkS/tCKM718iK1EM8SxAwvj7Z+lSfwcp1632fed8KG2rffyCfkd3igDaey
KEhPAcF8q/RxqQS1dEZvYbgfHOJKORjSTZSq/b2KyuJdox/EmOgpFSsHdeObc9EkdnGn67q5w1PR
31aBpq0iWcleh7Raie/C7Jt27tdjdUrighTeYBjXrxch5kWaZumbonFT48ojb3u/Lx4MDJ/EylSJ
kEDLDTgJFQAcSfecpdMP/jtcjesPobqI7HU2Gp0aXh1nOS7SuVkijCC1SF6mOtqmVQFPDnJr4Vwr
g6jgJHSt/Bga5P+fOX//CK6TVk05bQtuHyF5qvEPr2X1729lnKk0GfCmbmmm8/mtbBhe7SRm0z/p
+mifo7g5Y99RvCkN/pgtGi1r0UyR7TBLlYBZSWZw3jWEIIdu4Wae1EZ8PVY+TxHEgyQohUDi/1OT
dMthlzGEa1G7jhbmP6QmkSn59dg67axIS5oWBrlAiLTPZx7ODlWRg6F+1MsO4U1Ud+VSUzaWjhin
qN36nP/SJ+Y52RnX0NkgJWSl0IyJtwHB6V07FkQeY8fdtWq+HdIx1NZK71qroeHNc23jTrNCzxhN
lD5+a5s6XmhVae0KB0FRo3oILSlmV2am28APEh7PNMOh/Yb7onKByqRB+gu+iVlEAJKlZuNkJpql
+2gBaXnJgQuu2souzVPcpwVac0H+ojbsPyq/xv9xagZ5tvA0t3z0klG/4/5jzzcBdAYL56XMwXHT
56RnR2689lFyOndkeQ+W269Ea4ga5yxqZWPLqIzhpxdZyE/PRKdkJm8oaLnb22SxnijVSp6WXueK
tXHD21h0tj2u44GnwZLVFHftBXLBXqXLXwgBWyAB8ngn/iWh49yTudQJ3gbtU1unRHj5F5n4Fczh
lPcobqWW8ZYnwRc/HJM/gzF808tMZ9vfu/yB2iAbMYd8nCYEvCeeAqPgUdc5gK2n7dK1KvZQ6hDx
yypDU811jf+J28aqVJrcnd+2UiiU4rkAO249NnqysoOx2LIftx9JE99pWqB9yQ03QjHR006a5ucn
r6h4CU0DjT+ecm6sJ0dOva0VlO2q6HjgVOGfYpzUs78cYyzp9VqevBncbqmx/T/FMfuKTnHyL6oT
vsDyapH1U40diVxpIfr51uch9sCvk5bqumusam3ljvTqI14jJsT4Ry3VTit36KuHj2lAgGa6oOzp
5dweRvsIe1g7V3lLSmYaaFwSvihZSXeqW7n7MUmKhZkYziXsYLigS/pclVmFfFnuPRmcDXJPGV5a
y8oPQ6mjnzSkwws0j2BVB1oKIp/RIEdYVcL66SRGSzhPlp6+oLLUn0psEziSMCsKxnE9eBJiSE0w
vtRhE81l7G/2YpHleMsG6bZHqeqki5XiJCs+GN7L1nL8diEWYboYL2rXNrdImlXHMkSbZRxGgB3V
dGoKQu3p1sQn6nuzyN1yT2jp56YYDUpCDmJtPbkrBYVHSDch9+joJP4N390FXmt8r/Lqayd/6sLd
KdC4peXfxsQKyTWWWmTKYEK2Ueq6xmvRVyWSHQjOAcAkZB+RoGlVcxtnkzSdm8v4SlnhPh9c4yEa
7ftrf+yYRN1AyNp1796xm/4Q/RVbknlSIQgAaSm+JHVez/wJaiIN2LUkvq2fzbHoTuA/8YMIkdVt
G4A1iPMurbS2dtcqfjXWTrRdkjFrbDfRyOElixiOfkwHZCyrAquea19RmMdAHqXdT+Caqc9T7gag
2i4PC7avoNzaMPhadt69FbrBR9sVa5yKM3+WJ18TDMLDWd6cORkb/iyLQhQtvPGjGtyzWdrdV9x3
vo1lprypo96jCobAXU/Ye4ZKPDK7rmUhKRhzgoDA5vAekl30NFubINdUFZNErdJqvKJsO5mLPqmE
MjOTfK6RiGuQQQjW6Hf+JYZv6+wO6zHfH7Nl6yb9zEHmHK5p5C0ls9BPnHFl2KyKsk2dsDmC20Im
zvCrB8lnr2yPZfuOUtzZ9UArzqSFl7btld0UTKQmwWwSLCbPS5S9P4L8mfhP9YA1hakl2awtewsA
GgXBPugPOZ51jheyEYHMqnL5Cwpq7c7zq1dl8mcThTMxiRsvOWIQL+1Fl5hq+ohCuuicLm5zLR/n
QcXwN3FYGgtVHbyzmtQj7lXmgDNdrB/rUG6XqpOlj/hiqXBvNe+r1gOBqdhDz9ooX0TI+vyZ9dGk
wKfoT06A+KG4Uukp36+UTQatmimpa1MqjSOhrcwI/KM9NWK2ocekG2OE3boiWFWWNPkiMGLFeggP
EX/OOUhIoiZhvaGSHPqpFipFcvDyst5kOBBea/6Pvk+jmVd1SxkqP+gAeecQG4VVMlV9U5Z3kkEh
mqIwNDs1l9dJKBsaKkYbTLUjU5lnSh5cWqQ3Y1uLX4D8qDtbb6qFakJ1Ri8DZTCf6AB0teRixxo+
rNMAemj5onMae1d4vvNcxs08NvUejxSg/2nXDivRBPe1xUnOeMTbJyRdDAEsRn27wc+Vr5rddxZU
7jum7cE8ySaBMkkrV2kcpAdkecEyI7u7LkavvVOccZj7Pux1OSb5oE0RJm+KNdVdoG/ttHy5dYma
XXT6IpjcDGUMf5QosQ84ktsc+uHNoTRnzNWpKfpEMebsXGZwDrGItBHnQzHoriQANlfIhyGkmyOl
INrj1O4r7/9xd2ZNdWNdmv4rFXkvWluzIuqrC0lnPocZPNwobIw1z7N+fT8COwuT2c6vi4sm+kQG
ESQYkM7W3mu96x1gMT19zin+8/Mgqz9oco7nVy5/lOEPZ7Wcf6dBxLQz1+mXIBqEiWZcwxU21qFV
RgfDzIJTZy0DJ6mt77oix/0CZ9/H7muaJsX3XIFDWteKdSex7UEcSNtTMNTKvjCzZJNWXXVN14nF
R1alX3sCN5/+lejLi2Bit4K457tsrZvfI3+K/qvshimhZpuKDCxs67oqs5x+xbzAKMPekkv/QS8W
+4NZDQ4ZWB/aju9KEzRfs2RefdQ7bK5jAtbdJDpNCtF4okFWLOkiuuiUcUcSEpF/la9SkRXnUVw3
u872VLOMNllZhNdhfp0m7UWhBtpelnR1D1pAoEtRpm7UdzBgNMQGdE2aV8gTrl9jKrN18ONQ0OLx
ue4+CE3SvHbCvw3crt0gqwBOVmukIm1IrIXYGwv5xpRRBWEo/VERmGvl6sf4EeasejkXd4TR2TB9
cDBWmG+SHGXlR1n4YpPV3Z1kzwQVBQww0drrW6apmYuwUjqY8Q2gB67eytBc6BNJXH6PzCbCRfog
ySYjdxxSnZyc1nUGM9UbfPKprDB1fV0UayRc8nrwU3U96w+dpuS7HqhlZYKPuzpGpmsQ8NE165La
W+92/hylW7S4cGVmeEOJXjhY9CLoJENNiviTm4IZT6Lj4ZxVzihH882AaXQskd44hZz5yHvxFFES
cwWPSVpBvCvXk2opThIOjO6TtvJkDNlIfsBLRhqUL0mBZV9v5NUqD/zckaQq87JAKa9j2IBQCpQT
JtbKqUXjlIioI5EhdHG4GfcQju0DCYYYnzcIpJgZhjcJokk3HRUgR3LdICFW9Q4fPg8/TIb5cbub
8bHHrKF0jBHEIJ67h0yu1CP0ma9BqG7MkJrJqIo4d/x+qvag4UEbZMdM1e7H2FD3QSubXqJj30vV
ErixsFuyI42GGcstXV12RMyfHSs26SnE9LVDkVHHfnkTauWtrrfZXo8YVfvaAfj6Alss4yN77y60
CHcnd9wK81OhGvGHWko3whwGQq2ixi0YR15pkOn6WnPS0IT9UIYEwJGgh1I2dvq+b0+dsZ+hQawW
N881ob6nLrXmU1hAUJFMpuJIs46lT8qsjCJrbY6avi+r+L7I/OHkT4CyCZ4Zlqj9bTcpVxb9qMOW
bO2wLcUUWhlvRFx3508fFBPnxLHKieALa0hXlawe1KmBKqeax5Jp7MUAE8WbjBD7fpMYWsi27uDP
TiufgsrS75EfOlYYHipQ7L2USeNusvtPGfrxk6aMcKNV3kYVgqurqAQL09FDboQ/6fU1Bgn+bCmb
kUrWyxTTjST1QR6qlRIpHC/TOJ7kPLts0eSRTg+/FpE89hiT2npJ3hGEnoUrAAt7kwZm4WGi7Blj
8MVQ1P4ftjXxa7vNrqYL3dSRe4IaEAHzmgmME1lu2rWdf4N2pHwoJvhUZMeYvYQgpzUlmi5Ey3hI
rUo/Rlrf6+V3cjPMTciJRk5KQnx6kuwTpuxd1E+ohnm2/2Hn/XWQzZ9oaqAB0JWFwiTC1F4pVYSs
pHVWlfHjSDIUlt5kDg5ycVWloiCzdhq2ikmKSgkO5Jb0jutUNI46wLR6shEuZ1w54glTcTVdq8Jo
1gxcaFuiNrsq5NxeyXOorOdlr82TIXJtI1VXWqaTAVSEH9pJ/qc7/itK83THIV4LHfo9opC/yDfB
Mu0iQdn2LcPQbI/nonGAseORIx8TypTih0VYi+/k6F0d4Fqf5POUSHPFQnmoW+7vb64tfoFbnv4a
ctmxyLVtwbD5tXZ/hOSv9Gwo32y6EHxPupoA7+Kxt8JFtDS13qzZiWPEOLVYo/VdlZKHrm3HYzfY
867QrE0lm/QswIZbasNx70shhLM2MtcirPCVn3GT7PrwIxww+byZw/OkMQXkjj46ZZ2SbjqSOPTV
E/xBVOUHqYh8Rynj26irbjjF7FVQDhmJZqm+qWX1Q5QS9BhruLZpRoJr3DJgiDu743ZhQtRVhrwS
Qb/LskZxQ13u3SkQNVldJjKi5dPaMNJVM5iHAOkXuQ+Zk42kQWLU+d1uo3CjR+0nJZ+xViyL68LS
7L0SiP0QSTd4g8X3CU+tIyz7a1ZgFqhOnXyAl6Nt84ADpJDSeKP7Sn3gSakXXnPXfdcn7YL9ABVc
na6mAf/Y2k+6oyK3LZxam9AGuTy0Vdee0ow4ZiMoOhe/4sRJZCsCJxKXhCdIzG8ikkqbaf7++/df
/KWqYSUywtN58jXFNK1XVU2BU6pZ6UH+LTfl8bKv7ZJ4LV8bXOY6N02o0BaVoOrKsjrLqgivdPaC
3/8Nyl/W4DL7haPCQlQZqb6eAwvJbEbkrPM3UaQPpLq1R9gbKe5yWQBLFaeYp+G0ktQniB4bOrBg
F05iXAFpQ38eCmsd6cpXggm600hYLtYwk3RI8RSIp1z2hqFXjvNALOjv/2zxCqp82piIGdBsSxH2
Mgt9Rc8QCe0kvCbzW1Sz+ORE/2J3g+IRPIhJiB9Uu9w0oMjM7b0ergDvd5inq58La9xxdCNWJYeQ
IqQczqW+dEBf7X1jTqkTW2QTEGbgCt4zSmFL3EaVkFdTWGzxh5K9tgkOwsJ7wifC0Ggyj/wUYzcG
c+OBnFqbwQLrG9oUn5WMvFDCmRab7/SDL4352hxwYw6ZVR8q6KOryvdxYgmi/mgaE/McxshIcYkk
7Yq4cap4+pprzDZDFJFuIk3dagpGc13oVkgfWvReE/cVasjJXgedug4Lvb5ShzZDO5+aq5HcrrWv
aTEViU21qgcD6N7condTK6/Wgtb1SwpXO/6CMDBsqq+SpukndnbdkyTie4VFcGiFTN0x42gCC/Nv
kcrZu0GLvnfUfaiWnmrncdphwVtuy6aFTQzqsqFiEHs8dCNMgx9klVhfDELUuidXq2jDnbHM2jTa
bdIvIxImQ23XDMG4GrAw4wjQ8xsbV/at3XePOlaKGUWNIrYCQdxl2VCpXkBAor+T4c3u/eloK2Wy
DatBOFOvRTNoSe7qVepORJ9fqqZErGyFl+Ug22HuMLmQrqL8Y65BYCCJQmQH8japDXPhBcN3zMaz
m6bQjK3WN7PbAkHLurjE4H6JOUJNWMxt8w/HwCtB0PNS1rB9MIHfbWz3XgnCOtm3eS5N/5tRRyHV
VJ87iSnZ6wQG0lrIUcfQue/PDUPvz7VAkO8ZB4ciRdpO8bAetf6mXwIHUS7eZrwpv3/S/rpBUAHY
ug3hQBiK+ReDGVUZ5jkZh+RxiLoLaMPiRtjQ3WsYxq7Pvu1NXZ1etrihwZPoXaFMKNKEJdxWp4SR
VFK9m0YUn0erg0GbmCokyLi/MYdbu7C+TsFU3gbM/P+JLGK/PlupVVSFSYyqWrbGk/drx2iIqMka
IgsepQDjmxlLxaEw79o05uDCvnRtjMrohJJf7NDsMB6CFnuD2/Clmdr7XBj67qmZ6mX1JDUjfL18
pwykZRUd/Y4gn8IJYFea7dCcVFHuYoDDjbCCxYgDYQ2Oafa+HmbZUf1mQzTQwwRT7JOaWBBX2voU
Z369ARtObrO+BjZj92m78cPv37lXDLandWVpNG+WrCtwXe1XfJk563AEGJP40cqUZmUnRsB54iP7
bqwrNSqTgzEKY4VW6nGSCIrqxr00NfohG+sV6iUMiIfwpI5yfdSzsMTfWnw0Ca6/VC1pR2JhL7Xa
PWJf0iARa3iwFyOnatLeBVTB0yMOqvM59z93csem5tNUoXO989H1HOoOL/LfXyvr5y/vN/wfjlDF
YpEawnj1ENVDpjdWkOePqa7LHkza4Rw1sE3Qdh+Yu4ii5yKLEg+eTH6y5+BGa8PvfjUrbiIr+jrV
7OD09KGwgXZx7sHEQIdZidwq7rrkiq3K35VW84kI5vEoAfdabbaKpPqcQOURAwbgUdSN5xp/26WG
4VDE2traWkCmfSpplyPjvvMk/xSZOyI1UtIsyXHADye3VUcvLeSusnpXGd3KZ0avJpo4EEoOl7/t
ZZx2SQnr4M3kyONLk7ME3GvrB3HodoSGOE2QL8MPWqz5Ws9yZ9IMiVCTDAsQBDoX2Bnkx3ZxPQoy
uyLCHkNwuDT8YXon3UtTWnmMKC7gLxbnynjbtnO0peUMwOkNRN1ZXpIy3KcuRHDFndU7ChQons3w
2Bndwa5qsnzYrTEDdxgqJhcpRZ0zQ2hdxSSeONniw2/oNVHFVX5OBWkfLKOIDgyxCqdNNH0rQn/c
T9b0fYw6halDLvb+kujqK/lj2FVYOIBjOoQGjMeSlA6/IpeyxdtvZCtc65QpSOQAPGRMaxYoVNMX
BK7vTYfomcPY15iKxem9odVkWi4JvIoF5gZnCG2MODTh1Jy0/jsD+vYipXpwsMfY4fU2bDS/Tu4h
+u/9Goy4mL5aqRQcaXqq9Rjg6l1DrXPiCdchsHH5oC8fUEg7JLSWx8Avv+K981ijA9+KQj/H2Fm7
1rpu3Jq4qQ740l4oEZTKUc8e8q4+aQau9K0VXA7kbF1iluo2IrsmOaL4bgachcY52L75IRez4UyM
Hg65rJyPulBuJhFuJqtMLgc6HjzPpnbLtgS+PYQDEUIhSlr4elsjAvrHnpTDuMzsVcxRfoDxPp2C
DqhqtuzmMiD/7B/qS/MvNa5pCF3V6R9NW8A3fLUP9yRTsuq07tEgPsZNwomyJ0OXZdkdeyglw4Vl
VSzIZq2Q5V46cYCRhyECLySYcWNE80M2RvomTTCcj3WMxz+DepgONln2LokXhIo6nvPvSEIkYhCs
8NjighPaDCcx8oH0F99wFBWZdDBMlieCCfv+bJiOcvM5SfOtCunzGouAggDBvDvhXqWv40J8f3KD
QTWyIbtE3ekjMyDsy5JPWdOnHtIxTpEupDHndw1ZpK/RxCgbxANoQ4OoOAyYaiVL3mfe1N1NFyvC
nfvbjMkXvmtjvJJzrIHCOX8cLZhGxti3m8BnoJQsS9ivo/M+7qdTZOiX7VzWz139//rFNa55cpF7
KLAVgwzWvvr0v26LjP/+c/k3f37Pr//iv07RAxPJ4nv72+/aPBbnX7LH5vU3/fKT+e0//jrvS/vl
l09WeRu101X3WE/Xj02Xtj/d75bv/He/+B+PTz/ldiof//XHl29ZlHtR09bRQ/vHjy8tvHyhGgul
4U9/veU3/Pjycgn/+mP7ZfgSRX/zTx6/NO2//pCErp3RbGBxp3Kw6n/8By6BT//fkM8UzaDMgJ2q
m7LK6ZQXdRv+6w9FOaO7AkPRZTZ2yOQUKg2ZpXxJWGc2gDZnFp4JmMSBD/y89h/Of89v2t87AQp1
OeJeiA5sC0KDhiUyhz2uc5rF3/fSPQyqbzrHeqDcyGUsbdMp7bYSPEMnzgU274n0ISVn2imH/CDa
TruzoAU4il1P+yQr7Q3Rvfe4oQhsvnPGA5EsPJmR4R4fF69NKpyg5a4AFBH1prcb3x1bhEBl2+6G
Ts0Al3UqLEvKj2rS3EYod+U2gjjSSvsJFGsv++ngSQyAWlsqkUCS/dMJcAv27WYVDM2WntL4bNnI
niFLwCewOU8skve20TLaR/kG6zL385VNXX45j3XuyEbRekVI4ldidVdV0MfuzLm97vDnctomtk5t
F6zmxrir8tBT7OamKsatZvjlapZaHRRCX41dsIWJMuMZaDZObjp4uxJMy4GxZi3Vrkz8AmIFNIq+
2cuMlAaNAL3hoalL2N2lBrJbdkwPCNkcJONrq08fLNTq58QUXilaXV70LXLFlFHKUCXZFdq9FJq+
SWxybGsOLlf69VDGnlaZ7YfG8r9XJUQ9I7Gz9ci4z5HhNq8iZhhVJrxkocwpdjetMCEjwyYGxO1h
7+kaOQGj30N1qTxkGxqY9Pi9YJx9MXTSRymSLxvida4zHZCuS5rgJo/qdWsaoxtWWnnqmTMC+zBA
Byb6jnf0cIhC+SFubeO8NtPQ82GYeAGgybaaZ+itJlVIG8JRKMzqEhgy+oeGyFgK01cL2TAsk4dD
luFPP9V6L7jp8G60GDNC4yaviPiS/W6rq52+Wpi9KwKM/J0uynbF7w2zNP4s60ugAtNeizrheZTe
20XpSbAAPGMoNkPSiyuTTtxr5h6SEAoNO7gVRYlhxmQFe7Psr6JE7je46THRGvEWFTjAD504T0VS
7gA2cWEDmR8nwsWGysQId6YLqMzIUwmpPPY2zScW0LLUNOcko2zCifKHWU/kGm36YJbJF7NHnNQw
I2doct+nnX4dlmLVz8NnJcsDj/TbgIA0AxMxtbiIxXTdaBYIXgdN2AwG5bZOiwoesYxTAA4xNy82
uR9byUsTUUX+FeYFRdHwbGETsiwS2jT9dbdUwgYLfLnMb0zswL1wgs9AabAa+lA9qQFdua9/yIMw
uEiPDKr7QzxJl2PZf25lCDVJVI4eou4AHkL9oHeIq7DX4WgVKEumpahLlFMkInJQLYXwieVDsFAy
OYznVVMOYh+PAzREv3OlDhoXgYU7cmusfTR+DXIt2adl/6FJJGsbpxEkLzy65MgM8f/I7jE5cAAP
ojulLMSBu5QfJUXFHgm9dUq+rRpU46Vu+feBNiob0g+ivYE1CGzJoXfNaBbObJY4XjXHNC3zTdbN
0kbDSqyccftli19V9kg0pFV+iuTGujQGbQ95LtvKs/otN7ojw1EIcmxuE3kOm6wXFemZMZqbYDji
G+2hKzBXLdNWT0U/xOi1XGMlRihRDCkLMYV9mEA9uoHcqSgs4CCTR4NNkyCVGJKaPEeOmICQ1Fbf
hMqwyyLTFQTeQebsmcjE9kdT7x4KRFxJqPrHUrvLmiKCtNnvkraR3bShTQ/UZBMy4GwtIqFJ3CCp
fogB37tA3mZ2t4m13GvanIxXuam9OJXOewTPeCLP+qE0xB0hqBedRha3DPPIw/FLYa4eDWubqdQ2
ihr4XaGZsZqngzzXiqvgSO2VZbWt0kQ773AJX9wtpNDiJOl5pGfA7UMV0R2XSrE3jdKzhqDbaWQ1
+DbzdjJzxnVlStY+h1zuBKLsaEY0/cbC36/su2k/TcGp7/Vsw4P+rTUSxamVXnI6xY7wA0ge8rAh
hwG16B7ILm2ZKrGucBjB/kiZk2PFhCHEqf/QsZko5ZyfcNfI15MQa5/0hXXVoDMepys1zLRLv4tw
IPf1DXXovOomHQk5hqAIPviAsQPQbFftaUmqxdS73BIkkTu23p60FJnUPFifVSUK1rhkYoVXGlse
gmQL+k2eg95sCG/SnHxQkLDKqs1cOEj2akOshBIQwjIveZQzWFiQBMdwWExBrPKyNZqHrg6Hf+B/
AmH+svEyVrdgfoJIqwIXFoZS6q8VBKFbPvM/U7qO0xo7MGxQHCWnOrcZS3tIBXezjRVLUln7aRwY
m5id7WJZEUpmtONhQdqW2NNhjGadfo3HK8v7+6BuSldwvO/6YPxGzKl+E2V7vA5Q5xNaghQuRftp
YV63kepSX2Vl2e4l5I5ZiM6wssqPo60lXjWP3W7QWcmI3iJ3aCflCKswWhnMwxB1m+YKSy1G8QqC
iaiL6SiadpUpAt98NX80fLXDr6azHGD11ilKvz/MCiJhyLiTG+THCq7zGof/0dFCn58/RvFKlxWw
ZJfcoq9jpgZbaPfZoW4YtxVjugXL28upSagFicCrQeojl0ZoOmKSjdd4KymriQfriFuJ7bYy6EgM
o5WzJ9U2LR73Xjdi5IA/Z0xgsKQfqkm+77Pwc19GX1Gw2hulDxCgGzAdBJbnzP2h4hML1ZhY07fG
vCbF1FqZYPquHeXDvgavjEs6qJkH+GAAKTpBr/bryG8HeImtdhpytXSsCb9InGGpy/QkOEQBb287
xkAdYxqzASQbGhZEXxERNHaZnFroMl5dpLlbBENytILkWwEAs6mm60iywzX9LbGFqtRcK7HcHdPK
uFVzF3g6OwpsRBcTwmM3m8Hl04ft2Hf/MEUxlkX539XCsmjVxWFZtgwDczWsln9dtEMlGimYa/+6
8Ufbs/vAPvhGaZNWhiG2rCn3ZZ1tgdXH615/iGcbQxSdIGJoIoz5qy+yr26kPE1WkpxSBePx40VK
oayJ9xiPTCtb6P3XAGPxfmwNaUMEzJWkE4Fm5QS5WTauc2Vm5m5ky9FGw1YrqppspVtK7yLTtF3b
qnsMzohOrki8dTANnddzNGJrGUBPyozB3/BnfDWiQRB6AI1lbOZVS4JGP17lvmkdsclsUAdi8QDg
Rgicn9YU0bxpBlF4NiPK2ZzFFmOc1qUSNI76sCIpqb1ENJN5hZ+aG5NgwyrqpPXvqwZt6Sde3Xht
6W3AhWXVxP7t1xufY4ZcizAwr1NjxpAnFuN5VbJ7ftQ6rGTz0Z43sgZnjJTu9dC2ZB2Fh6KJumOp
C7SlmhRfZ8U55ChpVbXptEaHaHhdUt7Lvqwf+oo8TCL/7PPFKp9zRXUKS+jneS0zGQ9TLKS1ZAdz
PgXzKFFnFY25LRRcxAsdx0eSiZJbgYdGmlifcP8u9nMfhm6u+DkpkpaDEWhz0wZ+Q8oIqWBUyTtJ
a/z97+8R0Pff3CQQdHADABBFe32ThqyOaqRq+jU1IidmjOlPJK5Iqur2ddjLG37nR0OJE9fosZ6Q
u3mkXYl7F58FbZcR1UBqIXbTSdO11L7j4JIVRVmrVYFXmmW1IkZCECEiDhhFzifZzjsw56xm386N
HZSvfk9w58ms4g9FJ2vbojmGWX+UzbJYN2UodgMZW/gvdOvWyOyN3ZhfpxByEbvifGuS41GPqr0r
VcL/kBeTWZh5orQmp5bjeY2rFiE9Fgkuwoqn81Rjk0uiJXglwlOWWHKnsAttX7W5dcROJMIBaejg
/k+DYyXnMWrOj7Tc2AxHH57CHKJOQw6QYLRLPKPXTaF2KwvoBWoyw2ZuwHAoJNhI9gEzMzdmvHQB
j6jHUgYejDKuNUkmW7ERkmuXMRlNlf7RGHgsB3qd1TjkOvM8CCda0QTbISM0OM4NcSh28M6IYLAN
aStRNF0KbSChya5rT2rT7DTUk4sdV+Q1hXEsurS7jmZ5LbU+FjltZZzPRE14cSSHR1uPPnZqw7bR
jATzJV+VcWy/WIniRu2SBaz71jajJoSybF7Cmv5GoOxEHpzTMiH08kzTHdHV2ubpBNLwxlvI8kdi
3M8j0sbTQVgXdSXVa6hbxUpTvDlPG9KKh10lS8Z+cYAocATep4FbIMAk+9uU9mSX72RcEe7VBIdP
Y4qmK6yH97XBLD+a5A/kU4u7YQRMS+vGy0dpouuUyIxVYLv2PbKhVrLyQ2yZl215lynI0qqKLgfp
8BqnQ9KsG3aeINs8+SU1YL84L3QHhoQIH9Lh0RSd6ckF6GYZ1Whw4DzcqtE+jKTwWFlBsS6bNIKN
zKcWhGkzg9tfZISKjVRxPFK0vQpZcZZdsWa47RqOJlRLKdg2psTqRHg1oRyOiWMfoakBIl5s1f9h
usBm9voptlWNdlQQi/sE2CzThxcdqZWLrGvAgq91g+JgzOzYK/XO3DcgKuccStezwdaPr4R2YSbS
jRIu7oIVNgHpMFabCbTZFfgFrHS6u1HV64Maa+hN/Uspy+FtxfmtjkZAaecrIqvCbaROGCWRTn9n
W43mRpYBpZd8102hlLcYSOobueHcftpn1ZqJb5QuHDGfYA9imQcy3P1vkLiv5VS1b4MgXxe8zed9
4sMrhJ9FBiJevZyZ1gqVXekqvTVuqHCZbttShwxJpGvcWAktlgx/6xPM4Y6hMbOB+y2+5ea6libr
IM2WBaxdBNsuw2S+RFH+HB6vd+qBmOYlZGlxAMqD7pOJn0EcJzPa68WpPJDDFQnCupuXV33e4kYr
FeGdOlfVNon4vak0xreZf2OgL17RBOEehMHXztaadNdFpApXPrubbAZXuNHIJx9XN0yk8JDyDfhJ
Vg3yoasfGgN7g3BSkqNBYvCuD7XMC3C0Xtmd+ZAxbb8G+jawzoswnVel1CmLLfOY4YACDouRGKF3
OmGRXfZjtXAhpOtWMBMGQ9g0WPs4EdatqyjvEB7Q0I1ippqPpGqdpv0mp9hzMjPzz5WqsB0JrxA3
JElkY4V15rStlJ83YwKuMUj3UV8Q4r4MzvGlYY8zOtoMio6iUPRDrtzKcgiFs+gJ2vG72fUJEl91
RuhFKvKQORtg/XU2wZbQVDLswWqWTlW1K6vsAKPtIHfCIP4QxgHB7DhOemnHACgHZneK1KaHbaD8
x8Z0xX3AeTJ5GNAY3hTGEgELFXYflXlzYaSpg8VE7LZDlT3gosSJ639Bzjd5fssTGYgh3SVFpAIo
+geEu8l5ZEV7FKPpHYSCrwA2AmoBn7WVfbCD+bqqUnWPV5Zym+ZtsgoEmeZGdJ81Eq54UBcu/ZCw
2bJOCKFqZMiWcmbxFtrJNQPAkXwf2m8t+e7Xw9cnW9z4XlGlAB7DMK9HvLrU4iqSvkVtSMxtTZh5
mBJtEpi5upl6nTmAXFh32pxmG1DEaiXFabFJMERhpm7cow4wPNxzmmMSqIbnQ2RRQ87fsckm2DhZ
dJtOSum2Yx7vAj2/w8Ku23SkNe1L+bZXa0oeiHKfrD7bVvWpnRHjz7horNui/SbU2DpMmbIoTie8
PJJoHYgwOpcBuK+GoN3pUm+sA03K2V7L6T7xWXYURyGazY84kbB4kFp7mS5yd2IXJ+IwR7aVfyrH
DJ97A8MlJdaPvVYyyx6L2ZFwi74stfqmY7q0Tu1KgkFik8Laod23feDJPhqpyaRm2gekWOYIpVYY
q/ZuZ9nZJstRTuZBHzq6IsKPmTArF1aPeRnrJZhD/Q2cQjknuAJLsyhC3JmE8xruP04Rvda4LYFD
UdBat9uc2uh6Cb2S8lkcLS28i/1WWpUB2om23lYTzplYwGcHo5woA+mfnE7S/G0mWc1a1Nglq7Ho
r0W5xvitWMltQxgcGY+zk9X+5agDnGp9nu6yoCdIRlP9vZZkNTeKSDFTEPKcN5HCrkNMUFsNN0GR
pifFmsaNCnUyg9btPJXNk/6lTct6R/N+g/Fa4k6TjRRTwpInirzUnjZlFz+kpAWv0QbIR6WSnRlb
Am8w/dAtCnJbjMk/SkM1nw99Ejh2uSh7NY1iVhbWdhYqThQm1PTmkylmZStn07izBUVC0saoeCNz
gEOLYR1gMZFkmez0Fr4Jimpz0+xLHpZ6H8vdcJ7i3ATWpH5PK6y+khEpmDblF0EdKo5GWMLBhP99
ndTG2rbvBdHfHy2wc1LjddkZw67ZGtTuzyfl/zeTpRdDqL+Mlv4ctixjoae8pdvif/ZNP6c4f/+D
/r1ZlSLwjnrRbPz5s54mZb/7GekXBmrdN8ZZmnkGlqML29QwOONFh5YWefDjy5KQ7TNDY0ZsLLMk
xmIvbs//6Qb8/tr+OsH768/53d/+PMZbZnWmaTMq/mVU9/Sj/m8uX5xBr2b6zPj56UXV9vLyTeXM
RFdA1g6d7fu6eohLCw3sbZdvnjFwpNoFzHt+/Xr5QpbPNPhRCgzKn19/X3eBYvutj4Bqnik4uULF
YJa0vF6tASF4BBjPMmzS/p/ehIeiy9tlBA47IH85gVa0f3MhvPoJ/70NqPaZvtiN42X26wqw7TOO
HFVhBP187ewP72sFKLK2+Oe/6TlQGbOT1wTL/terN40zE1qKDfH+nV69sBfM7W0Xr5096UsQPDxf
JHfz5R4ohDgzOAOg1Ro/n4/3tQRsoYKpve0mLEQLbdFb4Ci6vF7dBJNzEhDTskw2nOX17s4D9urn
Z/OZ4vM/KQZUTjveacghP3bCV8WAZZxZGuUCaoDnm/C89b6jksAC6H/rSmDHw2PXQBT250W+fBxM
nSPRMjRc5p6//v5WgsKE/q13QaHso/CBa/58la+eB0ulcoDghIn4057wY+29o6UAAMxZ9uZNgcAs
DDq5o8vrdWUg62e6ZqIRe3enorD1Nz8IENlshDOq+PEgUGy/fBBs5QxFGuA7tcHT6/09CMypgWnf
tAYU6ww8lwZIfVUbWFy+Zaoawr7ny39/a4CZ0luPBE07Qxwhm4r2owN4tQiE0M4M3UZCoD3f6Xe0
A6DoWLjEb3r7NflMcO0wwn/Uv6+u37LP+DWGquND8fx6+oXv6y5Yb30IaA/ojhAg/7gJS8/1ciug
MKBHBsaDwvr0endYAbXtm7sETTmDoItjt/b3WImt0kTJcH/lH19/Pn/e0VpQYRe/+VC0zxBNIaOR
f6z4V5XBU7tgolVTjHd3/ShrFvHam3YEekWchSmLSHl6er0qCmyLHZOemXb6z8qJX/ieVgEehG9u
GnVaAUpDSuHnq3y9Lxpn8N/BVX62Eu/vdKC+fXPXaJ4tsAG8/teXr7MhskBA155vz7vbEGHlLGYT
b3oUlsNRXfQJKs3n8uJNfnksmNQGxNcp8k/08N3dBWFTvr3xLqjyGQx0esaFuPPy8m1BAb2Etf/E
zt7h5dPPv/HyNZ0nfcGHXux3L++CYZ8p7Luwx3/AS+/uLvAoGG89FagNQAn5SUuV8fLygQvgvoFR
MmN5ej0/dO/oOFBkfQlqfdtOoJyBkKuEFXOw/HL5YIeLGRcDlj/Pifd1Girg+2+tieiSrEUDT6Tb
n1f58i5YOmMkmfp5qaKX17urjOBzvx1IFiBjS+4CcRFPr9eVEZUj4CGF0w9M6bk5e0+PAuq8t/ZK
2lL5PJn1/IBFXt8F7Qw7EhVk4t2VRIgM1TcXhrzJxNdxB37AIq8uXwgDwEBXF0zl5yJ5bxsCpP03
7ocLkq6AIv+JCrxumBkpQlwCNPmBLL67DYGkijc/CrRK/5u5s9ttGwei8Kv4CQzLcm3npsAivWi2
SLvY7rboJWOzsWDFCqS0afr0+5FDJSLl/mzGF3R7k9Y5oihqZjhz5rBccozNbHE8PnQZxBVS6GRP
MjWLxG5LKXI8v6qygGOA4ES5Wkn5LI2SKbESPjqbmGseFekp1+ejihBKUuWcJEP6RHxDmks/YytF
m8ZsBqtDPv6COTkH58GVs7Aop8v1i2Vx1vNNki3DyvFRqD35vlY3Ufn5CMyWdi2wb1yfQbgI631U
V6HYSqP62mVYZCnkFyjQ/qb2EYspp5iVq2IR7EKyFjhza4oYBhts192cmY8sl4UM6vl20VkEeghX
qPXKU053TqTWUSugeSisk+zeBWT5nIiQzi5i92CYzFCgEsOYrILVekqXKFQvOkz8J7+1QIeXOokA
z4xKIoFzSKoms0CxDVtAnJAtEY2+LX0SoSSJQB89letHHzjcRhbz2ZRqa1EEkkNOztERR5SvAoES
DBtkUEI06Nidw9t3ztHJDzgukv+IH8poFqBkqiuOBM1QcDgWFqvgP4lZXM9gI5Yr3EIwCPnNArto
rUEoeRVoZsfqPd3lcC0wC85i8i5km1Ghf1odLpJVJFk0R05I1kLyRrBtwCDQ90JQLV/ILVAgrVRI
9Pb8QIHs2oJ4A9WksDVI3ghWCAJKkHO9pF9egRJxfsjzqO4fAeQ5fxKvCDudhvYlYiKBvp0dAweP
vdDGibQoLHB5lBJDnAzg0BSIV6SaR54hu+WPSJHaLVJF4/kSa/bsi/j+oaBQgiSfdvb/iUi/4Tsf
e144tqfe+m6XynYDMbZffqHvBxkDhD4P18zhOOzRF51Qm0BLx4f7+WWk2+Zr6oP/7Gvs/jrh18MN
ji8dXau/q/4fX1e2Ne0G+SKvGReGKQJwf9TmytyYIf8eA8Sb+TSSkb7c4w7hF8DdPsF11Tk1blt9
bw4xsGeN64H35tCZrh+i18/zvEMt8rmpq89Ne6iiUUuvhxqbs3Bbs22GoxauqB4Z7djNXYXCfgTu
25S04K9sjfJga4fIwnZWIwcZxEnzeXJOu+3NVTztwq7XXoWTR9pqGz1PQjuXRNEioy7ZXsdDxiU4
X6BF/rHW44+lJH/rVb/Yml20AAuhamoHfFFzEhUnVPW37t9IYUGqoTlixCRWBJd7gud30dzHy0Ko
etoBvxnbJmF/qYEB+LLZP0STLGQiLTTaIFU3mmbhqGixLzmPM7IeVCFP4V4uTftQm8N2OB2hJ0s/
5K4zG/qM7d1dtKYDZUGNX20QbjBxL53QAfTQ+AKOKohW9lzKy3rsrqv4e3tbRZNe+LrlKdCbL20K
7YqBauiGQ9RjGxJ6mLXIb+1Va5LoKdTu9NBfTey3QplcD3w/eW1ubrtdFbt18F2h6RT4f9q2s5Gl
Cry/U4Bf2m/VJnJjgJ/Co7+195NPTbvv58DvD4SkpR63k1yenBvk6KpkJUpJ4zQXeMWJc8m7L+3a
Wvh3uyqecUm+q2H3NRFJvKsJVV81dGuv03ZlnyrXAv9lD4fuof5qkm3CXCqUWvi/d83WTi66kW+T
TLcW/r0T+D66EF3K7ATbPrnAeCGGjJx2/P8w+7brbBRScGSlY5brsb/Fu8rATtPi/ntndv3onE0J
7RBa2A+2vcGzRciS9lMjV+xskuUdio5a6I8Gv8O5Z/GrGfJ1anA07ycfjg1eCiRq/KrbNIjxRJFb
Kbk2NfZDw9kA19HTlFT+z5GPZZoe2z7G+adeBuXYr8XJNfeNTW1N+/I/AAAA//8=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series layoutId="waterfall" uniqueId="{EF7FD7EA-81F0-40DA-8775-6337FD795DA9}">
          <cx:spPr>
            <a:solidFill>
              <a:srgbClr val="92D050"/>
            </a:solidFill>
            <a:ln>
              <a:noFill/>
            </a:ln>
          </cx:spPr>
          <cx:dataPt idx="3">
            <cx:spPr>
              <a:solidFill>
                <a:srgbClr val="4472C4">
                  <a:lumMod val="75000"/>
                </a:srgbClr>
              </a:solidFill>
            </cx:spPr>
          </cx:dataPt>
          <cx:dataLabels pos="ctr">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visibility seriesName="0" categoryName="0" value="1"/>
            <cx:separator>, </cx:separator>
          </cx:dataLabels>
          <cx:dataId val="0"/>
          <cx:layoutPr>
            <cx:subtotals>
              <cx:idx val="3"/>
            </cx:subtotals>
          </cx:layoutPr>
        </cx:series>
      </cx:plotAreaRegion>
      <cx:axis id="0">
        <cx:catScaling gapWidth="0.0500000007"/>
        <cx:tickLabels/>
        <cx:txPr>
          <a:bodyPr spcFirstLastPara="1" vertOverflow="ellipsis" horzOverflow="overflow" wrap="square" lIns="0" tIns="0" rIns="0" bIns="0" anchor="ctr" anchorCtr="1"/>
          <a:lstStyle/>
          <a:p>
            <a:pPr algn="ctr" rtl="0">
              <a:defRPr sz="800" b="1">
                <a:solidFill>
                  <a:schemeClr val="tx1"/>
                </a:solidFill>
                <a:effectLst/>
                <a:latin typeface="Poppins" panose="00000500000000000000" pitchFamily="2" charset="0"/>
                <a:ea typeface="Poppins" panose="00000500000000000000" pitchFamily="2" charset="0"/>
                <a:cs typeface="Poppins" panose="00000500000000000000" pitchFamily="2" charset="0"/>
              </a:defRPr>
            </a:pPr>
            <a:endParaRPr lang="en-US" sz="800" b="1" i="0" u="none" strike="noStrike" baseline="0">
              <a:solidFill>
                <a:schemeClr val="tx1"/>
              </a:solidFill>
              <a:effectLst/>
              <a:latin typeface="Poppins" panose="00000500000000000000" pitchFamily="2" charset="0"/>
              <a:cs typeface="Poppins" panose="00000500000000000000" pitchFamily="2" charset="0"/>
            </a:endParaRPr>
          </a:p>
        </cx:txPr>
      </cx:axis>
      <cx:axis id="1">
        <cx:valScaling/>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plotSurface>
          <cx:spPr>
            <a:solidFill>
              <a:schemeClr val="bg1"/>
            </a:solidFill>
            <a:ln>
              <a:noFill/>
            </a:ln>
          </cx:spPr>
        </cx:plotSurface>
        <cx:series layoutId="regionMap" uniqueId="{A4D2AF7C-16C3-48CD-B415-DDF466F938D5}">
          <cx:tx>
            <cx:txData>
              <cx:f>_xlchart.v5.8</cx:f>
              <cx:v>Sales</cx:v>
            </cx:txData>
          </cx:tx>
          <cx:dataId val="0"/>
          <cx:layoutPr>
            <cx:geography cultureLanguage="en-US" cultureRegion="ID" attribution="Powered by Bing">
              <cx:geoCache provider="{E9337A44-BEBE-4D9F-B70C-5C5E7DAFC167}">
                <cx:binary>1H1Zc9s41vZfSeX6oxsgAIKYmp6qAUlJluUldvYblmI73Anu269/Dyl5YysdT7W/C6m7EIAkJIAP
zn4A//u2+9dtfL8t3nVJnJb/uu3+fO9XVfavP/4ob/37ZFueJMFtoUr1szq5Vckf6ufP4Pb+j7ti
2wap94eOMP3j1t8W1X33/j//hm/z7tVG3W6rQKUf6vuiv74v67gq/+bewVvvtndJkNpBWRXBbYX/
fG+pWBXbO/X+3X1aBVX/sc/u/3z/4qn37/6Yf9dffvddDEOr6jvoS8wTIUzGENXR9MHv38Uq9fa3
NYzYCaPcJAZ5+NGLbQIdXzOUaSDbu7vivixhLtO/z3u+GDjcuHz/7lbVaTW+MA/e3Z/vP6VBdX/3
7qbaVvfl+3dBqazdA5YaR//pZpruHy9f+X/+PbsAL2B25Rkq87f1u1t/AeW/RbRNyy0M781AoScm
oIIIZmL6mC9BEfoJJQIzxswdaOzht3fYvGZEh7F56jnD5r/Xx4lNvP2xTbYPr+cN6EU/4YZBdQOJ
3asHsnhOL6ZxYlJEiI70HXTi4bf30Px+QL9A5qHjHJjNUQLzpVfA2ryHl/PPgaE6MDJh6MYvaAYj
fsIYppQhtEPm4bd3wLxiQIeBeew4A+bLt6MExlJpen9bBbd19fCC3gAcfMI4w4wQePvjZyZlOFAV
MXUT6zNO9srRHEbmRecZOtbHo0Tnv0UwqPQt+Rk90QXR4dXTHVXwl/wMY3wC/I4JgxkPyO3E3IOo
+e2ADoPzOJMZMP/9fpTAWNs4+KmKNHhLbPiJzqhhCLyXNTOqwVicGJjrXKA9eA8Uu8PmdWM6DM/z
vjOErP8eJUL2fbxtt8X9wzv651yNiBOETG7oZK+mgax/rgtwdkIN06AEgzY3fmbM7TUjOozOU88Z
NrZznNjsTZx36uc7MCzq5Meb0hHYOIhyztleJ5vxOM5PEDZ00+R7HOc4/Y+j+wVmB79ljp91lPid
B2Wp6iJ4Q9oyT4jBwb6heBI7SH9JW6MJxDlYpWxPW8bDb+9432tGdBinp54zbM6P0zxdgMsguHtD
saSbJ0yAKq2TGb8zAROTE6qbZIcZ2EbPdYVXjOQwJI8dZ4gsjtP2OQ9AxS5V9YaYUOOEUIHBK7D3
CMxUBUFPsABYQNN7icmrxnIYlWddZ7icXxwlF1veq8J7U8GjnxgUzBqTHxY8JjmhlBJO0R61GcG8
YkCHoXnsOANmeZyq2+nd1n9DnyelJ8QUiOsU7/SymXsNY3piMEE4OEVfUstvB3IYjn23GRin9lFQ
yd97ZJ+7PF88+b/6ocUJQ4RxxECQP1eiBSjZ2CQ6qAI7sGY0MvMQ/3o8h6GZdX8xheNwP5/GcZCq
oHxYqf/crqHoBANtUIgKHKQPU5xgao6q15Pd81zOv2ZEh9F46jmnleOU9KfpXbB9U3eNOAFvgACL
f4eMmKtgxgm4ckxkiL2jjT4si51a/IoB/QKZh5nMgTlOUX+q2rfUvvQTxKnBOKWPiu8LHkaAuSFk
YLS/PzNWfjeaX0AyzWGOx3FK+LO3jqCZYIpQULs43yEy14fBvDRBroDI2RESuASes7Dfj+cwJg/9
Zqic3RyFqH8xagg3n8ErqW+j/uHd/HPRQiAIo3Oig1/spZg3GTAuAItSYwfIjHG9Zii/gORxEi+m
B7P7dpSgbFQdlG8sVdCJMMHPYjJQrl4wLgyBaGxCeGAvb2aovGosh2F51nWGy+Y4Wdi1DykJ707L
eJvevR3BUAi/6KYuHtxcYkY3HCJr2ASBDyGa6TNTj187qsMgvew9w+n69Cjp53wbpG8YBKAMPC9j
hOyZJHlOQoY40bGBKSgIBxnbb4dzGJl9txkk58fp/j/fFv3bks2Y1jQKGjbTj7lxwhGGiKfYozEj
l9eM5FeAPMxhjol9lGRy6Qdv6XJBJxTylcBHudfHZoIGXMccCbAo9b1LBnB7ro/9bjSHMdn1muFx
uTpKPM63Zbm99evyvqrKh5fzzxUySJuBCDJhzICg13O+BYLFQGC1QMrGjm+B4HmOyKvHcxiaWfcZ
RufHqQLcqLry31nbQoFLZvvwvv45SIRAABNYlo73wbA59SBQ08CJDMkaO6xm9uXrx3UYrHn/GVo3
1nFSVHDrB942fTucwLFscsoFNw87lsHI4QSB92b04YyfGU7nrxjRYYSees6wOT9OJe1TtfXfDhdI
1CA64RBkebL2n/O6KcmJg5mjGzNEfjeOw2jses2Q+PTxSKmkLCG6H2RZ8IaAgLjXIXXm0YE8U9PA
wwz5ZjrEX/ZZ6TNYxhj9KwZ1GJ0XnWcgnd8cJUgX9+279X1R3vdvh9EYBSDgZ2bkcAYGhyAZAAib
H3a8TMx8A68b02GInvedIXSxPkqEzlVavWkkgELSEuhmWED0ePrMdAKMgIYoZGkYZAbMK4ZyGJXH
jjNIzo+Ts13c/yi2ZfSGeho4a8DoxITzXa7sX5KWxAm42cZkgMP7Nl4zosPQPPWcYXNxnB6Bi/tm
+5Y5S6MGwAwKKTL71CT80trB2ACJw8iY1zRRE9x/bu38fjy/wmU3jzkqn4+SiY1sebVNstIP3jKP
lpITw2QGBvv/ICsbfZxAUjoIo939WVbGq4f1K4xezGoO1XG6C8Z3cn7fBbdv6MQh9ARMUMIx3bO3
v4gc4wQjE5QG8y/k85rR/Bqeh5nMsTk/WjL6porogcX8cwfBuPmJCB0SzeepzQzCBwhRExSF6TOL
c47L5HdD+TUsu55zUL4dJSifA8j9e+vtG6B+ATGAa2b6zMiFmyeGALYGNLW7PyOa14zoMDZPPWfY
fP7vUWJzoYr/P3412NtMIM+PgVPmgTqe+wU4JDqZjGIOiQLTZy54Xj2uwzjN5zVD68I6YrTsbfS2
Gc4ccmUNAqKF7LCauQyAhmC3zbiV7cEefWCvu8yn3bv+/aj+DqmH3nOc7KPE6TKKIa32TTdHAz2Z
BGDa63HzbZ4Csj9AP0CIgwt0+rzE6DUjOozPU88ZNpdnR4nNly3o2KlXqbf0TgMFYUwYRXv1DeTN
c26HdQQ7pCFhHTbdvMTldaM5jMzzvjNsvhynNLos7r03xQWiO8SEjYJkn/o052wTLhDcITMF4fcD
OQzJQ78ZHJfXR0kqH++7Nz17A4MYISaF9/2olT2nEshHJ3C8AyQW7vd0zOKivx3OYUz23WaQfPx6
lJBc3adp2cfN9k31aXBImwJ2Q+91sb8eIsBPTGKaY8rnTrjMkHntqA4D9LL3DKer4+Rku7jug1az
83e9gTEKbgICGU/gs9nhMLNJR01NJ7BlHRszOfPa8RxG6GXvGUI3x6mjfQRKgsOT7t8wYY0wOKEG
eBek4D6SyXMGByfYEAr7begvvG2vGtJhhJ51ncHz8Ti3EXy+LxII7DxoS29COwi2qcN/c2cBbCWE
w22EAe616QPpOs8d1K8YyWFMHjvOEPn88ShFz5f7snr35P94K54G+YRw6BODxI5f7OREcBIH4eD6
3GsNAN9zeF49rMMgzbrPoPpynNGEL0F5q9IyeEsTB2LSQB+MwPFcu89LEwfyCmDzAQR5xOEd6q8a
0i8geprNHJ7To6SkZQGJ7O8+ghMnfljLv+Jvf3e43q/vPR5LaG+rrTOdZ/js7L2/vzthAKcszrru
ae7gOHfkeHr353vYzmCAjfV4TuL4JS+o9Sma+pdO99uy+vO9JiDrG84So4wKOBcJDumB72uB9cAt
2OR1guC0KwMSjvB0qtX7d+noKPzzPQS6IKESNlPAIgU7mxLQUMsxZxBuoceTI69U3IOB+fgC9u13
aZ1cqSCtyj/fYzjz5/27bPfgOCVwq8DBZnC8GYEEW2IwGBrcv91egxNhfP7/xaTWUO/6zSZtaNX1
vpW7xXna4mTtBm6ynmpPxf9+zQvhW4QZ8Ej+/dcU1NcWyoPjQqiNSRIupt9SuWHsezaUhLLhAe2z
5LRw4w9u3KqzWAy1xfV2mZuFjKq2+Oi3n5Wp9NN0aLnTEOgONtu3RNNP4bsyGbK4Xqdp8SVZw0kh
izDLK0m3da2ljhpkxwJDEqNulsjv5ECaYdmK7KNr+l+zOoxkkfRWpZFPVe1bSZnXVywziSyU6Vlt
ofq1mzbncdh8NtMCNq0WxrkICywrEbJ11vJTnRTawne1TGYKObhwNYl6D9le8pkLY9u2OZHU7Vy7
NlIr6w2+ZqhFVqRr3xJDRDKpBD6tSSv7mtzhypBJ28gUfkfWRI8WtNNSC3nqXGimsiJFK+mavL5E
ym0WVTAgaQy+RfswtUJcMrtc8NCsrTCiuayy9LMeeqvSYPUp1ZqfLfWp7bXpTYTCRta1qG03ipMF
q6RvdqnMSPzZA6Acbq4j6uq2Iq256tImsvFKC2TGNLZI2/QibWIhRdc5adDFy7S/c/1WLBpTKElD
Gi8G5m3gSJfPwkuEpQwzd5riY2oYd5UnkAVBkuq8D1BntSq+KvzcX9bVYkjS1imI+NKE+GYwFFtQ
mi1LnnwYMvNbo/LSolo0WKmXp7Kom06KgvtSa8rTLtLOzZCckjwSEtz8t02Q907bwToIMP0eiiiy
3TYLrdj4jFqiFipFhqSoqGTN20D6XFlhHdoa91KZ4gu3QJsy7kw7pEMio0wMVp9bUejJLkudHIlt
Y2CYfObrC7dXssgq18boVjVNaodsq3G/XMQoyezAELIvonxjNnFiUyBIiaMilXUcAXoqu8wSYdip
GWqwpP3cCQx6OXSpsU5YfcZJksD6IKd10GayaU3leIb6nCqerWo9yxd107SLLNZOjYQ4ZZ44NM9D
Sx/YdddjU3q+svTYp5KwHkigK9ZZXiSWwdsSVpvyrFq5uZUYKHSQ7l8k3tBLHGsrbIS1BUP1bZzz
H3GR/PDz2lY0b2RD+XVYxfcIab3ls9M6zQzHYH221ug25UMseRkwp9H7jWjZadkPd2HTuQ6pPtCG
6JYWKruLYvMDjlqpe/H3yI8chLsfQ9x887u8WLFoUDKr0q2Z9aFVVlRqhHwyM5dZdQtYaXrOnLA6
08SPDmc3I3+VZk8FgEYt3qTnIm+7VVUblunqjdRaipZp52ZnlRv8NKLkGtijMwgvXKraU07QCksz
jMpqfV3J1qE1+ain2cciSt2VhpgVmSRd7wqueTKhX4Kkr+0w0K/CwvgQVZqwQ9fPLVYOqcS1idaG
vgxdLbjiUbNsqdAlNtDZEIjaKjy67hTQBA+7yC5Sk8m0Pg9J9LFK6tsQqItqwwIYAKR7XWuqlqRO
rETH9CzXHDIEX9hQNXKoykGGeRtbfRmfxUlc2MHaG/R6wUjLJArbfhMO7RLmcjd4DT0nSXfRBS4s
DT1f1Tm1vKq7ymMvkNwr+YonJLB49KnXskx6PCN2INi5x80fPEftpmCrzozCFXJLLkPDvFaBGS+8
WE9km3OH1UMgGblEQWfKsDEGx4vM3tGYCyQ2lP2HoGnTSzdnFqrsDOWpZejhNyqadZKRxPK0vpco
KWVY9czyadbKxHQXpTn4Eg/3WcJWRlO3y7LjqaNT+j1zO6usz4veCfOC2BmNMjvr3djyE3ZFA1nj
gltBgV1Lb+tGlhFLLkgRXGOjtvLeJJZZF8wuBu1HTc1ADhnWLZ2WgYzdILD1pg7szBRXqWu7jeat
YzUUsiKJLzntJNZ6w/G7ZLCamsfSRwt98Cub1JRYfeguRtLqhrrdxMzonSi80xN06jK6Lgbdt7CR
NkB02n3eNl+BIcHVsFmIGm8UbCnMVHsJwmBTeGYsQx+Yrk/jDwLFleOpjQh7ZRftz0DXY5kmxb1v
+Ims3BZEZfWzd/t6XUb+x7Aqs1VT57bC3rCojOpn2FWdpZmmXUHG+iZg2deUYSfiQQxiL6htA85R
Bd4Wd47mmj+HKiEy9Zlso8Y7LatmFSZMJloeSCwYvN2YXSKuGRewkSSx+s5X5z7FP9pOvy76flN5
bX3qN326adxF5XmlFHr8GVcUr9OINMsqFcBqg/7KdNNPOUo16YYCaCfMJRsMfdG7ySCNLJF9655X
uZKlmQEhtzaJWOeoquOOm9yLIC3tKNdAd9CxhQZ6JiKg5dTsvlVthJZuQbZu7lq0hu/2eP0zEwmX
Og02qjKGzVAGH/rks6l7eA0CiNMhtziKPSfqjZ8s7vjCJFhmjd7Yrl/Aa2L8Gr5ymdcRML0WhVcB
SmF16t4manNt09T+GcpEKvPEFysadZ5U+hIeDqSR5/2ZWV23GWgZqizsJhPcSmIRWwjoSeY182Wg
mou6F6WdYXyfN8KB/R+Z1RrZ1yRngdWE6U/RYKtsUb6sQKWzBpb7UlTeqinL3i6Tpj3rg8BCBc8l
LZoCtIvCtLCW2FGJY9vMy8YygLF5SXAWeEpbBFERSxY4OgzYIlFzBXpkKVnnB7ZI/V4SYMdOGbSr
yuy2buV20lQlXzSkvffWGlZ8VaaRsNWgfdPDMFh2Ja/PQFcwZBXTDIS9EDAZUtl5R5UVR/kPHI8q
nlmtXM2INhpKzlRpXvaV3loDSYRde8jhhobtOqHCpmJY9l5SrUiXLPsKVVYJYMkmKgtp0sxGfZjJ
mPggv5kfWqGZ39c1MAxClGnzgDMbeFkvkx77FzkjsFDyvJOUaOGy4ok6r/xMYpxyWRsIFlAX+rIh
yT3vSbTpghp40Qq1wV0KSOaD3oN+lbSnvA/qRRuLSpqd229aXpCFybxMMk0HMtJ0p897tmwHkKyZ
x50wjHQZw++KdqBW2pf5AqFUt8s2je2KJlKxDn3QSpJJmvvVojBwsWxC/zrNimjDtExfqBIUBmrU
57AGQAeJT/MBRU7uubA80+aOl9HdEKIfZcFvXL+LrYx2oDLX9ffcH0ynr022LsK0kj3Id4ex/pOW
BeHKSJPuvHDJRzG0ma1Uj60MS+Y2d7QTjlb5iQ1MvZRNDEXR+0uQYa1jBOosJfWtXnnsUvDASQSp
lkamfUwSM/vAQitw2amZ40TStEgXnjDPcxUoO8QgyAcva2xipgjg9upNybuFEaLcykte2HEeaGdx
P1h+3CaXLEXtknEjBCbgJ1YxgE7vDVrzUevYpSqKiyj2vRUmVK1QTIVMQa4hVy18P0yBIVbBRagM
ag1KZxbXfLw2tKSxUIaBeFVeW5EPmg0xfGKFaSaAKQfZBoVes2ii/B6JKD8rQ5KfTbVaby8hVxGf
6loHaiNviex424O2wIjlqfaL1ifaso36DWU1u/A5EDYLqlUf9vVpC2JThmacLkPUaA4o6RddEpFT
bo5qOxeaBMsxW+nKR5bmuec9rjs7bDK2aFkoQ9q7KxAUm6Lk1Vns9sGqdIcPfdi4qy5yuWwRX3e8
IjLq8mFdNfw6brLUFgGNTt0wR58Tk1yFmFod7isn0j3f0UPu9DiXTY/IWZ114XnumucJMJIaq02p
BnTV5b5FcO9vamJ8qwLmSURddxV16mNeDuZZkuU3TGT2gFK+0pPrEpnD1YCGwMmHJF+YaeI6Qqh0
GcAWGytELl+05hCua0O7QUkbWC5YFou0CaQeI/yl0p0GNDdZNEl70eqpukzbjee2pTWYoJyqNAc9
YSyG1t8Xs2tmFN8GHmgcLuLNOjMbEIte7XqJ1IqoXU9XUcbtRAE/y7K0Wxud265RnEaJfGo3SRCc
QuYp2A86imWT9LmTpt7PEA1grg1aXa6nQiVeH0vS6GdeTrZBRWrLSGkdSy0vi7UQyVhFoljv2lW+
9TIyOEbZ52scaXkMFlLcrQLm24XP8/V0YyoCktta49WrmnZ+cwaMnK1YGFm8S9rBij1drRPqhrGc
qk3imU6Nyy8+i9Saxmb6rGjLan+t17QPOWXFoi5dZNVe6lnG4Kr19B1TgYCxgwHCl0+Xdj9Q5KHE
ja/ZXT/sv9zVkBbJ6ceeLgoarJSO+mUDHr41Ar1gDbqW21tTtRDecOrhTaJioAZ/8h1U+kPVxUm6
zqOgW/S+dlk1nlqD4aENTlV2xrID/0FUGtVa1G4Cr0sbwERtMLJw7lVg8SOwN3Ivq9bKZbXktV/b
PoZXPxXa+MKMTZQzX3eiATRGF4lFpIeA0gjVVOsSMmAn0CQBqb0u9E6tiQhAMRtrGWLNYNGOf62B
gzskRtnaYGa2Vlk9qFVvDpbnCrQCuZCvfaLn6yiNAeCprRdavgb9ZFgRjVidp4p1lbNiPdVoEdUr
xmu7xm2xLsdiqsVFRZ1K774146Musqsq8dcBJvvFN9UCM4B5N13aWziMI2tabR7oOtiZJg4gjQsx
82XISeQE44yrcanVgnXZqk3ipR9iY+lFfr6eCtbQbJ3RLF+3pbtukZcup0vDwJUtwAyVUfqJaU0E
Cz9Ns7U5riA81qZmSrPC6Uh9Bye3VQvRVx/yinigw44rM0TKf6iO7d4PAzsSCZa1lqdr4WmwFsqx
OrWnYmoOmltIVqQi3dQJmOHBaIihod6AEecupoWjgcng+G7y1fcNFctinME0oWku3XWtcLTOSZgA
Jqkfx1LnTbYGNpGtQz1Nl0ZtrPN8KNdc4+W6CERcrEwaAivRrxltcSzrPqrWoaoqsAOgiIBQ7EKF
WI7e7PVUAE3va71RwVye2tNtNF0UTdQ6ogcb+bGfgSI0OFO7qvWk+Dr7tqEkyWmJ7rusg7nlFNbd
rkpzEQMXr0E3GS+Gje/KpAiAzz892ZRxvu7GYqpNDzYdyGHw3vSWh2BJ6GHtZMxIVlMLQoDFeqoJ
UnzN64o7U6uIwNXmIA+lsh0yZmdaGtihanRJQJ3d9WBjbdY0cLoUBnCV1gQjVT59PSGlZkc0i3bv
dnqtwoTXP73qqWjHl/7UnD3iq4GtmhQ4OvxRlGwNbiZYhgq7yNG8wlhxcHiCmU2TS+UD8+xw3oL/
zIM1WI7chbMaVuZUzXv9POChsRDdlepZc2qqJl27E3MSI18ypyq4cXN7yEEmVOqDNqFZjyA+qw4j
zzMLsKQDv1mKiUmCCAdWqURKVxENragGLIjRmE6moS8g+rL10/CnZjA+MdWmws/yb0NbE0cf+ZGW
GcAZgWXBGn5su22PlmatLXfTGac31VLgn12jBytwExe2zlC9m/B0k5VFJzPwQdmt14OF14Pvb+Qv
QEB+sZqqnUaUBT7tyopH5pvoHdDAWJuanVeABZoEYb2uIK2wxc1pQ4sa+DYUBKQ+8Kax2mLtQvfl
fBGOa9Lw6nw9rUkG/rcFbunVs/U9VeGvFhkyag3TmpoZ8aNljPHZs+emlY0qfIGZRhbPFv/0zNNv
5DhDVppkvjVdC3wP6CntQIMNqLkf4NSlNDJjsDqDZ9JE7WCHpe+CAjdKv2Akcn+szZrTDRIpDhm8
EGbYx0BeOPZvVdYXgefv/yrUY/M/H1UC/099ni6Of1TqqQW7vXd/jepvn4JDYMfU13L+0Diax+96
+tNIYxTkcaizuMru71f9IujytzdfRGRun/9xp4eg0hSRGcMVv47HzA7pfBaUGfvtQzKGcTLGPmB3
PRgmsBECAuS7iAycb3FCBWzLh/PEdaGLMVazD8jAziLIhxyPEYdTE8e/PbKPxmA4PgZSICCTGCIt
sMVS5/9LdAYiQy+CM5BpAd+OBESIdQ4pynAi8Cw4g8MixW3E7nOizsHSIZ+6PNbtzB/EEjeG/qml
uW4nQyGW011kgk083dWLlOzuxnG0v3uo79PDh/pisQUPgG97TZafTYUZxzm4/R7bouvzMz4Ws2uh
N4z+welBrdwYadWtPDoUm6cizsTzZkAT7UxFK5EL8sXL4mQDiY+epY3NvE+R07Y+X+pGTr/ovLqL
0qq99LpBYt93FC/CRTS0/XeW5VZaYQgMeN2CibCqXIn4QO3YHdyzvs9dsI6gZmTCPUtdzyjAlffQ
jlxM1k0TyqhHnkO528uqIKFnm+2Az7oY83yBIQXwbGr7Rn2pKRf9yCKwk/uQpuBI9dUmHgvf7bgF
jJuCp+/Fjak5FUZQqE2URVopp2q2El4bbaZ7cddpjud3oeN5fbPoyGBehGXRLLzMNS/8sTZ0XScL
wRQ4T5aqJOVngXLtqopVtIw0X0H4oVEXzVi4WgQFz3vJsrSVVdV6NfgREiOxs9wTS1JVF9irhgsv
0+gNhlNjHb1xvUXRFezG97L23MvKT3mSuDbyQc+9jqKwXHe+xQ1WXtfgdLyGeTSrNADH0nRtKkZa
kSIIvdOpaQy6d/13naYvilmzIoVSYBATBY6+oO7PWjN6XkzXMp13z25M10Az/bTH3CQXYPyuKG7j
y4IE/o3ramxZUgNbBTX8m67swUXUlmBD6221zKOKnGGs1+uMt83KxHlwwbrQADfhoK71DjzBTIv8
L1HMQbfpRHOWpTmylQ5+lLAtw89TLX6sla0W7K491SDFQF+FsW84OC4CC/OULYXvQiRxardpw5YQ
AgP7GkPMoBn8XGpl69/wLkpXQ9HkK69D5nVWNoVstCS887vWqXI/+V65PQb/rxacs0p3Nx6JqO1W
vbtQNQV/bOaCOwwyG5iERa8gBqSrC7/31QXihbroxyLnEAvoRJEtphuF2fsY6AbuaH7FpJlnt7zu
wAEQf9fDpPWtTOTaemymadP4luKDtia1+g7kCRN6bBYpLT6UwykmQ3I2sIqAzzGi+CxM48izK9gL
4pAWfObTxd39sMQ/wKnrQ6QBnI7K1wyrbrTQXDLtVqvAGRVxl1wknbDADo2Hz03cgsqYg1WfStOr
YokZePM8FvVXYmDdrkipDT2C51c8iECovBiWLoVHu7izOqr3y5h7wQflKl3qfZHcBq236sK6+wKq
0AVP82U0coupAK7nnrGRj0zNZGImT20A8NIdUgibFDjcVA1Ozv2CchvEzfDVc9HGKHXjzg+GGzqw
4EtiitZBzA03EENIzgM4zXf3aJMOm5Am6sszUXgo9o8ht+hZ6B9yD5DQxzwEOmbHgqCZhf45ToIa
4gLmfWQE8WkgwK3/TF+sJv1xUiWn4ll7/uiz9l+q874Q5AMjtOqoQ8mAPtW5d52zvrsEh0r4SbWW
m5SJ5aredeIR5qnAxkCBhyXRJoXwxnQpAT8YkVPVHHt0WuE603NP3R57PF1n+uAROfX4/W/kaXGe
gwl005sFWJ2Naj8EelFsXMMPbWZU2daLmrXXEe9zIrTglJpusvAKM9s2Z1XgRdsyUeUYuDVXRhyV
nzUtOU0gh6AdqpvOG9IrMArYdeLX517P6689Y/5qMAzqYF7VX9Mmh3huUfqXCSu9VeFxbOEC/KUC
nKzfG7fsrQShbtOkZn+TRPkVH6+XZuc7KBnc0zxg6ZehRtZ0vRYhX/RVqC/dJPK/4+qy7cFV4fap
Bu68gkKgBC5D+O+0CrPgE7hjq7OKDmMk3Au+Ez20f7P6TNgD93L1wZ9hGU90/T/Krmw7bhvIfhHP
AUGCIF/Zm1q9SS23LeuFJ7IdAuAC7tvXzyVaUctKJpl5QVCFAiRHJICqunXpAJkIhuNgHv8APJmU
49ce8eRPZSdOIhc4uhRJpheXTN6iHynuDEXknNvJx1GuxxeSBh4Cn02NjMzonEVsfRvxwsIf0Go5
plGyrxyS7LM5HG56Rmf52UOST/HdJ72xGFpvQHJ7nnsbVl75UDkV/o//w3JGR2q1KUT7yJmrV0OL
/B1pMrZPKl+tMj3Fz42nTnx+uVnEHkrPJd+MKRXum2k30Q+mmqf8p7YQfi0y+5sHjMDKLuw54tfE
LjALyPIW+YPf9lu8kuteuYAWzD3Es5MY0Uvx1vt99LOdNcj1kGjM+N1O+7V9T6vWXfh5QPbWOH1s
gsLeKsertp/0N9skKsjeiB7T+2bIojuZjGMb3kxuc42O6fxEe4Q1zVQzaPSfp2UBOVsJ7ZeDTtbR
lI5fcHiqhe3b1bM3NjKUjd+/IqJ3mJJYxKFKgOCQVivhbxZhw4LqbMusWlgsv9hqUCcqCL28S0jr
OxcpywvtMnWyZ2keMxLFSXWz/D/Nm+af8L7K7efF+AlGeh+7/bx57Ca9/2YsT/k2KebUki3FwS9i
hGsY1cuMu/HB6Ezv1iRmIE7dBaAmb3b/ZCwGROf//U3mgOV/fJHhOzkOaP2DGbsPgjL+6UVGGtCi
onKsn1KRp2aq/EefK3Wok6hDRB9vNK4EP9rc8R9x9ZGH8l3vQ1+/67tJ9gtd0tHYw+EOPtgbvRPz
H2n0h6yCc9CkUxvi5bb30ftTe+3NOjLV5UoBHhMGokZAwzxjZtg05mkzPWOI09FFcsXFikZ5Xdy3
o3xRToIsLY1LcZkmRZh3Qb4r50txph2yEcSRSFpCJLmfPja2ukp6VjkRkn1yyPROspepSZGYHtku
LZv61NO+WDQyyX4g3LxQkTe8ZLgmr24WHvsZMcRnfG/LHScJG9vDJesmF85/3Abmz2V8/ivOzi5F
gIfiiz+f/4pFO2qOPcj/acUpQiQhs0u6Ml6ktjdpS60vRkiSu54hi1dITz/J8Y8u47uoVvHB8yrc
Ct/FIiL4hVUfXUcDyavHIB6XSOLfsamke8dNgTUrCN2zuefMOtMzutuoLiKErN7tTK+X/dnOJ4ms
agAfxKXDuimr+pRM8VtjBnQbDHAK/9IZEwTfcDudBwrk7llYzfPAQPq2jLE2hkEyBuG/vyne398U
DucQX/YJXDCWwqf//ciLWSctMgjnJ8ubeFFLae/b98arJZ5UIzeNi9thEQMIJRHqnE2Mqszxh0ll
56wmydyjJRP3mCBeqhxRH9yxdY90boxeAlmHGDISep8GzOgQIEBZUblq2sBqtnqSPD0S3amlpNlz
OUh7yzSrT/XQ1idn7s167Xrj3dU2UW5ycttk17kdvUxUBw+cy13VF87FSUb/YR4rif9hDLk/enHd
/ovW6bjS1Cq3NWB2O9MDCumtl773bqO3XtxztUtoXW3+/W9jO39/AcAr56EGGZzlM2km+f2PI7iI
UjWS6mfS5FPtrngRrCsxWofULx8Ka+i2RrqquB1NYZW34zLGJ4MW6VWerc24SuR4j5T/dsx9C4Aq
wbrNGOgPy5gBYyvB9LBsdA+oZlEBnTDDJBjNz7qo7DhEgGRsOP4bOw8DzcuXPiriRdrk5ImICahC
bUWHsiBqS2Vebn0kqg8JDs2V3avqycmQ7h5rEb/MK4qEk3lFN4qTs++IauNahRM2fZn9AMpyUw79
+Cw7pGQni/f3dupFD8YC+NL+mCqlwsY8rvPjObgt2QO+h2e2L0fAGpDDWbfvIzdDTdt06cRdjmyC
Uz8Gg55hDuIJiQnxBNAVBX7MBwBy1r1bNEMJFOkQncvZf2STyNc0iuSynkWjkynP1mWAux83Hmf8
Lufw1B6NodFZgVLLyVb1oxm4rZUZxzWnbmjXVnMPVMWqbPz82MYD/OG5x2mmjwXL2Q4pxNUnvbEw
g/NMY3qbxOaZ1TzzfVljYfTGjMrhuqxRfZr++7J1oP/jzPb/9rAzCiA5cgYzXSKKhj6d2Y0niRoB
WsRHHPKlbXNPh+1UwkMncNM92892RiwZsCOsUhPAO8gphGb4k6HyBeeLq7kxGuY1jOXN3CxpRLOk
X7BTSp1sLYHjO0rXKSiwGGl7LHZGM/XOeEyMmhcAysU9GULgS0oa3sYRtUUal6fJZrLleLwOv61i
I4oUVlXGVjpeFZXfNoiYtNXeVrrMlqZrmtpKo10Wr4xAerfafzC+mY3ziABjy85KV6C8xHJGde1G
LTLSDXeQZ6xTfajzfFwXuLOHHLG3g9GZhiGyMISm6/d8X5Cx2nqAl7zpboYiaN5WMLqgYAHYDd/j
4A/YP1EI8Bvw3/3k/OODWfi2Kdwv+P/YofBRk9+3uziYFIAZjfWa1MmqQezCAQLCL5e2BqzEnBG3
s8TvguHovxiFzAuYmjNlzIBBSKbpzd7ozMxJTsOx+4GdZF51PqWua/2+/vWHSsX/5HgIkiGrH7O5
ATRFELd8uN4Z5osDXPCbJvaz5KFQe7eliwF/F4BqU/YUAAuxrF3tbpBkZ0/55KmdV9ISJQEYHeyB
Pc0TgIiorxMQccWEfgrTus435m5jBUk7pwn1nRHjDDhmmtoADs3BdGR33kZN5P02aiLvZpTMxp/m
2gnJLzrrs+1UDH9GI80eBBH5tbHi7udUJPbWqMxg66fdVtHqz8yu84eU0Gk5gMEJ/xJUFLZr5cTL
br45qq5OFiMd2akcCdDfNStWrI7il5pbiyoSzvM0Rcs4LvUmGlqxxOEinrrSEU92MqyCuLFORjXI
QeMiW4glcpA449qeroKmzdfCkt2C2To4lW7gn/jcK1gch4impNvbwJAE7qG0JqTeYHbTm0XaBhjW
2wBihVPoEAuXDRm5066rSkQ3EtzmVKEfiOX9aEY+PI+dztfcZiMAY8X4HLX65LV+f06E+I+N8FP5
i8vBjoBvxxAQXuI783BhPsXA2j7yK1JOw+tQIdJPkOmz8tBzB3bAPe1RsywqFrxx/3Q6EeyAnuue
ELat7xKeAYo4i6bpii9ePpVnI1CJ5walJdHaiMLOAY9W7NFILQpEnjoZ/ZmkZbujnVUcEVt1r3Gu
cbRWuu+BbptDX9dYVeoHYi06IDdudo6JYgHmsioDtrRSZFNxCcsC3JSTIiVLc+/Sv4vBGGTLhhdr
pL3YwUn1kwnum6ZIsoe4q4qjkSL8CVapw73VNRsA4PrNXtujs+hwG7131eAsTS/zBv9LOVb7fo7T
GL07Ju590ET+l8YvPuudnuA6pGS16G0SR/91k2NzVuy65c05wflv6uGrWg4+ZoZSKRfxzd+3Nr+k
dTPWnn6tx95f5lFUbZusPaphTMZwyMVwAL5mOJieTvJ661X1Ef5cze6N8SxmfaTGMHDOKUn5IdAy
uyuCQNw3Vp8duJq8FQcu8gknSxBWUmZ/8GzYJW1R44KV+iFH9v0nH0cV5oQdga8tDgji54hwAXrm
wj1eApvp+6GXjvlDjtqogE+bNotoKDqayF80l80yHwFonOaj59Z4QtZ7f25uOsAbQlRFxCGoJ2zA
gaO4OevO2+ZRdYd0vPPNUUIvx8JlW5ZazrfG8/cRDYpzm449CjSiHbbA5GvBT5xPyR6/SrI3PdP4
UzUCb981wOCm9p3RVUGHDBGNyebqNiPx9CUt6mhzc7SNb34TjWNt/O53W6MyFp5VrCLWNdu6iMfd
rZm6YtxlaXaXZQ29c5y4KMPb6FXmAgkrL5q2TPWohvH6ZZtn5cGZJaNqcOrsSDMcjIQ95k3faSLX
oyIAfLzrjAlyOC92O9abHjHe6lU5JF/1zeBtndyD+1WM8ffMyZ0FYpfjTo9Z/s2u1FWvo0hvgVlS
K0TmxHegXBCLAoHlyc1y79F2m4s36xkCJOskGKJNbvEcSaRRTH0YlYBe7rqh955yR8tLo9cm8OTW
thFM/MgVvphHjJDOZoCi3sxiuS5VIFb/fltwCFLan14p7I2cgriZ4ubgzV/h+hisHZwe4Nd8cl4z
gfeFu8Tfm8YCWHNdjmmDeoe/dK5oxg7lOtWbTZ6mZI83j71bGNtPorFnZMzDNMM/iZfNExB8IwBL
AQKjczMyFIO5uIncVJ6sSTiWNL8rqXavZgIVf2uP1MCCzDqnT+wlKwPAqQN/WBRDnW3toQy+lJ5F
Vp6DwigjFpNb3SWNjzKmeVSNOfKBukAF1iwCG22fOuIejJSISX+J2XWi0WRedxcpxR/iQP5QJMt3
mYegM7CZUWhSYOPsgHzSkVmX/G5301kMmetrru3TvNbxxx3raRJOVvy9TbLka90BMmxTgSNlBDbY
m0i3TFlCvpMp3hK79X7+bppwnD7ubMrKrlvKYeg3PhCmyLx04ghoE5DwBOFcQsRCyFQcPVZmJDSj
Ru794Qhnz91awPeQ0OiCjoljZSXNwhFjvvowr7QoEKM+cAClEOnJmZqXCd+q/Ko8XNPcDMExI1ZF
7254IvKVEWuaypXj99HmapxGAhVqXbUzYmyVz5yJ9uTFlf1VJPXCd9ivNmqRTMRHl55GVspD4dnP
5hQzKuTmdvBv5YnrgO/jxD27o0ae0zhkdgacNcp7hvXNU7u5ZWaUlogbffLXrIjo7WBL/z6YIuw+
TTuq+1K6WzGQLFTUR8p9rHfO3MSgyEXCEL1JJxq7XYDCz79UpmfMjIURTUMaXu+iyK43yLrLUMWt
v6ERd1ZaS/nsAZEfymmcDkkfR1+D8SR4J59JxKLdFOX5wog0yNwl2KezrRF1k++63I7OqlLfo9r7
I7FHvoy9aLgPQP12aUS6q9JufDF6OeupS/5RzxFTB+DJQensnA4dUKUKhCxEkxM12VAzcEub3nTt
1NwVE9laNXEOERF6jcOPIOkN8dYE72JEWBay0pUbM4raFAA0TLcqqTpMchsVpXNQgSpX8eDmKIJz
/MMANzyMUVr7HYGDaSGFF+06RCYvRYs6zEGW393EcjeKps26nkjxvaTuQeJkf/JdEVynT7PZp+lZ
ay2NHlcld8Wk2svStz7AHxxdAJifcefewB9wE7BP9WTj7wDQxJjzZsEm3BL9Nk5OvL3IIeJ+CK8c
zgGSjctBWtWqU0hgGR2IkJHB4Jeg1b+Z5ew56eH5hKKwgkd3PE8I7umFHeRATlJHosyvFU8kKKN5
sJyxD1Hnnf79hLDZHDH4eOmicOEBkUIFjMM8Bq/y9xOCZxZw93lXoOLO7RYZ7l870sm8Ch1po732
vYixXceBsKMCRRfMDF0NzNC1qVixUb0ERLcW5abL8vQaiAa/dLnx8WyujMsVaa/YaKtOV8Yh81D0
ex1VXaYfA7yqBr9g8Aym19btpeKt3N70NyhE/9egsTeYiJtZQPqLmuqzpnk45Ym8JGpY8S6bnqmd
4p2SmYUQVzU+o3gHFTyI8R6ToL+aWRPvDtlg0YW58OB2QdYRs+U1P2Z0t5vQp4zGzfjTdeqTeFsZ
55S8ZjFui9Kh2zeO8k/B0BxNXjKT/aNtJf03t2LlCiUGzT6wkmBvxaNYWZbKnmunOuJzkiMK4+cA
MSgH43OEszS0i6Y8uQx3356Se5za47NTs+yuHivkC2bRmFFAmfaF3eWhjsYSYe0he7g9y/GYXbpi
IIDqzw+z4xXDnZPBxzUmpmnmBx9A7Uvba3J/099szZrXl8Zi+rqe0qNc1JOoULeQJmdEou3lULNg
VQRMnU1DM/kyZe64M1LU2/5DlDwbwcwRPKJbpwlqgGUw55/WGfKE/McVC0w9f3uBwDCCqAxARmD1
+5vXkgxJnUVCFy+NoNk94nLigHql+DDUY7ZAVXmwZDVDJaNR/tOwGWgK9r2u3WJnHM0mOLVe3J2N
kFRVvaRgMtgY0Rpa+0Ci4Xx1cpOE/Co1j/dd5bO70UYpYTQMrF+qoI2XTlnoZV+N3l2p2m8Srs9K
Axq7bKYpOM3gdxTHTc43P3fVvdF5c7hAjRZycVG5MdI0uu2MtQO2qe8K7IAaBWthHgXuoy+mlfml
MorIA0k8sTLecqRb8YhE9sLTcf9kLCo3RQInT/XWiCX3/Pt+DvQY0XZSN0SFSL9J3Snfo8Jt2eC2
dPSKcTxOZYM4oy1Iv4pbq1kIv829pRmqLfISFL57N6IAZREDAX6nx7xbxsNgnwWvO1QwpfY5TsZu
Ocw9Net05NODZa7tPLEDnJESqfRUPKCIBGmTuann/JLRw+l7MNIkyQp57GDnewl/QKnad7N11Bol
uF1hZRu76uNd2yhvK/LosUmH+mAgaw3Nk60IqgjJSmzpprGy6DFJeH0w0s3CQN7MrPc1jIWMBxRs
4o0Pb/ui2eyoXYtDE/38pDYi76g4IFRlhNuWafZHMxa1P2+bpemV7qGr/co7zu934atk7yBXdw+/
EWAYxfoDsTXAMn46IN6HQtKBMPW1FW4HCoNS/1FmzUOQutGfXvPa5aMHFIRdrDQQhD/rxn7JvSD/
HidevMiR8LgvUFa6pJbDDyNV/KB4ww+S1Xqb28mjn+TOtBSzzgzk/pMncAfsCMqcQ2+IUebQ0Xhz
C80NebrWQXfAU/Dox8L98d5JY3XVqL8681Bj85OFCuydR1L/YIm6ncK+QmixZVYFVwTKwAaCc1k2
UQFGDC4fpWIgBCED2CTahqSL2mXx0iJJsDaXA+w+1aMaT6nlb0qA2Pa3/Y/j/8Ya971scd36uvrc
CN9acRswy14mKeo02bMdue1rK70s7Gwke0BHg7IVUjirskIOiaOA3ljo1pbLpqqSQ9a2/OhFbrFI
Sk63oA/BoesHbFfAc91Vc2PEW1OVZNM7qdjeVK2X9BsH8PXpq13VLcoyAaJ1iThSZCMfBmSyH3xL
eXCpJr7puGtFofZR0y5KjyzMsDsbykEoeB4xEpml2vgS7CFO5wQblVbTPUot8n2aNPa6tSs8PGC0
WdQs4t9Kzn4ME8t/FYkTorISSbMpHu+sshpeE5SuhxRFbcsRQfHQ73T1pC1URePLXo9p7ZdPWrVy
RdokWZtBRzb8FFnB2gwaVWyj/rxBQHJrRIuk/Y7FKHLP+qQpEKdJL6ly0sNUoqyyYMDjrsuaZCuJ
cqSdSJFcIfgeLK5pc9coTZPMw9ceoQxkFjmSLzcbI2K79TY+yF3uk0hQHg5uJe+FVM+DHgKQJWTB
qZt7JZXWgiTFuDIDfaKHu6iKrRDeC18kkcS24g/jM6XInA38G4rWo108FPVcb4x6dFdNX6ecEDy4
VJ1NE1uXFsXxDxaCzueG5cPOHquX27hTuf6qLwa6NDpK6j98PShcFFD4OmxSVLWPfVz80bDMWwYe
1XuJStSjbY/9Ak9K9uMfLIqY2Ou+cJ8duGfnGPFPB07GxUiKxR+keQw3DaScZ0ttW6h/+Uuax0aQ
B/3KEMTdpbpVDy0wc9f3rUwR9B8QCb1e1w3wOK+7XeQCsBcV2XFsbOsr8+tFVU3dl8iquzOxc1D6
aOurm7NhXzqpHfazlQKxz0aVoliZ0VSJeinqAujiAhACszTVafpgNyAqmq/+pun6Tm+qSL39BgpM
OpsmThQoKHxnP0z03GZgSMFfRqYr8GQMyOj69dk0yJceh0KzVRPVJ2aAK1WNDJmQKJANZjzMVZmO
TG86ilRqFCscYZ41F/gl+UPhdDmgsFZ/UmJrNDf1zVTYLHswA2lmD7MpuByCTVegNuJOakJXiJGD
s8Hz0l81wGW2jn7xDCwZttc0F5YGgOzb7bQfwFSw41Y4tAtcEq3lFcyTyvvAm7oLiXl138X+B707
OOqgJ/2axZlzxuGzIKkTfDGRFu1HiwAMN2cjqYg/210UXeMyFEFQUG2UKDecgzZd3IBYwJrSjRGl
4zUbJTldmtW8sRrvObV4yPyoXne2VghpBsgVRxXbExeZlYrbXthHjXjFu/fY2Ul8cR0cYAXNnDWR
ujyMc4YL3vSmriz5k6cofsQW3D5FU2xtWjGOd0Ahded08lFVNZuoBNEWoEBe0t7CX6QTAK/RrPuP
GLj7D5dJDrZ0G6zqeJoc+5M35gDXGdtBkb5ImYReB54q27Hqc9LQ5L6okzIEaqk5G13Baxubftpu
jGgGJod/njVY9t2og8Z6Yh4op6aFPwQZqnvbWwfYiuzRITGKtDsLkADuNDVoidBEGSvXmpE/Jsuq
d3nMhwLVlbTe4aNXbyZGdPMG80z3NvnDHLPOMFbf/8N7NeAObbKk15QB5TiHUP0DHPT8MYDP/7/q
itSiz5z+O+3ybJ3FtgpRiMsP9tyYXiFSHOuSNOcKZYBbo5PzpaIvQX8QIg9Qb7gFhjKjbBOJSnl8
W3KfdBwukI7hjHr26VOvoym96ob33v/frqfVumHxtDF5SgZAcChcBNaMW2zE2FXJziQmjZi4g/og
mtGb8W1uozs//GR8E+O6wg9KrQiUGDbf+1rrkz8md9mM5DAN4vXOAsQPzgYBWPGUTkF+8rizcCkp
X6tktEJglJuZpIDeFWDeuRO+m8AvcJxQDZ33M4nCGn/tn17SWmGWDuq+sLEle0WNmrshzZ/jEVu+
JQZ7Y0SU6X2xNM8fc4pkHNB5R9B7Zc8y1fWdsFqUGhhRTWCN6aPx0Ktu/Orkv1Q25c99muc7x0WZ
tlkLlQZyqX1S35vR0bUWgcgrAEbJAHcCv4FZjGQyXpvf4Cq6wRftd/ljG+Tlue4YeLIEA5mGkluU
ktrLauAMKY0iepAgfQj9pJSveDm+S187Tw4BLZknbbGumapefP5qNVy8fpoYtfa3f3/+qTdn+z8+
/whReRTcg2CQJdT1DTjqIxjbwa5pBV721RtwF/nq2r67roXyRjA3LduujXaW50Q70ZWPIo7djZGM
Hpk1XoU3GdU0iLwDBnbX9262HT0FH0+4OgPzUGuHPJrqrdOx4VyWXvGgQbMUV+l4NqpcD+DVsHJQ
JM0WZsClwZNXtQAMziqO4px9LaaLkUwzRHaB4i5EVTpAfleKom6JTzXf6DZCZasCVBKXTJT5kibd
M4ARvg0SqAQ/Gy9A0sXbUnG1EF3HmhkONYHdiftL8xJfX3nzKstGb1y32sUtoSHDsbRRwVSfXCS9
rk2RuDR0U5Z+GBCziZnB5xnGGAxor7YTeaifKVAfBwKHN+6Q5r1XmREjI9Hr+wvf5z+GIgDgOwDd
iDWQY0O8h09xACPedHIMJ6DY9kajcRwdbiGDhsZgLUGcDjx+ubhHBYj1FTSNLy72/pOR2uaUutq/
ZDTKHgkXJ6SdrK+0FcMOH42Si4q11lcUKcmNh1Br3QOdekYBTn7GXq0ea/xBRELYk6XQlKLXYVCo
cmd0WRFsdJONm0gV3c6KrHZn6bHbBSn1i/Amm97Nxp+tjQi37ygQZKadPdxdnTiB4MW9iIqLgVEY
4ITpuaItw0EHQJqPBZy9GKHkmx0DlQ24BNSE64HtnmzJ2MKrcINyZtE0ZGavAWHB44zovR8rJnnY
dEl0qLoIFHm/mamyATWZqY4jU+TuwD4kTqbJhyo5+uODERANRNgZkeWvuqXTTFKZuaEZ4XJOPrk2
wrbz1AAPE8ig1AE7jjqDMylMdZ8+GKkAqwHyF3LejdTZNGCJKtcT6qtwvfhL5xYCd/nCX2RJJw55
Nf6so865JF7hGwn0Ps5FWdMHCTm3q1RnlF6SBIQv8zxj2aEoaonQa7aMUfp8Dy4lcm96TT9M157R
oQ7TCUmfAqA/V6l/qLn3eJuDFcLU39su6hQzleYhR84bVEDjuB3Ah7KnfoR6PGuMjm2fTSsLqc6z
zgq5dHPRXHJW8jDqkbcYOvlLwZ/8wXIbj/PQoAJAqtDtJJyOuqpCnsRZjPKOdp+Vlv/qifrPCBX5
z2AVC0K3sLOLRpXYMvJRjPTvG+rfKnd9B4iq+bPQlGMzxfAneFXiRSLvQVd0EU1EQnP09kVbLtJe
pfcmfD1YqFQtCEnvzdFrRjNZv40SO30bvc01o5QN25bq4vGf5pvlzAQB4qUFqyo67vJyAK6lEXn4
qSLAAxdfD2cY9AzXIJavgn7vUlkv4C/3l6KKqkUceP3FhdPeAuxqWfTkurL4NoFVBHRCes7IQkSk
kKz82BmxSUL0wKKGdHZTHqbG1t8Y0+DSK9NNy5pgFTfCu0PtTwnWEOpd2omdjSM4NqDk8gF4flI9
Y3d1DP6yuFH8YnXOWaJU6i5mwgXHV3lPap1/Zxag+aCxtQ+uk9OdCChbBdrrvma199VEud9Nszp/
M+VdZF9N/WD4pvvCWqJikh9cH2XJSztF7ZTS7a4JBO507Rj7B4oU7MFpev+VZtPZw0v5SpzyFxeD
990psjYMsmj6hqo1lER6XncZOIowsoC2T6nKx2XZIkhBrKZb+aVwT3ludWsAgwUIKAuyGVq32Xu9
C24kawhAk8uze8fSw5b3Pdn5ZQneGA/FgIHUctMOBT8Wilkrzx+nBwpYMFKAfXvOlU5BMek3X+qK
wpenef8VG5cTttlgP0tugcKi6K0XPk3P+JdUP3ABOPCp5L9Yn63dVov7GEkb0Efhn9O5eXoa9Vg+
5kX5OijH/m7HLlnWsQ3GmhqFkHbah0afDQ3fVMC2rYeYk+8iZnci9cWXvj2ByC3ZTsGo7gqUSqNS
qpYLJLWSH27ZhqJM2l9j6cdh67XFRUZpvKbMcnZNmccHP2bZKiVl/A2EDl970Pv+shK1blvmrj2t
KAh0ZLLQTtKeMx05a6cl3Y4DzYoNMS7WbSWKpzpT2C6Fk72yclrbRdXsEg0KQ54U/g6Jf35tjOjB
JccdBAxLZgAfdeur0HRJptA1RtduME93minfJfLDMsbYlw3IFYlOQf4Fcr6hJ9UxIpKCyiqn6xio
RbB2RjkOHDf/5Yjv/SSmHzkO5sVQ5eSRllN+ZynXv3NBRfRgCR+vXsnL1zquFmZO7vt/tpToS5G5
ybrFo7djDiqzLTDTAcIrBoSjK4JjUWX32A2fpLl9zI0z31KMvmqnJyA/31Q3PbKST0bqI4qiiFTW
1zX+V51ZxPyEoUufMwcwAU/6bIliofhL25X1scn8B2op8cWoPNaAcNIeT2RW+UEF0jhgkDdmUDEf
XMwKyQAjBnREPM7buJyoelEP3QrldUcnnZqT11jNUyPkLk4ThLHsLr0rbeasujmqhdJp8EPToD6V
jtM+0Tb+YNaOQFpmwTcn4eNdgTBdFvRA8VKwRu8HBuyaaYyYJSP+fozlS4SPnIfI1vGDkqCqihCv
NCqrZy/4NGDzpps8vOiAAZQrM4pbRoGvi/0bXBdxht8v6GDp9n2gPJFaxcuJTwx9AuCUTp5NWuX0
gvwnkjFr7LXFfT/5YCVi9LGcD/IpCDYo23yT5rGbNI8Zy2Y+1offLP8+z1jW85rvP+F9nkysatNX
+RRGXYR0StT2SK8Ee1J3wEz63ng0GtOMAEttLJWCiuD3gdpL4QWYQLHvZ2QZVOBLSRgqGeaUG15w
fWQV+OxmyTRgXGUbbBTVwmaiT4BABG11F/jjRuT2YvK4/z+UfdeSpLja7RMRITy6Te9d+b4hqru6
QQgjECDg6f+FsqayTs6Z2XtfNIEsWdkJSN+3DDiADT1CdTHcMDs5szyhR12lzwyGdE0DXUC8Mf5q
QHSrWuQQaDskVM6dbLBO0bhq7bNSzDwIMwF2krsPsZmQLdYPfNJn1s8Kcd5HZga/h9qKnyoTksp9
HpobM+TuwXHsGIjhSK6hzkrniEaBvVW7F19k4oGLfMkzr3jxcpXsXEh4TnSxA14RTy0Xko5dLl76
wWJTAzKEkA07GGmezRCTgrb2UHi4zZVbHKJqPpgSkFFpGGssJep5m4EEu+yH4d21CmiD8xYisC4L
nhphXWwkW39lLVIoXQFKCKBB3gpimHi5/r0HopvFrA5Nawkij7kYRI2khpVle+yBxTwTJHvGu+wD
RJHwt2W9NXUjTymYxc4q9KsIWyfhInqTuieVFuYmQaRkDtKF+0oEVM87N/tlGulnD3x6AtmmwoeQ
J9JXUjgSmrwcS/AR8ouQejNNK+yVLQGQCzCnzAjU9gqRC+Mm2rG+23UkKiOECNikNiT4oDJxodyh
rD+R6RwQZuY/K3B7Jy2gsC+BgJYwFqX8sW+ZOQvxx5xSRutFDuj43o2zftXVgLL0rI23YecWqyIo
gj3CjekigQXsGf9jEGWwkVCG1qgnF1iDD3u77MGNsAp7HUHj+pV3eAeIjiJmDhX9DvyDia53QjnM
7LhDt/HB1ZXdt24EonMTSKf2r0afY7ba/ezGISCbcfoHr3b+4uArhIhC9RZB7mCeekG8qyFpfEhN
Hk4jEPR+QpMxjYj3ixFSTIeaUyCjqLWRdcXwYa3yhRfZIfO49ytL09+5oapHvyzFf1r6unfMAjyq
KOQ0LRPhNAITVOfuUVV33PTTpuifgNahl8p5DuwGD17IZWzcloIxAIXXNyhCiYln1M2xheb9ubNM
SGugng983vZqFoOHMbVFx9d6I6KLTLrfi7rVK+ptycSZDkG6C02mFnHViUta8WraIdrxZmfDmWlc
Lg3WwvXLP9IT73afBi8GKJ7TDFYHayR//tS1JFuDSCRvGtH/iP38IqEY9FCN9THA+LPIsfsf7a5M
wuKooMd73fkXfCALLeOq9/s6LoAEV7dnlnDXXuo79dItoIgGadlk6actVpYgjiNXCY+Az2C6r8wZ
0NLtzk/yCAsk0qmdLodQDd1FndsgK9El9w26C2SoMER3rGnVzbOge6od76SRhBp7CJZ7uhurDJAG
zrHwU0hMBAry2hbZB35dzn0yboYIEZAAYd1HzcBctSL3jx+UlyQMjFcICoyyz5V5GkBWx/PfRCzu
azgLgRnTw/HNXYd7buT8qVh7Gew+OjZOqFY+6/KjBK1gUkRe/lpVrF4EvpctjUrmr7HvvTWho06s
HNgDBW1WV/c0D1YQT4DEzzgo77H7c6wq3DkxqV9YsXJsKPrRQnhbZImrqS52Rv8A/s0xGQWB8io8
+IlbPkaqTrfKtNuZroe45RGguvLRrvtZTgdzQlKxcKChuLGxkt8BPP79cKsjfg3l96KyJ7rLrUEX
gRRVc3CW/FmuILfcWVl6pmVO51huELwoWbtkSVbuorIv1hzLwk0G5MLWxg26spOmgUZIZi5I1IJL
kQzZvM+S7pKmNJyKIJdPvC7CSWeazSuJJfwgkt5+t8IxByyK35WQi56HYTwZ3CXEhimb2H04aXjE
IMxaIAkT+vWvJmIPdjvkyZ8WYIq1zph1EnmBsOFnMubPioBtQjzfzroNGZ1rmz2S4r/adE7u7+Mo
r+IZNNytK3sAcp8eQKU0XmkEJrixNgQxY5CzRo50HfnGwlEpHBEm+EU2D5REayzjoz9gKq7jsGBv
iIWYeFB0/AAZbHtDIG2zyBLLfwgqZLEZpFl+Jx7kXyGhUJklmQxWblwCcyiWNRYDENCEXFIEI4NZ
aaX9W1FGWwg31ntJuL30EcmbIPAZ/QHkNMsd+48h6rcCyeUXv4FQfBk0wxGiu/1qsC2xtsPGWXAj
jbdQSmGLNJbm1q5Mtid1mc4B+uIvtkqfoQPQ/AbKZdFwJ37vOXQ7hNfHJxAj8KQp83gVVa199mMO
s5Xecn/66geWzKAbpLmt9kzTFLxOqO2Yn1QjX0E3ABH0eeaYfQd9A9iVkN71Tq2q3ypBu9c26PuF
nzuINY5ArNp0ZqQx6GOfqnIHXhNEv2uHvTZFArgafh4rXaRDtW9kpC5VWNdnVfAHa+xFCztdZXUP
UZqxiOAdIp9G/Ct3VXNAPgFfhQAZ6QaSGljvI9PMEMv/Alv1TTszIDl11FV+7rNVlcZL5Arsbco7
EC4iny4dIfFkIKkxk2bTPHKv8yakatWPOhLnBL+OaCKMOee8iKHfLLa93UY/68EEsT9izhMZDteF
gcF/4UH9HNaO/SJqc1g1WR7PdZHStpkaBu60ayv+LJVHHuzl/m2d7v3t3efB4xMseiD4TUr+xvA2
ofzq9V5pPCqaQ/YztCH0Xw7tkaiMb6SqwgXoksVjWGBZ4liZ/yGAC4xq3MS3vj14jeueH7AsQHcm
8kdRQpBSFLZ3657BL/k6dQqC6+bad5zaHdkkErqU0ytROx8aQOrTdFsj4vu7qs1N1xT8Ry1bZ8rq
JD85vLJWBfYdq6gwk1ME1ujUM4roRwZGdoRFuR7UKp8jCgqcxgDchDU+CYSbsUc/SibWmJ2PIXj1
yGG5oZkJuu2r1PPhvm0cB5SL/x9kZQCZu98ogXFiQ8OAeDb+AYGO9m+ZDIRvQgdwQv/RRmp3xiEM
Kl5SN5wAYsaXAIrJbQC1RgHSMk6rBunIejxcW3Knp1NdqVKJTOTQB9Moc4Ek9Ya9xrloOIw+u8PE
3BWVcnuoR9SeswJZCtpAcF/BArwNHnzTwqIzaJutaZT+ruYexPMhrfEEqZJoMu6CfmdiBzEG90MP
ygyGQX7SLIiNPb8eJHmE2zIO7Cc/FVjqp0fLEvFHo9Q8sCTukjIqpl4PMAzYfe8+bAxeqVnLKbgs
7oX0HLRYzrx9nTjGCvxDsuaEx3sXcIGFMyhjQ2PnOQ4RUEsBstkhREe3wIcmCyMb1CM0u8E3Ak3/
dwh4c+3gBwI8HvAebfKkOHXnjFafgxAIZ9dB2LaWX4N6jRSoINVVpRa7DkrGK43bpuuVQstQjySE
X1MLANCydWgG9dshZs9DHb2bbmDulM2TzSASisUuoowyxFpWdl20csYYZGmTYuKWPb3GICEvNRn3
m08idWcKYrqAuZreq2j/yBHnXjd1t6gQT1kFbuKP1RACLk6Rw18zPwshjwaurpTWC2QMw4Ou0gdd
pFm6QOA92d3VO9Kypk2mqnneX3hj99t4FEBEBgRk4vHsdtB1PGrFiuc7PKGCFvs28pDzEXCchu7O
HCmovgc8rRXk3s5qPetJt/YNcXcVfYiqTq4tCMa/8IEukKTzHkjnx+cqVg/pSAIrHElXZsa9mTFY
9txooAdUiCpfKcTfZ/quNYM+X9E+aK5F3Zp5Yh2a/dIV9R933Jp1AOovEMbxUIWikZj7EvjPS1h8
2L1v7CTt/b1e4Mbmgvmk3F/XvDBXqwdE5+GTgeA0ljMc6m6KJFBPkzHQ1ViqYZcZzSBXEO9EEmcP
7pB8rx+w6+tyN3sY+7tNRt8ca5f2QPhnNTi2vInnjv5ELBNrLP2DmbJbsvIGF/8BWTxMsroO9jWP
iyejjuZ6n9nnjVhniA9PFbeaBziUiCUMvZKFThSGHPYmGXfojuMre8mTkyBm/wz02eMVBAOslz0b
bIMssDb2N1nYwFqqrbG9TOry1a35KRpjnW0CKfAsd98U7xIAxSk7lnA3W1NDyiWLqHNJ89SaBMCq
fNTWwuHyTw6uw1tewNYHu/bJ14lh3Nd8b8qBXkgm3/vkZe2/EZD7dMoB2JcxR+Qj3Dr+nHKJlJHF
zGihW1vQJMui/xn4k7zHXj3Ef+cUVIL6kMK9bde4BYP2mvTfmqyay7Q2f2VFQybU5MM5xSIJQEAv
WKTwSHrK6vZR96gyhg0rS59qkZbLJsjZ2kyb8tKMwTfdw4fwhHDbfi/wTJvVo95INR4UAZmGxJk5
g9VVj329l6DS9+xp2vjJU9axg22l5Um/fAqUMECc9M94bLuVIC7+rfQ1LgzxQ/z3tz8l/t/f/yPc
BpkfE4m6v2sh2a4hjYh0/eNAN5Vhwt6GZcAkwVW3nbVF4m01MUKfwXUAGyAHHCdIB8MHTtUwwWly
yP6AnAIePmIT0C/uAmTPySP3OZ17eFQte6dOFl6YIyo8Qos1yDgZNW7qAvpEJQhrDKJGWw9P1mff
oc95wK2jLpGogyB78sgZojYwFwo3eG5Xsyj33Tcwrj98AOXOgkrjwAf4pWVgmB16asDzi3fnuG4l
yH9QbYdS7VuFyBqwC23/ktgNg39SeuJ9pA5FAhY6C4LiUFE/XCWmkusKu9MMe0gYjJTtQ2eRYZey
5oc5WO1DX+bWNIGQ/8KjyCoIvOs+qCcncMkzV9xMjFUZ1j97uI9cMicT+D4ie6ZMWr2buNtzS/gv
Tu+ES9CB86VXiuYce2IP9wvrLc3smc4rkRq6RL0q4pOflGdlxMm665i3DXNwUfQBr08gFAu4qkBN
Da9Q8KrgfmfhfYsMDSvpa1yEENq0SbUN/L4+IiWGV2nD+rntduWi4qFzrPB0mqqwDBaBAqJgAtY2
VJsa7l+CkBxtwODeTQBmJoUo8knoC4ENT78oSABHhrz9GQSsmJSqkvNkaJKlV8FoBk8A9UI9j0Gq
Pm5/RaDDV1Gp4gm8edrcoX/c1jhjU7yqkZ2f9T4YCz23pnVt1hOVxcGSOzXdFp3sVl5gbMKhyOdm
DxZ7KtsJAbr6ZcibbtECF7cowgY78Lw+WgL4PQnQ4c+Gq1OAZOtvpJwQs/Ep7AviYAE2CKS9AYvR
bD90+IsWmPdDC9pCuuuiODnrQ1kSc2twQPjGKm4Y1ZRlgTsXbmHuld+Df6DEaxeIU+nl4hGo3Eez
oukRIkrkqTDM5yIy/YOVCLnv3eoEIgAg/VmSYAv3OyFNviMsulDwuteRnzHYgrDC2RkIQNP5EHvZ
m/IQNRYNqRa6CDeuYyCwPfSsVh0ar+4mkZHnb44Bk4GKwJfJos0eMM0A+GeoiGkGTQzzAbAW7Q8u
4miZ9eqzXjdyBDERrhm76DLUxn4YfpHP2rB/QmYkP5Zp8oTViTz0XYI7aVDmRinZPpMAT2pAw7Ml
giQfeO+qcxa09r7r/JWbOjGbQlALAT0HEPSxER6d6tx2vr8RA/+JHCN6KCgkrCmDLtm1zKCIO+nB
mpyEcGGcC0SWn7GMaeaA3uO1NhY926NTQs0GjJ5BLBgVcKeppQH5F8/Ot9dT32mwTcKKK4CtFGp5
hBdUYBlwszoIFVM4GfSnsk/cY5DVS+w+5w61PwoFqxiS1D+V47YnOIOJqVUE1aJib0MFoG+CnU7f
JPKPch5U4KsnGJDRXRkO4A6XKWgVvAGJJMEjHRJ+4QqOSjBcwe18yoxGnPLxzHfMU4aH/lZX6ca2
kNlSKRsmSmMPgJuyg2FWPzlSwoX03ceKk3atpFdNddFn0YDIG39PjNx7hLawumQNTKfGEiw5Ad+M
2mbekc7YDeMBaLLPs3R0JGtj7/1Wdet260vBKEZqA1f/Gul7Eo5b6Z8yFMGmK2WyDpqQghLaZSvm
mNFeMSaXcWXzA1KJ/cIWdnkc4BAwpxmkPZSKThRv5lWRFdkWesT1Jsbtv2pYEexsKKUurJ4MR/hX
FnOY0pFLM3BITzuKPIr0XFUuUAfBkJ2ha52sWqeq1klE6yN8RxjiXmn1ZoX5npS403kKbIGZyx9J
1dhwfrSzk4206wpAKrJqRcOnZWGBboco6hq2jwmk4IzxlaHKaeDb5ruHjYVFKu93ILIHE2uIqURU
8KRsYw5xEfHHAaksxrPwLWrxCVXMi5Obs2ZV9fUhwK205Faglp0LrAzxA8QWvNh6Ia78aXlZ8if3
9kBpQmABN/PJQ+75zY9tMS1bU14g99IsyrQudkFXbeG2as/DyJAnMIyaaS6RCSiLDoZOFcwoY2yz
aI41iRc4+QL0wmI7DLa7t4AjmcVUma+O6veIgQRIVFITj+yFJF75zmJ3mKuAlBuEKf1LLtVvcCvw
oETWHjti6Z0z2SRbm0VQ8sva/gCzTmxfXPdnYooItIy6X5lx3Sy9CEskSBadG6B0f1HA5CZmnvWX
PnPUaBpLFlXeNi8ITyBBgh5sXDgHZZGdLSUL4ADkivhRuvYH6q3NISl2+L/ky57U3pE6JZ0xNcpV
dQld9Rbrd7kAHL9jNHx0HUee/KrbcDBTla0mdol0b9TV6Z5BgG+JDHI91+CuCN/lzFOsXGvoVwNh
cyBFghqiVoB+ySaYNNA0fSSkzS+w00LItHa3btWmU9tp1bppzGg+BGb+BiLGb2Rd4CBJQe0o7PiD
jc9cF96rojXElFmIw/aUeOuWtf2ya3l+iSxFEa9s5C+PVhDzbMzfBlIWJWH+U0mcYW6a/C3oK9iR
5TY9ZeMBBHt4hCb4oYaeYRmwqZDmbKh8AcuXip50R0o9ZxkkcAG71UHZDfwWFw+WcRbdLXU77xRc
575OlnrmMgKqoVXDS2/AGisoRL43IgQAwQ/E+rm1U3gu0h8+t+me2dhfx/JhsOGUaQ0WBGspWO5V
uPFpYO4FCCrTAfragJ5AFJ+m0lrDIrc/ivHAVnmf5QtsjtlKYKcwc7zGeoHc6btddd0f5OcGIJWx
UMFuuzLSbCJrWswVYt94XKbRsDFSPKgdwz13eI6sSG8kcEzzzCcvifxVyGEQjJ887lczfQVmJp0N
gcSCi4h+N4RAj2S2C1Nkz+6gB8SLRUB6fwcfNHhjIiX34BZ+ttJ1t4Mpg7+6yADWb2r0PcNqBIqE
Ur4EEiaXue+w5xai7rM2c+0TpzG2qMBCAM+9TOwBFAEQEoDvgRCksko1GVi9V5WNLSAiVA8Z8kwT
kLK7ta4zM9ubtEMNUrERnBKb+b+Ri4ILwrQOo+AS2VglM4u8E8PoN0CeDhvHANNkAhOgCevH0ERp
KCwE+ashWfqmCByfYEbcjcDlAAHweANUegsBNNub8i6o4GXHJ27MkJCEJeKOiC5fswGWjoEgxqz0
BwupPRpeel9dIi/agxsdxRAHMhBg4c0yNCs4wcDY+oy1dA4eWw3auIdVEyi11ZNX9Mm+Q1wDoZC6
euKiCA6UO4/4/XiPA1yxRjr4Xwxxf1SLuVHBSuziZmWLBLAmiOuGpJThoRa/dMGLYzKHDR2f+X41
nDiksSa2WXdgJtjD6VoHtY+llQbAXoxddAN2C9BIMaABgxqh4ItDXLgt16OAWkf9ctc06edZags+
h2ykC5kv2IghD4s+11M8ifC7Skm7gGQ+dBFdSE7CIlcsM5OGe33Az4CuYR50tKEtsncrDy+ALDnX
JbxwSIHHIlaw/tkcOoij4JtZu5Xrn3VdHRQbi8thVSSBBYEpMLua1EMWvoMaHMmhqVL2B2Sd7BPp
YRRrh3F0jvGpl73fpysDW8vSigaw0foxhHAEgnXWusTBaxrITSoscHES560FqW8ftx+9XSDR2vRi
QQMEbgXj/kaGEmux8czkkM+5VuqyPtT+AVnefgGD2HqOsClSFAJMSGWkbyFcjH/ATGBURDHqZzzv
zWmdhNEDsChs7iRVeITJ8r5j/B2bKyTgmwrg/cbFq2Us6oOiFlC1LkV0ALw2NFmd78GsfWao1DrZ
8sIcCWIj8SC9EuILhiQClJMJrdJ16FkK/A3TYFMxIB7gcDedscGwz/pQxqAEYrXVLMyIfNZVddMg
YWOV6y6tnGs/ZZoHJPS8HS9cuhDJiBP3TWdTM0RaKDSsH83Ykxcl1YRABPfR8ds55cQ4jwv1sJHm
iw3E6g4BgvBadEWWTZNeJYvMEkkFrV04YAjI/y8hwZQiF1v8CsKkgHOAUhvcaww7Zqc7u1DSmPY0
HZYuDYMtr4znOCn4RYEh6TSVfIz6voJxTgDSE9x/RGRUj9RW7rSFRjWesCjChSVcmi1CMzAvPbgF
QFWgboWHPPE+zGFIXqIsqdaMxMgI0Yi/eGDLzB0l2Uq3ghEB7U54EQO9glbYTEDllsO/MHDIBe8P
wFhQ3fkteItx4U08bDS3vgEjdtG69sq1ZTqDiogHxhSXEGwCegw8cO8pQygB/hUBmSGuj9aemEtR
4PVucN9FiCWGfidgojDixViLttFSmKKZX8c2AJ3hbY8439gZKzy5KAYg43UrbxH7c/qhvBYB08IL
q+/IQnfOVYr8ZgffRd2ZRDyfVw0CY9exHdzpfSS0l7qz3dbWrIqD8NqaerKBvkVWrq5jmULirUVK
SP8JfIiNKTKsfAkzHjja0fbYQvp+kbFB7AK+BfqEPRpy2ppEPRqm3z5mVfcMFhXdF07ercoW5E3D
7tSxqSFBx1oKepHBvGtdbb6XA/TUrlUtxAoODpLNIRHQuU2wYwbQPN4EKlBHPUdesRSaJzlbBnk3
zfxcYYnH/Bng0+k2ikD8BuvtV47g1LsQsTUBysM9ZqGbrOBdvanrITs1Ln9qCI9ewEe2NvC1gOI1
7aKXitf1ArH2fqFbAR6QU+QI6Ua3Fk71kMmiPUVwqXtu3mUJT00rLshMKLeCYohXzWBqVy1lgiQn
PC0gg0Th4Aonc9f/6zQdTx0zK63ptw7fTp3MFAt4FDNYYVxCkDCfPfx5D9QBjLej0bONX9s5TIuN
Lhmuco5J1F90KRlySKDm6pcuVfijQd9mJdKtZfw8VNAOCjrk6PSsST3YixDIlFniGfaxD8nnwTHW
vqGi460aC36xScPoSXe61adOAzfCHpniu4YiSsikDMEWuHXWXRCPwF4HOmbq63Jhiw2jW5nmE/jw
C6bq/i0YvHA21AA192ZO9sRCuAvY6VkArRfw36t4ykYXFH2Ar9LnWWq7AW7vHO9wH/4nutX8OkuL
jMIvDYSSuwbdWbeqxoi+tYLsA/sVT0lEJRB7vc4qZTBJ5QDgXgNSMQIso1sY5MI+DwmWCpt0POiz
W8Ot363hrt9/0eU2/QBAPIznxgvfxunirc/tSv9Fl7upbmP/8VP+49Vun+DW5W56qQ0h75rvrnSb
5vZh7qa5dfnfvo9/nObfr6SH6U9ptn25aGJ2uf0Juv5W/MdL/GOXW8PdF/G/T3X7M+6mun1h/9PV
7j7B/zT237+Xf5zq3z8p5B0qrA7hYAiBECztmLbvGw//Uv7WhFQURuWjn64eei03DqxLv5WvA74N
0233ZV2pp7rOct9+X75dVY/UB4K8M2xC7z7PdeT9+Pvyf7o+NjPYeitndKq8XfE6y/338L32/jr3
5f903esV//ad1OBAuKVqF7e/9vap7upuxfsP+o9DdMO3j3qbQrek41d8V6cb/ou6/6LL/z4VMPXN
rIfDDxyje3loutifV0DET3UxbkfJACeXQO6gFRgtd0rKIJwZgSysZSph6icrihXl2Kw7dn0ETBzA
KzuQ1GEAW8Czaaabo3buOCndA/MLBp2uageabkuKVaCwhLW0etufOUgqTcH7myLNAOjlaNd2NXPT
vm7a0g2cPUh66lO3G7gxvRm9Wf7nwFvVzQouDO0EKscyfQ+ZNNYOJJ+neZbxJXJSiEeRrLgAlbly
yrw+QGwpvxiIvuxcWp90m+5V4s5dUK/qZqCF5xfdzeKwEosRbNnoLlZIsETKsTTFrLpDKgpguJzE
nNwm+i+vbgXtyXetEEHU/8+VaQ/lJSv8GeU2InB5oPYDkFj9xIP2x16XYTYZT7uUfjbfGpyvLp5j
oEvRoUuhPofpsfqg+9GvWdySx4vCAXnXFGC02FWCLIA+1QdECSFSeit/68SDYA/0Zb/8NgbI07+6
f6uFuGIaTDubKMj0QcMfLm/eoTWZf9BnKbwr2jZv9nf1WBCxGdan+A3dDejqeNfyCGoNf82he+iD
wPYWKlBeu7zV6bM49dsVaJC/7+r1JEIG20oM3kY36io/VYuM9GpdAm8PzCTyhDBycvEV+dPcq+i1
Xjfqen12OwBe5211cdACePo0QDIlrJLPsXqYdFg4Y3ZVw/Ms6xaAALRTlgwwlYe+njxNShNBEpga
GfjVAkKNsJ3XLRJa1CcVkfpUmcLf+G3wqKtu9ZDfenSzOsBeA131IQMceeE5UTvtx5G67noNPdOt
Ul8n8KP+eh3dQMTwmhWVXGqarj6DDtT5k697R92FCB8Vk2vb9VxzdjV7F7KwQDvUMwpdTm09Tmrb
TqFrXmZyY5SGh3PtRv79vDbtikyvTuV11Xbb2rS8SSTbbCYT+5M7zY2GBohugB19O9hCQqwT0Xxd
9a3LPfNat0dJADr2t662ESo9XBOxIV8wYdD5h3EaYtaODaK0TANvG4+gCDhEkh9ZAXWg0Unj1iP2
TBOiwSqbWus70A/PAD5f6Ep/dAsF/9VFAGRWfGGDoGm0zb0ImaMxAog75cKQRYVwJWTx9AGC7Bl8
5er2KpontJ702K9GNuzaD1ALNYfqiYR0nJDnUaFgweoqmcWQeo+nQArmgINkyUyFtDoL1VdnXWeO
dQ1I3bAcQox2ocu6+W6ejiRH2YTRuvWk2rXEbXdUIUM80eUEKvTbwDoUTdHls2sDgk/AA3R+8zOG
uQ0S91YL/eVIzG4zNHnyOdddXTzOF1qHu2qPMGNpWN25+XIJ/fZe+XQRrcJhihiC+e0Nc33tIAW4
vfbR5W8jry8ZFTIyjQB6moLhB31cAxnTLGUvCrywZT6azelD+nXWa1O5W1k3t4pfR9zV6yJ20O0S
yP9XqZpgmCDwCdYUBYk5c5ixvx3yUH4WnaieNICJ7HSjrr+ObcHGmUZDNcxvwxBVD2etKM3pVe3W
AeEQNCgFMUDHZgwgYLOcw9L+ze6bLNrUua92eZJjY8pkuU6GtFxzOw3IRbmIHZAuyKe6TzV25Jqq
0FMgoxtk3RCHPOiqILaKKRajCvIg0iTZlFoe9Io7f1jhNWceQWa1jvosgw+oNbBmf6u3YN22yywX
2kXoSglAtROzE+7Sx8cGxQ+VtwPCevhLgPqeMQMi1tdm5lBIVX5dTfeW4yW7wkBKBle7fYC4yuWu
lc71at/q87QEOga+eGqw1kPKyiXi1OSBNhmEKo3Q+7Bg5xE3mfoZ1LmaViD1n8Kvvsz2h7u+yn+t
cJm0hJ5yZCIF0EiIo6VUIpyURysbek3q2lx6DBFJIB0+6woQq4quhMPOOOI6WM+j4jGoV8bBRI4t
FXTMzJme0evile5yP2ScG9RaBtV3jNCthVvOUsv3O+8IzHo+DySEhvFf5314MXgiJi/fYy+Brocr
02NZcXj/wsxw4YLn8qj7armW/7cvaQcXaRpAHwyrMia+iVeS5gxIuB6ADMNRHGHExIaumm7VbAPd
6gcAOuhWPbZokIck1HZoNQ0xz9RBnnxSjX5SiNcjAl8CP3Ur6tZydKLSrVkBV5nKAaBJmlD5pc3E
CVN5hFAJGDzj2a3hVhePrUBwmEsvAVtB99MHBTXmawO4Gx8DMnyDUkii3gboS9zNpC/RQ+0EitCY
WHe+XTsdPxTQV3JfAtZk+46Yez3geMzrkjfwoGAHQ94ifAFIFjJIDavGfCtdEyAr0T/0hQI/z+Ap
MuGR+ebnxEfyk4T7KB0IDBDxgx2H61nzOq/WHeK9/92sYWdBG8Mw4O+DxePaVYG7NMMWzGzgsybQ
D2t3zGLRSyyGdVQi2l8HyfBYlMW0G4XRwJ8rDlYD26ho7AXSItbOHjxmdCvlVok/BVPqVj0lWHlq
p1uZQ75Nmfc5EsWYI6iLD6QUUmQYaAEEvd9cCATH100QewuYXXnPxsAO+j1865EC+LkWzHcXsXQh
uuxAnUpNqsEtl3qdPCTM3jp+Pr1bK4NUiRX4QIi9dZPP1s863cJk9a2l7/D6mVyX6kj4rOxCPvDR
vtFOU6joOHJTE2Wow1cRSdForw9D7q9BjhZ7z4CfHSYqVtIM2EUfKAAeggOLp0vQtrD2pVNv7daB
AUzWZ90ya1SLhywGDLj/L36W1tPRf2tZQIoOJjE12Yi68fe6S2+F6uAFw/I2wPIGvsITFKx6PQBU
ZndaQz792ud63YEfRVHE10lsyDse4x6JT/0pfMDwYdseuhPdVx+Amk5nwDaphTNOPxiBmHZwRXgw
0hlJYJxSNFI99FFlTZmC8a2u64C43QEV9UFHvVddVRYOpIIysvfHKgV0+oJXHlaRY1Fg03ex3Vfd
prs7CXikNANlpyahs+mz8A3aIWpLo0ht+7ADCl2f6gMe74YBX4uvDve9yq8W3UcXw6L+P9q+bDlO
ptn2iYiAKsbbBrrVk1otyZKtG8LTxzyPxdPvVYksZNn/958TsfcNQWVmFW25G6jMlWuF9YbGoDqL
fWbMw7LmGpOXiQjcdTatazTi9XMsS9C4yq1HdWzC3YcQs1XxRA2dT5HRQEmld/SDPSgxsIOzilM6
rGPyUyS5LVBlvUbS2FwjFxeFoiAhXC0EzwgF0Rp0tl4S2gQKd/96NYrEHjUC6yCQiSprp4sFgkEv
mbTUp+HgRLANfLoM9mxtRnBQbD84gjH7EaHesv9oL6dDVOXasSmazIScChaZ7AcmqvE2ZGEHcFJu
bR3sLK8gtW82QTOPexrSIe3te1UfkhON6iTRrr0xeQUEhC6lHDl6GF7RmLlOqcHCce574yYQ7Ry7
Tt+BZcDJv2po/45dcLzM+IkwkP3RdHnhSY/GbRvnwCnVjQt4z3htLDV6QCMAcJXBAx14YnZAEBnB
IZM2uwVQdZ4ViLvIIar1/aUI2aHWndcJbACEwYCQIJnQipb71jyANlbGA3tbnIbS+meNR2sg4F0m
1O1kQD3Uwg2HSNzQcO6qHmA0M3ZpqNgZvy+qpzzNXq8GVqQa6UvT2vOsS4G6KTmSNrbULQOXaIJ/
WRJ6oFgvz2SLSwMg4nWs7zka5cDVj4BATqIoGtKBx2YCHE0Zeh8c6xDaLfo2MkxgBJ+4ZkMnR/AQ
Uik2ik0TeOwNAB+9bmznLarwoK634+iqxvYmEVX+h5fm6pDkodiM2+EDzUdz/8f5FBGBnHaJWK/w
dn1yrmsAFAwuX4DQHVD9b40IHF5pAwm9jYnmnbOtdD46M0IQCRjj96ZLwkMiMdYbiu7N2HJFxKc7
OnRgTT1XQQta+07cFSaaPPIkyHf0mUAxDUkGozktIxtltFYxpk1Kf443L326/C/eDCmxd3N7OXeU
f7pCTY0b1KpDdDhlaL1Jq+YAuCC4pQCAvZ8iN4tlwV9aSjVxDuZU/EOuJagJej+r7dhf54RjmW3E
EL6uQw6QGf8frrNee/rvn6cfZtXlBhjK6szgp7JluyFhxr4LON63smHgJ1FjGbx6ZfyUmTw5TGgB
hiwkP5FpJO8SQ+E1mnJ8rXPQSyKnUCStTUNlgnqEV4cgfOrSWvhkJPdyRQqf0ITko/mq2cR2nL7e
pSsBnM+m0rm4gSaGD/W7WHeR1NAPcZ0bgG7jnt+FeORBYgJjh+7v5EcuR9h+VXfdzet7TTDFe2T5
lFv8QMKL3Wf2dio7Dq7jXzZVOqB/h86chi32Asw7EEuWIVAw/zwwo9rTfDLRBA1fHw/fFNCiyPnk
GIfcPplMKNskn9DPMVYnYCXq06wZ1elvQ3JQiACrtdnMaK3977G0UhaHXy0TjGiN+VApXHHpTAdo
ZTkrpK3KFIj/vXn/PQ56sApQwUhm2pn/gRuLhgwwXqWIAZiV73FkokMTDeE7Ge4M0IIs4KBty8Oz
ZoVoPkN9WddzYJwnnQPAnDxwaQ7yPj0I7KVdGho1Wu/BkaQAwDyXz0xDEh5ZIBCOymC80S9rzHin
uUus6CFEs9IzDil+tjreY6BwYebQe9uVlXXfBibUJNchmkP2QwhCk53SOos3BFnZNTF14wSK8Olu
Bk2KIXh/BAmauAt0HNpYAQt2HTPPGircvKbETE+z/TqBZtHB5tkylUY0fzLSxLcApfEqu86Q6+zF
rtRifq3QaOX3FfJkumFAUk/aAkXv3Ko02yWEHAILbMDMhtIbEz/70NAOSA3zK0hND2oSqWet7+zY
LZ8FesWunXSJvlPOmjnddNxyYghp5+KQKuyfJVJHsxbQ6Xrp0jXXD5OF4PpOAIupgGE/kj3rnM6t
IfGxW5ZaPwy56QMmVrZ8kHW58llzUmtfJCwEYQI2dlzuJ+1YGW4A9UffloIt/WY1amIG7pb2ixQO
zDciQVq/xKxLrI7Vti4DtZ9kM+N3Cq376QkptGc0VCqPXSmMXdnr1U2XN9kjmPy+MQAfv/8eMMUQ
vGhCpGWICkio6JPhIPIiij81Mrln1vn7oS6HFExeCl6H5P0wtzQBT++AsXbH3uDnPAUeaArsz8C3
asEh1ECXjiYesHw1lSKQpkn0M3K7/EzR7dR5acPHY9n9k5WGfohA8XREJyn+q2oFOpXoDC0bkIjB
Ch3z6YiUEHmFDKEzOjQtmqQWz8exGXf8YA7fIWlmoi9axtFyNEYSqUcrdH1IRAi69jAdcrRB48Bn
LVJuphoJ+xnPEXcw6sL+J8v0/Ag0cIXUZ5znxxaIKDe1As2lSa2dOX7c9zHerQpL0c/QakbX+ijQ
ASgV0uUQrFHi4kRBDxFy59VrqENznSENcEYD3jN2neXnPk/mjVbGwXPfA46kDaV4DurY2DhdWzwH
FmQHyzJ0oKLQKhvFQM9uz9HRhLKBc9CgTrv0aetJEixDjagewFbzbrh6qa/u/3VuloWxa43Ykney
+5P3gMfwJtbwruBYZ1OynaB8BhS7QM3wOIa1T7YJkMvZW9xySj6Umt/IFXQ0dPmOxhrfbpTqBvQp
tp+ibfcLS5OnFi0GV3Wo2WXM62xD9iIfdC9XASN3JKgX7c94NdM+B3PdHfAHaKFUkqdf0N3WbtrQ
CW6BBZzvK6W7kj1keb3NAt1AYgwXidtu2+uAE3Xg2XyOX3iUTD/GOYRcAW5r16Hq5huon9Q3qp6H
99gOAkNvFuaP+IV14D+hSNCbiauZlKH7+mYNvkl0PkHT0QOFRYYeqDf5eTKi1SDzhbCyM9B41qWo
FcVVQgNPs7ezsECqlGzx29nqXc6SqTz3Bcix4tC8Rnh73eO7yG/pgCZ2/dZIAqg2Qjlw88FBQ5EE
16rK7T3FrhHgeUcmzADmdMjCe5D7FQ9akyV+oAL2X7ZoHEuUqnKNwcq+d1PizrqYXkKoi/lzk76P
aGWJ5F8jiCcqS2I3jyOoiYYKGj4KUG3uwG6T41ekqNElIJ3lyLE8QwUn2CKiHNHmxFo1l0P0Nyix
cXTAGdp7jnSQ18ls/Giy5iyUqkFTiNzTvJsm10YNeDq2zbmTUrtsQMKX1051LwBM3I+2wrbTXClP
yGAtERxNP5tcgHjITNASVaA+rEm+daiAf0XpWTuCWbe7B4+iuAX3+Q0v8LFdtRTl1hBs9CiWDlzN
voLCTjvSqO7jGT2Vww343Ns7bC7dYW5Qlgwg5kZCuV2LPFzJkR2Z2058sljhUQs06FGxHYacikdd
zjaztI1tmuoZDYpuFmmD8hAHQvhg3S9NdMqAFpcOkamqB8WQB2DNc9xFcApsrc7QUtB/y3FvRKVA
eihc9rT/p9MihAhkg3ZY9L3WYrrG8n4Nsi8DNZzMwLYejQvFzznoiu0q6TkDdwt1vxpagcK6IftH
1U8KKRI+HTMR6ZsZLBweBZJjXYrOwrTdJW9LfQhL7YviaHkb70C5whKvyw2v68zizqgybDT1NNk1
rMu8lsXYaaoZGud7FTqjevNtrHJnywZ1hhQB9KlJu5psnTPM7qRM7ZUc/9Gmyrno8ENr6hpDU7Km
Hd1eTJpHhceVIHopW76rY0ZQL9oG4/iJqpaLe+GO/vN8KW/qHJJ0C+d0X/bmdij7T3bsgfxyY7Ap
O49iGCI/VdDqaRV/DFPZZVyMyNBlQ7ej0VtoJ3uRG3l4s9OKNCI7RbzFk12XAklv8XRJCnVezBoE
TJVkraZDWQWm3w7NvFltdCb5M8+sdEBjSzGGDV5C9Ou/zuvsEU1BFDmmNaS0xtTyyzp9H7Ou2IF4
bYdq1A/oJZiHujZul78HDcF6hbZo/AHWfxGqbEsYmezCQhXgbeoyJM8HGzK+X4OwqTcaG1W/7XBn
I3aBquU/AKgfLiGgxcCwahviIGjDOj/pOnhCKYomWeEA9gVJZf7npK5Nz6+lEi3WoPStF2h3q1IB
DSnIM2/SypzONA4hj7MdBEqJZFNkzPtAdF37uFtZy2xyIyesobKI/Buw1xzEQ8lPHZW3vVIIfkeH
uRsszxrb0F9tDdrrUEJUw01eqDq2xZBqH6VwGB2QrQbfaoOcdzEFYHCUwmGRmXKIUb9QwDtzP2hb
0NnmLtnWNZCTA+6ptaxlDXKYheacWYhXTXmp/u16QAFl23nWx48OvHN8R+l12K+L1w5+BpXe48vn
sBswKIESRoq2gtSwuXJWos/a0i9tARV6iEM2VxlAJgqgQ2K9N1GonAiwsrFM/H2tdfnf1xJl99mJ
E+1gs2hjmcarikyilVC814L+VdemK0GKxGZH3/dq1t0PQ+7cDXkkc1TQkhlD6KsGKqKXMRJXqMUX
2mu0hXacuxJbmY/R6/VohirXJ5vQJ+duwvo06ivtOc6j5ymNres04nWvTnm0pyG17jizdUQXWnum
Hp48ccJroh1pQEERmOnRy6g/xrLvh+yIDnbpANRUY6AZzO0hnedpLX45NINi0IH8eql1KXkpC0lc
yG7jw2hdGV2DBn1+cg0VnVenEZfJHVnZUoNiG6oRQBbA6d9F+XDbzJk4kokOFViddhDFZiBzRBgy
j+CSTxCnGgAPpIpVH+pJTywoCUN2+4a2Eik94uiUDuBwDLxO07QNbVPIRtsSOltt64wPNlpAR9Vv
o9pl70doAAVkCHxh70jD0Cxq7Rs1Oy50Ymh3fSUMK0XjGwYDReYAccGtgv7JbSMLpHNa5Vu0GaTb
WlZTV68I2fdJA4IGJb3YRZ+S5X+AydOQvBVKjot3hckTnB5V2miZ+8GxLCW96YxvMrQNkd1CFxE0
jZ7mCkxdgQZGf3vQjKegZy8QZCou5Ow7tgFJHnus88a5FyzakTnKIcTHR/ThTiw2n6ZSbfeFWqUe
eY2wVfzQSVBHkxcIoH28XGBZcrI+XADFxHcXiO3W3oLKFKhXtLl0JyNKXQyRdqFhbgDQJzTmZulw
AIGnfeoDEXutEcffajRyzAz8pxCC07cjK02QWpTpp0lprhQAAKUFsouQX9aZkAeMvtUaNsFOoH/O
5tzYQtwFXysDrPXZlIMfRmJWBgl2WQ9kKyC8AnrbYrfanbgZtzWAkshzQRzsw1QaKgSmlHPRpwu9
qLeFxX0S48tk9GFTbXqpT0EHs+yRqKLTJgEEq5OH1U02MYeRN49IBJHj4xLLOlWDQjGy0B5njXla
D2M/tIehAnTpzR4CjXTiE4j2vF+naDkc5vZdTNnF0y7tnG9DOJW34Epm50bZ0gDU0JB5NvE6vtjr
fEd2stBZJ+eMacvOeLdZzSEEJcFphyLrb4u+W2+1/7ZoCEGsoWhj23IZOqfknoI2IEZgm7tpSl/I
tB4+7D/QKPwZol/A08qZwJexbZxMyBbL4RprydXqKH5ZdkDkXfYzQz16ADTZx4TnNVI6RfPQZmjg
U5UZzSh5bYFHuLYehYnOdBDW/AMJO/uThvsncnhacJqTpjkyDiAk9Iv4A/7m4yZSOvWH0l1I50vO
MWr2OifQlODUhjGkudNS+NooXJGX2BUjo/3S4f68GUDicmnaAXQeaojdV5TPL60F7gfwRQo3a8Hl
aI2i9FBRSS6AHk970xbKjlltebU1p8bOB31Y3AHdsiQPE/F4Nw0t+/xhktY1CthW9fLaNeA9sAWz
9vroiByqE3iBRH9QY21To+BPaTPdZsLOvqc8RScl3t7uwa/ZoMcUEZGi8qdmHG4pf/a3iLc1/mME
mthst0AXsGf36SfwUuR3BHTofRXVrSdDtA0awKJHAlSUkWoeJnBsLTCHvOKAekINY8snsFf14Nvd
VbwY3LLUobYtkRBJES+L0vzOo0UF0JK0KGEo0NhpLYv2muj9BKIlgBbjNUW1xrtQrYsTtA2wA4E4
2TIkkXrijdVgQu4EDCvydYfs0tQkanGiJd7WIRMEPV0rUTT8mUHfbwL0iMYrkHyEp9lk6aWVQnp9
FBXf+wiIqc5xXsSsBl6GjdYSYXTqsIkA0nGAtNuabYIGqrd8KugA2ktZZRockJETlD9djQZ4sCFz
qWDrQrNRtKk3DJwP8oEcml45zUiviTy/5BW4REnXvK+TCYCqPx2NqWAvIR0hMmrLjHRw8C2WjjCp
9BPj4CE+T0hV5WWrtg+v+Z2RW/l2QoGa9O68YBDq1y59hlJo/h2ZPtWNHTHfasA3ndDADoqw14Bi
iP0mU4DnUxJ7J7p+a6iddTRFYFge0iXptgCRIlBG0Jgnd6ww6xjj3wP6IehVZmi922cMTez0LwPM
2udA/z/3E5g+Vju4cXw9S6Pnv8Sb0s5ipwSysQUXWQl6jyxt8CuVOUkaq3bYbFA2NiBoh9yFU2nT
RjfzDpKxNX9uUXlpOiQhkRy4jZq+2hDLJnhWQGmlgO+Qhrqp//ukWtMBzivEGUmqEvS38qCApxLw
QuhndPMvm3QkkCmDIswI2JNq+gLsxpVm16ekFeIayUMxGX5blWB3lyM6APCvxy1eOqXFyXv10qNW
TCNQOoKPA8g+SCKHx9WUTE1+HAf1C5noYPZOubdV1i0z27iJ9kVj/IRET38E9ydkjPopHSAOWvYu
iNAN1JjGCvl2aSQPRdLZEk5jPcx/FpmqAi+TTidsmTS/nodxQ1hLbUT3Dd7L4aExxdAZHcCSBt6C
9LSaQd8LAGfV968TmhYS2/WsXlJmQcpI6RwL92SF4S/XN4Ev6tD2kpSLx3aIkEc1nCtTgeWKpgrs
oaamHMk5j6qKhkoIrZPXBv3TDUSrA5e8Nh41Z1NYX9FZLB4NcEE/QA6gbJqmd8tGudQjuMUosjTQ
nV2LQt3TOqzBT6c1RuGTl7X9eNDQ7wo2THwi4DiSu4RVB1qWIoCEBGGfUt/TKC5ARIktZ32i1ZCz
6kFiXwvQaJnQG9Whh2doA7Zhc8Q+BWhmRcEjBk0UlEhvRnyR9xw0umd0ZePW3ITVYw1yjI06Qpmt
xB8tQMInhFxQ66lhMt30YQHAhcypYjutuXEc1WDFwzBnZcQ3QDOkZzyUwNdS6Wi2UXTLS7pEc7Mg
/y0wsiACENT5Vi1qqADLEpwiS3CBLM1lyAE5w9TdkomcZgsCG9XRxy1FkMPsQeRE88m2LqIZPTC6
eX9LdrVVRkjSQDML/fraqenr4qaKgmswKzqov4jSKswZiKw0cKTOQfI9x7Mc5CrSE7UOTqEFk25N
aAdvyAjuZoTT6RIK6srC73uUpSBP7TnOc1R24rKmAISioy0giJUbShyQI271CULYbePhBsvvyJGx
FjXvUnsGQUZ2sMqywI3PYTs9753bqoOuQW7EEFQI5tlVGyt57ka73FhzHnyt7fp2HJGQ30zzS4UN
H/6qZYcOkqH+mer5kzGmxUuv4L8W/cviE/YDuRcVWXvthxIJAd3QznY0zTcitPpDrTojVHnZH1cu
J/39lQ15ZSWqbitRIs9SZi8o2r+/8tCnT0mVq25S6MNljostSMzAxj3ryk4vhfKVj/ieO33KQIbd
2D4o/p0Tev6HA+ro2o6PiXqXgtDMtdq6+my0/bMEbWP+P6A2QqVzTr8qmqI+h4OVegw/+rswC5Qd
+reTQ5wm7Xnqktk3nLl8tKIAhNGRrn2DkMbrx9DwMZQgDL/1HEnADx9DzM4fHyPW7fK3j9HgxebM
8Z7s9hN+z/UI+QoUIfJHUMGWV97htiJHuqPiACxfYYnilkx422o9p+X9joY0PZqBVaJhx6dlOvq6
rdaVU9EYgB5zkCJbsx57A4+Mh6DU8iu2WgAmdMYD9ASMhyGUSRiIIB3J1oShRP1KriuQHD8AYZRf
zeB1OiTBUE+MDWQT9F499Z3+emjlWQr4u6kMQJfKkRkPM3IrGUfiVHpAzgPVHk3dq2Cp9EjXQdeQ
XUAJZD6BDRaaeup3MkNdFFIxMop0aiiqmIU4VbV6xXtL4MZVBT5MMerNaZAMKnRg3TDg/Rhk0DHo
H/erA9IIiFbfosXU+GUX3ECus3c58md7Kt5lKbivwDBhgwwVOGvygvPa2VPhL2cz5Hht0MuaQeAv
wIF5jKJNEIz2roy1hnuk965JIzQV7B0Ju5NYPJ2Rl4HFbdNJb90BO9OPHVTXQRJ2mSP+yIilVo6E
qT4ShS355Gj1yUj1LfL3eRAYXiIr3nA0kgEWFoyG8NMOHEr0Cri8DZJxiivohMiXRSqV02GJ1juO
Ll+U5teDIxThiwpvv2Nk3iS6wgFSiMULgF1elTnps4ibCq1+sBM3bRo7YLKos8VuC8kwZgfiRdrX
eI3pP/H6NuIehtzLJBnb6dClDN0iYx8j3Qbb6g1lXG51M8AOtFsssjy6DTU8uLpuRKeFsKbPjhOE
3sRzdqDqjlXezbNonz9EjVYia4uHDDv4q4L/tJ6bKFzYsaV7dhGhwCmFWUfeTtda4L+UyhoDw56N
ymsTV6xrpqv8ASw7voLnDTRTjP6kZNivkVINyzS8zrEITURSxwayLwWg6VF7JG+XGQcB2or7MIx0
WoPMA6RFT1GONWhJjjwY8EhpvsmjMoWCVR89VKKuQb8DoFLN4+ihBHE/yFpsd57APuvWfICmYRBY
21o3X70pttU0lUx/my8jyGmhwc43oEmD3oHG6ir5T2kXAnOr1OsT/intwlmuGlFzIu8sK+PkRXUc
wRH4zVcv/ZpoGFns/dy/BdNvDXe19DQei9ia3MJ0lEclFH+ciYm92sa3sw9xSgIt96ltpl1bpPwY
TTZId+SXFjiIe1FN4sEYOn6sepFB1RBfzgZ03xy7l3d2+jIHv+LHBFyg81COpupXpoUEEUhMjnMb
saNgnelBEp5vyLY6/jZELoHVG5q3unkxm14XQSH7g0OT62d44nqdzSHxpWjRhQ55mT2if9UC4vGX
ic7A6+a44JTP/JL0MslYJS1oU0wbFGi/R8cRwO6Z+W01cxHG6xVyq3y9gmUAuyVZ4xyXhVHm04w1
2FTyh3DM94oClk10LyWbOp+SbQeVT2jJ2WzfzWp9q8pKrxLlzlHtATGQlV48adv7FjknyCzU0G2V
EeTIW32voYdsmYT24t5rIW4mtDm4hRxpt1Eyp/rSVShHGiyPjnkwVM/QI1vsjYBKEQSJdL9Om/pL
hXdVTSvLe14EYCvKBZDG0j7I6eiACtfpNSRXH0Kzf4LIRelBey99GFWkW+iMbKO0CWmjs/+dOKVE
eqFQwTU9TZHmOnwG3b68oxm7eRDdZ51F4ihUYJbJmma55k4j7ihVxKFf4fczSLAdiPAoIMjbNm2i
7UjoYrb4raGV6n2aT+ld3LIfZKYoO7bVXaHr4rOMUh1rx3PgYUpFf8C7ZnHUDNwEUI83HshWRpE3
ocnxyg1uPCQQavYsoK53FEETdIF0pxSAfSCbnDCYYG9d8gA2C2OA+FIfrN3RM+DSzT4YGuZHMvVl
wW50xnt7iW3Ri4z/m32cM6jP1sEmmqL+Ni1Ge5uyofTLIso/gcaQ30CX0nGjoMs/jVGDpmUrtDaK
g2EyB0hKVKDHpGCNg89nyMdbcqZVMt+nICEL8eo0QmfLy8OSPbJ+jK+j1Y03Q2raKtJwZneo8LDM
NqMWBnud7zSjbYcf5FBK0F0dczZ1hyUcsn3Qm4EIFdBTNUhk5mq61eOyf+48c9LHZ1VpOwhOTdmG
hmHVS4ZJRfVpCFXSCuIKaGWhYT5BwSw0xgdUpp2r3ZtnMuOvC4aiECD3Km2wpA0VtBxCMDfktTTx
Euii26YZ9nfr4xbZkUxsYmRIoAXw7jFMT9v14RtMvmzqfRdAvogUWOCcIfOyPKtpIkMOOgYZ0kkH
uzv2kNq4HWSVLe+n7j6eg23XR+GFTL1qQ+84an6Qj0zrpNX2+6Rumuuj1o8/KP7/d1LcAy0Gtgd8
tL61kSe1pouThIB6VO3I62+iCY9KgrfNhyLoysciDf7R5FtXbTXxxsbL5Bl0gnwZmr8PybsGI2PV
ntfhmKLjTMvC2nOUfaDLzuKJ2/MdRiH1GQ9/HXGrKDZjZtb3gIQw18gjdrWZJraQlW5OIIIbDmML
sRzHstsL8svcUwCY+DTXENIQZd18s+to32rA225KwLnBTwCh0Jx/g/JO9NlkFnNTlNuWJQdF0j5a
xeuS4wzAUj8ar0uipfwU4rsbd+34WSnZAGpGnAn04G2gczB+Llpck85GaftrXMln0MQ6ICx1py6P
tqT2HSCtcjYtUFzUIE72adj0DYTCochJSmGkGVblzDq/2UlazEQCAw/jNMG74NkuIBu8wYke4Pmz
gVTHcvLe9S8xKgA/h2GO+Tbsee9FsxXsY8cRny3IWfdjWT21WpmcMzBEbyboenymsDhOlT04gqGz
qVubig3OTZKyYBehWdFDY7Lux2OF/+sqm3uPlxl0P2gsOr0HrYiu+xNEhaALas4+V60dsEw/AkOE
e+KtB+iqu9DZm301kX02tCWeKO7JZEjAyAQ7nqrhnuxkIud/tX9YH9/xd5/n9/XpczqE6Hhbe2TG
1kFX21ZTTB1fyF+HAUS2gvWXvkjB+16PNkoXRfKt4VaQ+sC2I//T9CAZkROWGD4nEHpJLKjCJLhL
/7nUanlbbpmegNLXnHIohEs1BL005LeorVxHs7Mt2Ug7oQfz6e2YqRs+MPBi41HK9VDbozSqLrix
0c70jdHa/dkCy/ynuOavD+Ckeg1bYGQyzOnK/gzWEPNT+its7qY/Vvs9jKaXQYj/YhPffj5jYwwF
pktXGdCk57V1jdtYvwLtOaJ/GF/0Uj1lHZgtKLLVeXdjmtwGVyLDpkTGN3MMqsOoAdctxQjFMDdN
CzQdQ41liZFXAPuy8e4KqreEZ2Mwn0AbcUfRtOzk4L7Fl+KQ2k6HyQJqRQ+U/CaDDuaTWqEkEVhB
eKYhqP52Td7FDwoU6R5ywT0he1zTjDN0PbXlhobzrPEbkDGrizebIgBhpqK4IS8tGUFw40xDuaTI
wMlHSxag18n6sDsbYQBaFMVBsiJyGeVN5KFtcsDEIQd3olxKH1YzNPHicEtDLY3GI1OhWTTUUfEY
om70oGdLKoUCmhqUz+v0tq1V17F6X+s4VArDxLlONVrVmFQLrcYBtBNWB6BxP4D94c+I0e6OzYRH
/YcIIKeQFpclj7+sYWH/7k0xhz483lly5gOJg5SKyXUcZ0m7PyTKloj0F9viB6k+SPbrBiywRqFo
O6PWUZVgYDVFHaw+WTREyWQZEsKGMDXRaCymFVPzNonQOhT1ZqIRhb5NZGhHOEUhWqkTVl76LD1C
ftB6ADTYerAYe0IbV3MGSawFyfLa9pHfnnxydpbinAVSVp10kqkostvSyhhYaTE7jY3ER0t9s6Xp
ttpq2Ik235bZchKkNHaA98d3ZFLtAS9VIH7e0SeYBrs/RtAD3pCX1mCowRUqG65kGisFHUSjld7Q
R4C6dn0wmKkCAPLrE4H0B6pfyj1ZOjWH6tP8LUjiYU8JuBYEubu57qslgTfGvLvFg/ZKTvqSoRoL
0fckutIXLEo7tH38Pr3Nq8qLTAb65iK19zGeA8Du2vvOqfNHgyXFY473JD6l0yWsOb7jBtNdg0Xt
DTmBkJ5vOIgSXJrwNh33qxwkrsLybbNMbjl/INAEw0PIA6R3BvsO+O7TGkXlZpzib6DB/Wr20PcB
0YizzyOoMVpZpr1gIvlpoqgU2zMSgGYKT1ETtjckBF9TanGDsrgmoRftFXVhYxNUTba1wVowQgbp
c5/GHGynGSoYmVSSklIu0g5kLXtn/z0eNcMzc5qo36N1eQKENQVSQWb+PuQAKyuuXB6joLE63iUL
G8oEWiNYNYsY9/BhKMGlMQZXqHgFV1NDlQWvx85ugIztFRwByPmbaP0abedEESxItLup/zoLw0jc
zIlMSR/+M7BGM3ENyQ7cyCUpltagJY26gWafvEI9MCRve6h3BwOa3uTODvclEzJ+YbenYcNULwIr
7KcYOw+8tvwZRo+KwYCCtpN3fw2r5WoEZH4Lk/uYZTWy00WVXm/Xi9Jq/QBG5SEdAZyAMNmum9P0
CF2w7Jhrir4TQCFcorEEjL3U7Ic+QOq6Zkb5hcXRlzgaq591Ar271JqiDZ8AgW6i8mfv1F+EEhVf
8rpIII2TWg+C4cdcKVF2gUDF61VqbXp/FVOPEx91sAb0xy81V19ZY6A0PR6B2SKOmHdmaEMutDJ/
s9EkScFhhxokNhzbz5B7e4BITHkwULKBMI+hP5AtbD93oz7cjxoeB44B2eFmBhfWGg/pK0AaWxVv
qY3WXJfD89DNEC0t9TtDTOaBy5dVE9iNrZaKBGXsub2g2D4B7fq7cRGPJyOXkYmvH6bWtn+UqXpS
wXKynlimtlicXye/xZSJI57irn6hd2R6W6YXZTFAbL4N1D3ZR8e+RNwG9iGbv/QhZAfW9C6lgaVd
ZxA7181wS50HYnyqQihVQCpC82LUGSE5l8y3PGhVlwIM5yntat2NCjSrN22Yue2shts5NvRbBYjb
5aA5LDo5re4PeYD0FjkoZITcklvgR7Yl24D+P0814hDCdH17GUbQhXRGOm3LosXfry4VJCBbccBL
o/gM9lwLEpWGcujlkLFt7UzWcwXymqNhQ70vktrRWj5bbt+Cwn+2lAJMWNXPSnDlRZ7YafV6ooEf
N20hCGJoqC4WWqY91XbXeVHf6pdRg7ZA2sT5AQUDMDoEs+NXDKoIiRYUblaBfCeU8nSFPOttoL0B
5MFY1VD0SyZV8/9zDAXSIUnAdhLJ6HUxOovyr0XROdhu8RNtOYcymu+YMp9IhixNmLiTPtphkq9h
+LbIzemb79/mgQ8FLPeT/tJAlmED4qPoIeKBvRU2MDYjaAzPLHFiv69b7alU+q95OUHNPAYPHt7q
voPumW8mOUlhvyYBfDud0dCTgFlTUZ/maVomQVZ1mdSUSGgBbqIEQ3qMa0Nxs3lMXOSc0mMYTCBp
J08XJOL1lFxzqiKBYuTzgU8ooBWyrbJU0Aj+P6x92ZKkurLsF2HGLHjNea65q7tfsB6ZxSCEgK+/
rqBWUat373vsmJ0XDIVCIisrASnCwz21ILwOLbD0EkZg0DBK0T4ablavq1okX8dS3TEPtV6rXn3r
RdD9QsnU7yTwgk+scMDDHAzuXc7MHLpPIjnhm62v+ejYW+EG7MnOxGsaxftJ54/ooKoxBLYmQd04
tQsH6eLcG04WZaA++Lx3J0EynqjVmVCc78Zw2hMkqBqgU963iOjNCCENHwIly99twgcDBYlSkzP5
De9jCXVE85Hff53Pa7FGD/LuAv4NlKeYzNgsEZbeNZ/Bkg7MjQ7ScBegwMrzQVWm0dH6QIMiaDtt
F9uUhTfL+Npg231Kg7DGLtk0BnyH8WZuDqr070ZVZqjcTUOEC0CclOoDdYDJLlo5Hk/2H7yxWt60
Y9FfF2ePaWLvvH764AYh93Q7eGULLvBXEMSEV1HVnrPqEA84hk70Wtt2dBsF9i0bwO93vgMGstkF
NVfTKksjA0+XsdwATwRRg+X5NNhFDTLrLT2YOrK7o3RvvOjKjdLO1BMVyMCtTAGAYCZm5z8efjR7
aTsWyBZRlq7ZDn1NjxjbHHWZdGoS8eHSRUZlZS5QfcBm6CGkgffBL+mtKtmQo5daKA9yauYcbVfN
tnkGZ6wPLWTa3GRV1iXkJizLvU/zqTl4aVccueONdxOEIKERlzVfBsg9MiM2fgWqOfiVzb52rBzW
NKj0s+agCgvMI6Ec7xxMOQ8qTf9KTwSXdwfEiPx5UARc232YjVsbCn2rUlcq+LpSgQ710KwRtAqv
jqss4Gr01h5cGwnor1B6AELGNz/smsBcIuoGeHOEfFbvg80qVXvoo0HeGOmcO2CGh7syV83V9qFQ
L+zSh/gOKFDMtB1PVWg+UMvXJjoDb0lxkL4uT9BDaRLq4Eac78wa8DsWtfxtlrAouo0tEUlNrSBK
t9zFRnPIbRASLpdCbgmfBgiaA802jNkhyjJxEyBV2AaBSrd0R1X6tjJT/gQlN/tCrTYKuytvJHj/
0EeHsDHV1gfiYptV4ZsNlasPUWUE872Iqlp+rSfnjvzpVgR5vNjGiWq2y0QqEvcOZIuvNA+Cw6Df
GFmGIBMoVWrNf2Xl6W+hMnbv9RDvFhFY68kufI+trdayz23Mhxc7S/bdGFhfCmVByZq3457ccqTQ
Cwsb+3bq7dN/m3ayjXrlK9Bw0bRlpPjJIVhga0jngKrBaFt6U7cjFjJqZoitf2gmukmUZWbbRNul
N1IISpj8d4zXwksPTaGTyPFXUtNNEC2v/ACFCLo38zRHZFIDl6ibZgbsodA0/dREyiC95nWXz814
VOY1ro1f80zIeNyymH+jViw879Z35ic2TdNLx0V3Z0BHjPoSy0nu2yK8Ud8A5OJ9OzrgDMAVwajR
PGCBdYhAsPKSGpMBTNG4o76yt61HH4SBNE56sn0au3RNffUUp89++bvGL2+vMmDdZcT7J1XyHLRc
RX/2NbkTYMPOIbPdGlo64IuaXVBN0zie90CtjBc2MICptaNmbwHDzfPwRi0axLFAXyFA0J+pSVOy
QD6wPHseNe1J0bf5o6GjtrxO3D0WGD3kbpL6OKB2/0YuSMokN2hQHJcBXSnMPQoBgKDQk9BBlqmY
J4nLpj86gC6vwDARIpVd+6usCYFmrl3XWNmGl0BkS4QbV07RfV1U0T2qJYtDCnmjlUk+jY0yO17L
G/XSgZzHEw9j/352yls8XFr8BuZ58xBMSaaXx4dl0HItri9jZaCwDXPubVBwBQxJGJv22cOX874W
KFUKtDa1P7z9h3QstpIhCF535j6TRX/wUS30FCfezySbyh/cDJE5YNVLCbq0vznkLXsJx6qeHfDi
7Q/1iE2XnqHAZumRgUdmlfrQtOdWXF9ZYTivtthNUZm+1s3Q3IY0Bk5bmyVXyT4HcHyHZJTzugx6
a2K1niGSNU3VeX4zDnaIeyRNKpT3QR7pw0FGALwl/QiVX3S0+t1KZ5B5ZzdseFJnCDdkCW0b65y8
qvZRwaGG57khZF0LsfWEnb2IEkvBtIu7nxViVYbtur8F0lg1G7MvXoegRgF8NnbaEttDLL9PVt2i
2E4PjyB2Mw+fArN9Qcqj32YFVvutxkL4Gh8hWhevSyZv1GIm2BSmLhdra7SA79C9MlBvvXGMcvnG
q4CY0kPfx4fBwHdmCAbTFBTWiAWgEL7XNSqFA1oV3CBPyNsH4IrCXqBntvlVqmfqj8DttrGdcDrT
wEIP7Ki4ZRqemyIdT0yXVTRdwG+ePqNm7Ee4T6P+Yk3Q2gYLB/gZm0pdyI08JiOu9p0EWewR4CO5
DryyQcZzNObagKjIqlVqmere6oP6BuyLATQrUqe+qiv8PmstTvrPCCfOwwcQAoLDvHB/MBGIM72c
ZJuGN8ig7bsEb/p1a8f9Dkx67WZZ6ukBviq6M5kUaPp2ZuAAJI3wqMj84WtU1EcQ7xi/LM+6QLh0
+iLALLBmqPe/A2+WcfCk2R9QXgrUph7EPNQtZmZznIakupsil6/ykSfXQlel5ing0QqSQHPr3e4J
j4tNqcoTd8CluJDMABYKXR9DMrCrmvxEHQV+XtuqcJHjtyMouUpzvDZgSHuVv2tlydfYHmJw5IIV
LWxC51WA/2uXWWrYkRNYW9/G2H7jvlo/3Lg4qIanD7Jxkie7dACML0zQV7VZ+lSIqr3gifOFOqck
qa+gqL7ywS8uzpgXGyjjQmBRN0OJN+CKTukQGRkeYbpnHHL0MAh3aqEef0vG3vsOSFzx4I6suRXA
j666PjQ/J+1gbKrG5kdq5shYQB1TveSW3oIBZ7tKwAzzOcqaAdgKMziyJMjOqDr111gOrWQuxKep
jJOraYwhCHQBA4CQbLcxqiA+Vbqp3YR2M+MmuSJeCU20uEUyDCisDahskhM1390sPRvAYuBGI1DB
1H5HZQcYturqW+gjpq4j5pnZKiCtZHAbQl5dUBHnb949kJJACUCm1NrXHlEHSnnygCZR9S1u3uYg
DwOKc+AiAkcyHkjmY4dk2nZqUAMyVI31iFJ667EQ4a5FlPKOPMo0c4A4CIcVolPg2WWZP63wtBmP
5Ow6qMkWYwvMFYbSiFbPiXBku3UrNZXr2jd2Q+99saGpdcxBx7TqNDOMN0X1mZoQqXFePCnemvEw
prsUpcqboRH+oeYQDKO9uo+/+iAqlW5oI0+91KTd+uLsdio6I6iTrSir1bkdqIIz3u/SNjAAUi7l
SbhOcDaB2pqzY3kESq4BGVYaQHZKnbXjkO5HYIDmmZYBf86JSBFUCTd5gmWPXQDolpR9fh/meKMN
E3toIg4TMATnwQ6+LqY+8yGJ4JZqHXeFzNYsKcUmM7p8N7freNKc5alznNtWhJdvU/EbTVGVfn4/
DhL7Qz0YeLt5/gIltiCpG05Fei5jlV+w2nk7TEEGsM+f7aSq+3PZnslOI7oodECjahLVjHNjGmw+
9REEgxlqKZ3IsFdk83QH/v3VmgMUtV1oQOgMYXSkUYG0S9LyafJG73kQgMmM6Z0UhvdMFseYjqCP
kPdCm3rHbFZZLdmZPDgyEptWQAmtNVofKyqUSooGHFI0NIGU7AnFWOGKmiiJtW7/w5WY08j7FBCX
Fln4UBYeKqWnpjx3+pAODtpyTEpghqbyTGfUXblyADmxM4C38X1MTO7UT571VIPP589T6jfavtlC
Sivdu0Wcb0g3/Fjq6rAav5ON3ZrqKgHAv3pFkW8K03bOg1/9ElEuL5aSb4c4c+WFbH4Afj3PLc7U
OWkPCbYGxNHeXahnQAUdKJ3Bq1YaD0uaaupZcjbH5ot4ryx3kWYgE6Wp6GB0oKjUXtQiVxo4Jd08
cM5o/TPXMv2/5yL7+xWXuex/rkgz25w7Z9Ri4/GJh1GTo/KWELzBexPbHfsl6/BYWXqxnPjYpF4k
xJPCbq+uZ6jrYIvoiFfbqbMzIHbINp8GAKgcM8s6kY0O3K9Rz6wPKDMASelr0mEHAd4uwcYXA/D7
IDNe666pvnMneA3wQ/gOKuj5BHjS+eRfXWY0sE+Qyjjpbq5H/g9T/J/7QAIMVV7g79560vMuzeC7
KyJ6KJMi2bXQqZ3ZIRwGZZe6Nr1bhz/5kx08p5PtvP5tUBTY7cwO8Z+Dhqx2XmPHTS+Ko/hSlsZw
T4cuZQW0MteLZUIg7t5P9YI8T7Toq6nZLHlt7a0Ue1RfWeOHoYVcG1FTRfOUvQWuDnPQQQl9BR3T
u2+ixNrnEYhgyeYiQ7lqO8ZBDcrrbY+a+mPERPFpNKY9b2yAWrXddPJwsau4erMzMLYdG+DrPnkV
9pDv9sX/3/aqQf0aZa/mxJfOXoHyEprM45wsa0Bbe5Fh+7zkz4rebva9FwzrJX+mkMJEFDYNdktS
TLrxlyJ2hzOZZnuyriJUlFHObTKi/JI49fNyaYkHzr5pknG9TNNG/cepqWO0inlqmsgElfO99O31
ZKFCUPgTAoMFICm3ovb9tdGKEnUAQ3Sbe/CEGo+oa3kptY38WjuCgiIQJHuaYR5LE7zPosDug4Im
Pen7AcvTeabFtMzZpPke7xt2pk7gwB4zr5CXHmX8m6FkWHHrhcy88sCLrx5dpGa1KQDP9KEqRlB1
6SYtVzweI9emovxMNj8AwQFA4XfUObvpeX2kwneLjdu/l2mNMfg4LQ0KDQSzMiVy7KOwDKJpezBa
UycduvdpI4GtwlhjVTV0hnesO6zsaD0TxMBBUJPWM9T0g16hEAmpiaVJvahlw/2SX4IYu54eFcT7
aJi+hR22RDEz+wsIxbHGozbTRjqjQxpxSMTm7Z6GRmBZx2tDD6H2MkNUgeDf6dvHP+zzzB8uMhZh
umIBVzuEOPrjwOIn2+3NrwxCrGHkpT9KmfXrdsiCGwR/uwtoPFBOOFbhN6u5koMHVeJ1xcAp3wx1
feXQEdlQh793oDH1HcrOzcZvVHoNk7i8JROwB0htpT98+7mvrembg6L0DXRsuV42R3ukiBF7EBDu
xDt3/FqarliluRPfc+67N+rAFgC1FbrDQInd3FEb4F+ObNRRDM2JWQmoFT0NgRqEeiSb6jyg7MZ+
fGwQGdw5saHuoiKx76zWfBB6UZshlUQt1RnJzgBjPhSBIfIYM2afEFU5UlHLUuhCTag7eyeQn8+d
5E92OoxILZ281D/8adfTgh3aOFVWd/jgr+10gXwykjMKcubOP4ajehf5Y1PNH2+ptyE3QCL5eaqL
/TKtDUz9NQvUujHEcPV9JHQGYPLv+givaxSapY8iDwH7raDYMLQhX1uuVb8y0aKMT7XF1yAACkAp
/iPMQZ7EfflbunyT5yWDfugjkkEZdimFWNehE/1G6gww7iL/PqQ/UaPXvLhSjtsEj8ZLY/LqbCG7
upsCF4tKkA+s4jLofjh2vDamovwNDu5P0hvd19AYENxH5P3mG6Z5rFyU7jPsyR4yHvRr1ZnW19Ht
j8q3it8mm05yDJuvAG1CoAvsh0yKVaL66cm0ebaP3CY/NUzkd26QxBsr7NVXIOn3Y50Xv8wx+SyL
bPzUq2HE7tPil9CS7gV3drVlPatemUQ4ULs63XRMWZCcmzb11nWcSVBge+KcBtb01AnrCTwd3ldo
NEPNKXK7C/TD6kfQtH0nO/4YRGX6Rl05aOseWpEASJ0GGyNEcR0IMOObUfL02lgJNvuO039vva2f
pfwHwDWQydIOtvDHPWook21m5/wexS/8vopQ4IWAQ414vVfeW9BeC1Z1iU88FXdkQg2Xgcy0Cp1k
NRjVITa6bKc06AP/auPBDop0hbCxOjn6vTd3RKgWmKLqnlqJH1XX0k6uy6Ciwlt/TFKQeL5PxJEw
3uBmynYGQUSwoH6bmHxYYolVGbQ/iOxt0nycdS7Hc1euuKcp32bit/lIPnT40K6HeDoLYF2lFZwg
YbPyfLB4VIVzmzELE6QxEBzIdoRxiLktrijQ+ESdZPIT62o7/Zu/AMIdabLYOxtt4K2JjsKt2s9V
6lqPNoJml7/Y+4Z/tGd299krxJt/AwDQmtgr8Lv5HEaZ/TjEqKaaI1k86sUbvyuSIBfmgxuUMAlU
qlaCf6FrO3BPRO49vpjqpYck06FDCfeuGx3r84QHbyxZ8h2vMNCniNy4jNKb7qBSHYAoAwXJeiRy
utXLoEeKCoGh2K/nkeTgRSgCo5EOEBV3MoPoOPtnJF3TZIAo0kgvCczPAuAjcsBKD7UX8baMW/cR
CPFsh39GeFF5Cr5hiFcfHOHUyAskDtTCpQk9agf0qo6d/4B00W6s2RSjJjHZgqPL+pG5qCwEYjb7
5E2m2oS2su8qFRv7fuq7k9904wV5doiPs6p5bPCYR3lez79gGfEc5QD3rpLHSbZgDKtZrVVF3C/C
MPn6b59tks5/fLa4Nj98ttQwILKra7+odCsZRLkWTtKd5uIs3QRqvjtR2ZewjUfUkYhjrfJcrRBZ
BYUcheuCljVbJwVjwGz0kbbdBkNirJDG5ti1dmw3QMxsnQwRvnUyiirFOzr2LpNW8Rr0gUuT7UQM
sXNWD3tnYPxkABJyVb4crnRGB5lVYCiLfH+zdDRN9D0VZrQqWzbsnCx2jgGrk8dg1CVtI6h+gTy5
oMSzfiWP0XVs5DedF1T/qDX02OPTgEeJs6T1P8T451NymuBEKQCWpd5ODQm2/WCjGxHc9ViAGpSo
2DYaViwc0a2sDsjAHrCgZ98DRNrNp8/kFpmgOfXqGhG4HnuNNO26W6fd+hi1fHr439wG3Pl7Digi
ZKyYfGnLco9SbuT1cOftbC+Z9qVuqqJeZ9ANec15Y55y24fsuDGZX0xv+DVmYXCPRPNwBzZtVKxr
f8cK/bWQDJkrPW0p+Z78x4y9TVshbnyYSlS2g1obDLu7AJixNbKL6ZG2ttSszSw7zhtf3YuKjfRD
E7HM9Jg1JjLRDapLAwKuxqnXryyr97YhD82LR2hXvCR6f4fyjPu3K0Kd5hx3iNMUk91dUGQCeokS
RNUXCHRG9i6uUVResUHtqJ8OBku/ZX5t7wduS9Sw4JDyuL9WoqlQyl94YJAJ/GFFxrQSbz6OL+W6
FgLZX+1NHZLFA/gvobSQ10jeQmtdXqWKACaEvtS6qyDRqHKg+ZG6xylWXt0OjG/dKkBocliRsdU9
dBYAKXOsGna32GvLBvXH3CudjVUDaDhgZeDhNX4WdKPhFkquXe7inqPTJHiqnSKDwhni5nRAjqpQ
COn+0+7AL8TB60+WDyOpPeWpBc3yNc21jIGQEELx+mCXzNm6Q+EXN9CDdTsTXOC32oqcqylfLA33
ogOZ6WxKlLP2s5FvU6xUGPYgUXCZ4nJNLjnZxpC30O9J3O0yQ5uaL9idJKDpCyRfGVAlO4X6QGdx
7nUcTAo+jNjPhVuydlPrAr6rvTzmQulcjAfyIZPrVf+MpimXNvlQs6pKz10vPb7Fqo3lQ1CyVUgY
KZ6+HTJEI1vUy6NdDEEDwqH412wrqIfcvZZVu740flME8kOQMk9TqPwkIE/vgGa/YO/4MZr5R3CT
Bgde/GKkxiegoJ2rbYAfUDnJCKX4Mbs2Y8HBvSSNBxSh2eumS2zEeIp4BcZI/nOI8y1AihzYjxTC
NV6U/JJZ872K/e5zOyJvb/iJ+YgFTwDuSWHi/1jlR7y0erDgtKjmZ/nWx8sV94PH8V1karzMp4Yj
jZPVYk3F8waVRLqHDr4CMmsELd6A3WCX2ijaAx3GFwAvHyDW2T4FUx1eUCzYrsluSJAvVm3S3OWR
M92H3oD1ix6QgCsAGaPKO7uoL34OKsjpKpO/xNXUrgYw8l3oMCqjvJj6sNioKZUUa6+wd9UEQLji
4ir8uHoJgYJ9FEG0Nu02Aa5l0/q8ePGGrnpB5BXwxlo+kmNcFTegpII7arVZ+3PgzThPAr060KoW
Ce5DPWelN7R4EKkjNYvJmzbAArl7anZBjfQgAtw7ao5pJLAba4ONoy8KrtD0iOyGs6ZeZOKNU1OB
3oJ6A79Pr12HFSr1moPd3iFk8ECdWLqmq9obzUNpGM4EtuW8RUFGe+qwOEAoqcyjK35b0ZXODFV/
Bl+2OthW5U0ru4l6BOBHMMFbJTaGJZSZ9RkdYqgCnKIUh6X5N79lGI0gFxq2NP/3Uy2X/GOqPz7B
co0//KiDCSWPvfUUJRBZNqASUq3odDmA+MPbVE49rCCUUJyXDpaCkr6pyn+GUHvpDvSMS5PO/rxA
0SEjaTGwHP7/p0ma9w9GV6FPMhuXq5LRbxu3Wvmu9TDJFHs3/SGWIdScXeiUhtR19grlzeZoOGl1
30Ea0kMq6MI1Yycd6tEDCsSI6vVoO282RWdZvjMganQd9R0AbLQUu1bmqJV4H0sjqgxouYHZ18U+
majdngo8ieiqS8cIeh3lq/zGgwQrc5n0/jav03A9X/F9YkSpULgNDm9F1y4kxy65sbLNPBUNTuSX
gqnkbp6qkFa9TVKjmV1CI7w5ICHag2FCnnxpytN8xor+7ewvNnIZApcVuLExjg78/Wyx+XqaZVbq
WGwNWELXmYs7HvRu4WPdM3BTJWBSp2bk5eGjtCGhrXL7LtEeDeTVDknn9WvqbNwgfKwQbykbZV7n
QUpCKRBFPIh8ASLKpeB3gePcQJPS/Kwn72b4Zv3TleyWMJxwWIIoExeWFuBmCs3oyNrhhQDpBEOP
NRYdkYDZvpjIg+xlM92hynxljtgQFF52DwI99yFLM3bDA2lLLToYE9icC6f72Y9xjkxfB0ReHTZi
HfgRWAxYGZ/bwtX7+cb/0r2f5Zn1ZqOzvnD9L0kyFiuzKtmXuTfem1b4lEuZP3ielz+A99q/iG46
kwniEPlDByD+XYRnGVTzhnhNbn3/kICM6Z686NC14pA7lbpSa0iz/KHl1WvFOJg09MxkGgQ4K3zD
jo+Lra+cdh1kZr4nF+ooZImiiwpFPGSjOZMGcqJx5+ab5aoxk84+H8BAvcwXO4V9ZNYAvJYV4ANn
1RScXb97oGH0JwEX0UCptP4wu9WAhjebP8LyJ+TYUSqwf90WE4/a+yFkyWX5ZJJF6coCTSJqUvGF
ka/w22hlGD778Fc1dgQYqQ26KnKhQziBA0RYwpr/KpqU9SFE98pSrpfLmh0PDkYD3Pryl/Ztb5zM
QH1evjgESMH7L4vj8ukG7oV3VfyF5pr/h+FQ66jreDc3p9o9gWFD6WIadWQ2RBKMqhy+ZaJ7tosy
f84g2XhipgmErrZDz84xqu42YR0O8Gcgdh2ojI5BWbsvEkR35GT6trXufLO9po5nbAyvKlcSAnxP
/WB9Ut3Ir0q3/DqcdsCKgDm5Ca2n1h/a+wCkV12QW09k6i1Qe8VlnJ7JNvRxfSjTylzPAzw7fhqs
XSSlBSZOQPSwru6zI00OTtz8hKiItaImDQjxYzF8a3ggUz8hlFgMfbunyVFtUl4yh/+iTvq4Rmqd
kcKN7+ard44C2iz1tzRZwHJ1M936Rv50CLPsW5Uz60KtAcvDfcTsHnQi+IMmY4gfgFTZUCeZKkhk
rtw2Gk7UzKfaObAUwTpyoY+gUBlnTk9kMBg0XsJmMg/0AUDrYZ5iOWAriT2VSl/N1OkfJpfJ+3pS
PyMVhp8h7T5uoQg4HuIBzUQaG5BuAaOZheGlbkso8KGC+jN4Cl1Q4pbdue5TQNfsh9ncQ4FPNg34
QhCjWb/tuEGhdphxegs2P0fq49zzevUBqOdkAmLilvNo4GPXcfRK+evY5N+lkNVzjSTbQQpI/CBK
Gz5rB0ptYw343RVfDQQ5v2ceAJC5cn/nTnHXFaP9RWbdCD1Qmz/4Ttrvg8YeTlHj54hT5CZYA93h
OR+hjMsh0PlDD4dGqfs7xXBWIhiMn2i0i5wCP43CREmCriNPAwPMFlaO4rMiGT5BowJczrAvbkpX
nxchQxoRAbXZzUftPbmhOuJttlG7LbOl2Y+IiA4geTyC5hvlHcaqHH+WLAG6NLRfITvcAJRolQcx
dPmnpncvrLaS76jnKdY14NE3yWzzWlkjUmvOmH5/H6kKiFHQyMqPAdt2HHNjZBkSRDEvPtEZj/18
PlN/sf3NLzYtE8/NuviQZzN8ZzyDGezwIas359i88cnwJv9I6bW5lyFLtvWMBmUm7zk6cqZZikYc
yD5kxYpPSOze6r6u9z7oB17tsp75rPwisLa5E7RHoJAgzltUM58V1tKwZx0ItO3Q+KT9A8TJUKUG
mII3VuBRtmtlbzV2fp34IXiwmyT/L221zuQqSmV0DnPIjgAqk1e3cvKQcLHUhjqQJ6xuKTQEnU02
DRtgqKLz4haNXrIb44KtBxfVnApAjbMs+/45UTbfgqVs2M3NCURsrt/iI9msf5bKmkDgWlyokw6K
gTAMRV0P1KLZhtx6m8211NtssWPEu17yDhGvwM5XxJkF+aGLCqz2Ri1hFuKQhWW7piYdEOQFMWcs
bm4TArCpPQQIxNaulhIh21/mmD30gH/P8berOA20X+se3JPJ6NZPRm6diZshgjrpIUet1XbQNwU0
+lIdi1Z3DUS7n1w1nU2Iv27xcGTnRMTJugsm9yLyyvlkgi59pq2TvDqBhbLexEDNfSa3qGjci2XG
+8CuehTV+9/pjhECwhUNYhYPnWl25y7ug40Z5+l3WV6rxgm/9jloV6duSk9mWfAnPZD627yCho4N
uJCT5v4xLzCPL2z/Z4yAT5J06juypWrdu2FynweWBTHXCSyjTjVBRDl/8/WgyCIhx8g3FpKnPRh6
wf3hmpuBzhxsVRWXAcIFOJt79ZmTfPO6ASruAcqE9AGkmDLeCwB6917nIikr8STqsIwAvz+b9iGe
Mw8NQ2pd86XN/4ykGzfCR9CV/pdF0mcPUJbTGlz3Xmh6Xwtw7UJMUX21p8FcyzxT0NKL1aHze+Ng
ItN5p1ASvkZebvrSDMOFOLRDDvbOtFJfzaaAHCTqLwyVlc8cpfco3cZZ3NaQDcUj+dnI5Jtt6aUz
bppiq3gLZiAXD0qUaJQn+siRXxQXv2m/zZ9Y/yl+DbIv8igTeYBiQfYSlvWlqozwOQPh0wlPFH0X
qvGrthcm3hZ2krgnn4Eq5d/2CYmMVWWJ5oDH33DFgn+4Tp6voA/tVvvcrtNVYw7ZuKIelqTTqmu8
ZF+pEbpmBnQQglAHtXRzsbG8GA/AtrUPvT4IEOsjewEbNaljsVWCiV0T2f2aUG6Ed8Me+IG5fnQk
fNtiN1g27U1gh1cF0bQuylah0z4gtya2XOLpERuWfcdzz9im+iz2x7czsv2tF8BS0OcAK7nP8Os5
BUgd7MTE6pe25T8dRBl/po3YIRCnvlpllG+AnxpvMggQ2bMqseMF89c2n4xVFJTWJSBGBAoUU9tD
RA7rnPhEJjowHUWmM6QpoOVaTxCiBXh1lzGJamVdcEcgLrKBAAD6N45/RSCnuoX68cul/cWeOvOQ
uR4eybUx5EfXNPCWaHJooPcidiGmY2U/I9wVge173+owyTaW55W3MDeDczJVYjtILlHrjXpxqHn+
dEX5e6z67jlI0m4fRVV5jEsPSml6MvKYHCiup8L7htB+tonYxDfMDMYDKAQJo06HkPNmGzHP3lJT
oXjv0X9zcB1v75cl4OJj9zTxCKX9eVoekdNAgSEUHh6gDPJma9jViLIjT/zt3zQrIgevWt056VQ8
44m5AWRRGU+IruFbUGlcb6j2P0fq6oBcr41XGFSeQKTYPiQIxsw2alIH0O3dwVkbDAQIvdvbLygD
70+uXWtu6gDhwxbSEEvTB4EivlfnmjkxENKBH65zzTAOqdZPvmjjJ+Z1xaUf82hNjN7+P3ZZOcWl
crQ8EyLwW3D5FhAlrFe4ba3v4NuQwPzbxT2T/giuF/wjCi/tn8ygBeGQftSOyZtvn4DR2LFl8phY
IK+WERJZ2BtOX10TyjyDHF8hF/NmJyAGODJnO/lPPIu2sTGhxqDr8oOr0mSHJAfyesGE5yJy5WC3
QVFIXhQHKy+7z+SRdKm7zyDOt8Jiq1zP1POdYQ77v7aJeB75MlTJeEF4sH1QwyW+gPoZfaWy/dik
XkT81ZG+/yZV/9H7x9jFuddTNYEh91M8ndSIpCuk0JvzgAjAjreW88QBCYPMMZ9+VtFdPajolzM1
vx0vCF5kYWFnGQ/RBSjwdh4jy9rY8hGVSnS/maPb7jMjqRB70msgqRc8Sh+KcHLWpvltqZle6qpr
kEkcywbiPi4qr5VfCggUj/KtEnvxgyYD1uZ9+eKawsTvVLXgpimdXeEBXJzmTX1FETzfAvbUfGqZ
9YNKGw3/Bx5b+c9ljJlOycaIvC/Sxz+TqtaAMG52SzMUQ7ODPHKyK1gcX7wRpVfe8Ero96rqIU2X
ROMtcAN1sSU2MmkTWd9EPjs4w5M5WCtkCxogRHBLVFhhIizs1heSoSl109NN6nV61HZSL/aK9gv1
/j/Gzms5bmRb069yYl8PYhIemJgzF+U9ySIpirpByLTgvcfTz4cs9ial7uk9HR0IpAVUrAIy1/rN
342NrYDMRZohoKpkF5YJrCsxoNXKwTmWrWCpOdf3lYVgwNi8lq2T6z/b2Hau+NGuULj104fAnwkM
bXhCqds0vmdwiFfIahh3SoHr36jY8bOf5NUaJ6npDOUrOVhFbG2nItfv9agwl51pBa+dll3TJDd+
QuwH3+i2P4Lyz+F20ALf6GINIX/eFegjuIRi3PRkNp0HemD4JH/+sl4zMmtrF9XNfcgdtfQebvcx
yzBGejckSoug2ZptgBjuhCHRe4NaGBh+KPco2KBEVYDaJ7iyKM2wP8piM+ZvRUk95O3wsXX8tShb
IwE97P85Np/A6JRZukLa9mTWdrZ35wUWaEQc2ZwyDc6yLA9zFy+fsn0U2+FJZfEp9Qyitv/DM/Pg
3uoH4yqm+CLFEPSs17fARqON7DWm0x+w9Px71ra3XrJaG3V6DQm95pXrv+dCv+LWK6sLa9M6tb4m
QglAeKjES6ijDcfv2nvIgho9bh7+Zzgy5KC8LiDo0uvnCag45oi1fm3yulnmajZ8jlz9a+fa8R9a
2TB8zkOZSclWScQ/LBej1cE3BYZsPr9pv0YbpR9Jk3RqePZU5WuieMZtQdnFanrKo+CrXKbJDYID
y3Xh6F18kIs11+A7CBm+WEs1L6nr1Q5eclYqXhWz8pesb4YWasdcb/TO8r2rrMemM+HF4JYLBHun
LaSZ9MXGXjxTneBb6kGDttFiu0RJ0F8cCNRADZrgW4Q1gCnQ3tDs0Nv+OjJWw+k+S/WXjJXNGQmm
7MyqNzuzA4l25qB8cvQwPOpRuPG1tHxMkqi7t2IbQEuPM+hAzGVZeULsZKvSmc3J950vt1YxWj9q
yB9HFkfsWixDwfKSCJnsKw8I123MPlPuZCksXWv1r//6n//nf38f/pf/R34PjNTPs//K2vQ+D7Om
/u9/WeJf/1Xcqvc//vtfhuvojmkaaFiYLuojluXQ/v3rlSQ4vdX/ETTojeFGpD0adV4/NtoKA4L0
R5R5Ptw0vyR06xo73Z1VFWDSX5t4hIbbtvYPUuekz7PvnbK67WP9PoiPMFa2sVxh9abZ7YCamcnF
moJ060hdOexSjUUwluH25jIYh80vZXjElwAgzPsyI4rNaEU2JsUgBGUiefBj72Od7FymyUrwHT9g
Twx6dj6YWTqc9fkwRE21yXnoocj0Z2tStZ8R0093ZidYsZupVYFHcrpbFzlWdpYT4KYgFv/80Rva
Xz96yzIsvlmmSQ7aMn796JHHy5W+tq3Hpg/HHUlgH9SUOq1TQylfq5ikybyc6Cd40KVjVPeyhwXn
Caq2ACb2972qzFMOaeB8mKcXs8yGPrSYFSsH06yD1ySstFWkx/3ZxhLzWBboZIzkpj5NiD7z8Vo/
5q7oT4PxnrsKD6cRPxlP8memVuNdG0T6wTA0nrlQGuz/8L109d8/HEMQ9eXTMYCGWKZl/vrh9E5c
OkDns8fbIt0qTHj5ufGJDEX+gKNs9wBV/1k+DsM6UzbykSeLcy/gWtnDWOBVrAXuV2LA7doy0wzV
NB5MQVZj1mCazWetrc72vEbkpXjNIpG/mEqBZVDR03XMjWNt3wdKXt0DtN+QsDcf81lNv0TbFrmD
2DvKOiTD4m1ToP8oW+WAKhw25qzLT9QM19oqNODt6emS4FS0n+wM1X4vg/I4eGhm6H1cLWsPFmHQ
POJdbz7+1tdQ72tL2zs4d/y2tJcOc1pruoe5UdrPTZ0PO6kn6MHyV5xUI/yj6t30qZkPRAqLyowQ
AKOQhla36KAeHlK3yJ60Vq02ijrla9kqR/d9chudI957d4s3GoUm1prRxB/E5bvGnp/KarORDaUm
gv/wjTDcX74RphCOyv8mjtk2NGRbn39OH55UPFm0ESkZ/9HkFYV9nBguvYq8suQZhuUn1a21r3IR
ZijdcPJNb7gogcsSTamwgozis3SVvbnESvPYmz2sPK3coigWzez2FgICxHunjDCXicujHCQbZPH/
WXebzBext61rB5TNqDvJzu4n9SgMRz3KM2OI9XKRhSNoKxJFYmc40f69+S99bhVG1W7/w7Pn18f+
/GEiAGUZwnJcDSE61/r1w4yDSqhJKryrPdQjqdjUXajwF+61UHEBfafqukvc7DUX5lqudWWPqgpg
6fVGj8ItwrOkEQsH7nFX7GryDPNztpqfrh8OkIzOXYt5Gx1kNR4fBJ3UgHCaP2XLKlaRd9VE+qC6
cbiQwRbZIFLlrYHsTEiUAFl3xWizZVQUaNl4bvJggXP550/Ftf/yFdMNW5i2qiG5Kwz9t0+FFZXh
Z01iXQV2uWd9NsxA2iQGwja73EpNVN+KotVQPITWlKw+SC/nGBpIuWRZh34exFgHKXkprezZIzi4
wWpWdRUpaHGn9VJCAXMTeQ6skP2jOSMGI39rt4X98t6rtkCn2QLrxn4ODRVehChGqPg7WWznut6B
oRSM+l/qZL9iDjXdOs/9ZN1YOyy1DeW1muW9F7Y/GY88hvEV0fwIpS6r3MuWsMRjy6uw4ZKtH3q7
Rl1jkGu4p6DV5q/A+IWvU7GJtHraZSZAlble5IPFM4KgIqop7PgR7HcA45vOoqvd4VGbCSQFRGRS
t+yU5tLc1o84KCUNYTkswgI/Q965V7095t7FpW1CZOanxjs6qf05ydrmKqtyXl2rhBzGRhZlg5pA
oRLq13/+jmjmX346Ln4broq5gGsa7MLn9g/PodEVvO5GvbwGgTpHnbOXqK7Cb1kP6NAbLHFP5icE
ngcAGH294FuBIgb5fe+1IK20wTcVlQzbCp9+HelWnWADM57cVAnhuKLFYvVRRUwKuVpZdMJpHRTt
9NgFNqoifrYJZ0e8IlfyMzKxQE3nIjuMZufYs8rNXEwrxEdLxxx2sgjR6G1KWcQKeR0CNVs7Ot9y
yQgKPa1eh5PVfKBewxZnZVRVN+IQgappnxhQ3W7UazNFSAInMPVGvcZtLr/zdPMD9brwh3rd9ml7
u4S8zggxB9y3Ftuvmma3D5bm+ndxB/91gMTzqrcaTuFCpCcQCvaT6pd7LyjUV1RFmg3PVG8ru0UR
+ucFua6+ccA7dewgZL1lNF/fp9X9iQjwPFxOW7S5Tyi+ONWtMYEbxbpxLLvgCc11A3wO0brKrvdj
TUYAWoG9RP0i/MHyKVukU+k9x92krTxlSO4ysKG7Nu+0vZzJbMgAvs/Ui9S/usUAORmfrM4blhqm
cQSn4SY780HWm1UzrmtTb5eqNb3VyQbZb2CULoR+m8MJt5hY1XeOTwQlM9r0CwLwB+kM2UTN0Rwm
9xUQo7WM7DGAP4F9qt1U6m4ICdirmq5zB076xQnrQ+1lz5AZ4jvB4/BhZGOE5wUG12bePZHn8rGz
8/OnPJ1qbAKKbiuLVpm0+7oDOC6LmDDr93UtNlGr5w9E2NVVLhL7qpV5cidKe6uOg32VVUPoNStP
86aNPtdpRlnj3HHr7vVJdtGKbC+DtZgGoW6YWHsZMApkhmyuawYbbHQnIISzWHKQbntVMvUhrEyC
enm9172q/Nlp8Vc9mhw4r7W3ZJtu3JeqXm+NpFbAA03INcDi3BRhm1//bp4k3g9pUW4JWHTrssMS
LwuLazGzUYBB4pI8E1EyJce0sU4yflLUyYOJcYDsa008pZywJCc/jJ+dPF9NYz4+RzEEDae0VHIt
7NhZ3RoQNHJepLO4oZkUK4hFw6GvmooMXN/18bmO8nJZq8J9QJ802OpOEeI4k4+nWCM6DyTRfrQ0
EgVWHjjf4FStk9Q3fvqte+waMjJyOHAA98Hwg3ALoGna/POTUP/9bcmqwRC64MVgqarKM+XXByFh
qLLRBqXDMF4lxNp7pJckZQC5qXs3aNUdUmFERGRdh3dU0HRPU2OVGN6gkm/ZhfoQdRnrgb5Mv+d8
KwGXGS/vPcDw+ySqvXBnzxIrUmelRWSV/U/nrqWoSjsb2MozLBwxxl36dZ3e1hE66ONla4zxpQ0a
7V42CDIg9//8Mai/r0vnj8EUrBvm/yxL7rA/vA/sYQDn7Yj28oZpt92ZScpPXuB8jIgXYQBdm9DL
fP/RJ76+Mga9/P1hIEcUCSB/+esPCvTsyJRFy3++ZUP9bZ1jq47qOPzlHB4exl92njBNVYwGw+hy
W9BPnl2hhO6HX4gJJ3NQHrWdeFu6ntj+WS3f8ZUKlOqv1T66jbdqobfhF6w23nvXUWOvzLDM0Gha
yzBnarvhs2ai5ZIn6zGoEQ4m5bHKYjW4Kn75doYRgrHqW2gema8aq3E+e++XYZH3H7bjcv/wHgkx
eaezDTbYWOiWawjKv36d+3Eawmoy493oQfUylzqmLN2E1bbNQpMAkn3tpx5D3Zlw0rfxPaC36tN7
D08xJvJD2rDofQ/XRg0qQzgMWDkFCEwnvHNggebBoynS8tDPrbIoDz6J4NEa/FNgCLyq/j0+680Y
nrCqfhP98Z+/A9ocXfj1n8uP17FRCTE024aT9es/F6pFOpLJ8nc3DpdeLG8RGWL77lnzMxKXaKhU
8yGe/BodcOq7MYPThkD1IrZQcfTbDmE+YRO29jV9O6LlHLBfgLr7ofzeLjlhTvUfvs38kfQ5GvDh
H2MKjX+J6+oaER7DcX6PYglcfXM7DOpt0sbGocUufAlSCARbb/qfw9RFAg/guWNXMCWNIVzIehBA
9gYtRhLQYRZ8dkWeYHZkWheVnMNzSl5UdstyMzv6AWEXWcxNZKnrqBeIOoasloemOJAx+wbYKvqZ
FhcWjbyRMl8nI+U5r7PU8JLIYHs1vKTZpKIsT03S2QeSyP22qYzpHm62v+JRrr3M83SNF/6cprd5
NAWlR4tkYlFcVD/gBYKCZHcBaH92/Dg/aPy61Tk81KJA5bfnSXmu0N24yF6yWhbHtpx2sJ+/ynpZ
JRvlYexKb6Wy7F/eriAr63nKWh26RZtl/lbWfbiYYzfbdozq44e6tMvSUyPKldmX+E3KIfJSJuSv
rZZU6cc62Ucxq3z2QOsIWPz1rrGiZk/oCHfLSqvc+wIVxATmGC6OKvxMJ8lWsP008xQVGuH6WPWQ
yWuV7ijLuZP7y8ZXQ1a34zrxagtXtSkelwgo80axmvTRbgP7PBnenWUElOaqNvHURd0IE68QMyV/
4xtHxUh/vvfoTfETEWybR7sRs15kJIk4e9/Y2CzLOdx5IoTTES1ozbPsYSRlvCM2TgB6bpR1emys
CV0F97crpe64ScdxWt3mCFnxRlN0Z1fbsI5RipvHabWTrVVXtde3GXKvfNDxt3yf1FancAXRs9jK
WY2p8C5h4h8cU5j5EjogjhSFN+4ScbtO43vGCeuWF9ldzjOQ1l80CGkeZNELHGNm7YDrnG9BHkof
PY3E0k5ylO/4yq4q+JvIu5J1ugYdgVz3RfYPjRBxDk8NVvKzGQfvi57X4clBG45nTLfRAsO4IvRo
XPUJKSz8JNx1Y5lBthyUeIFjS/ogu4Ax0KGw4UYaalq+1iKj2bodasJ18jXpk2QzTEa4NxSt+JRM
HgsQO/kKArJeWU2uHXEdHa5K131TSy/+Ci6KpUTWqBfHd+M7VqfWQjZk1vCzK23lIfTy+DTVTbKS
FyAyfnRmOGPejRek+pCxH/hTyIsk3lNeuDrqq0OyTYre3daGUnzGens5isrbaEkNtdQljaM0xz4q
yT20BAOXPF2ivRrbAo41HxmRR7EohlCUS4+HmKf62YNsVa2wW1ns/LeyGCgueCaMV29TVXyHS2I0
F8dtxSOGGOHG0wjkyWKZVeIOSuPu1rcZ4GdjFZBvvFr/LmezC1vZYrJrLtmFq4+aMhjXVD/KtltN
BhMiBfF2u1VHabIDexasVuY71xP2V4iIQBuqeWkSj3275zkmGpGs28r7aHNhnHQje7vn3nLugBNn
t3uevw4btA3ytbxqYoJgn2ybTPp8gfkg75t4c3+7r3+6ZzloqJW/3LMfVwj2k3e7a7Jh0yuxuW0r
d1+Qm4OD1hYAO5SOpYU8HZO2ArZKTqQIbXPnyhZHyWErZgm2breeDaSOyHR8XNtmXMg8Rw+ieuOF
zkusBxhJyzqBvGhwkqe32qLTxAKonZcp8SoIeQHo8WNUl/A5KlTeWIIkj/Auk8cyxZGydx9kB0AD
+lpApVrLYiFi7cpg2VEOwQHMWfVBn21kXe2QLG7DJVao4z7vkuXbMOatgwZcTluiu611yaPwzeZu
VK3te4+0HFv+mW2+k3O1U+Oe+USyblkWxVH2k0Mrf8COTQz1XtZlg+hPoxG9TuXU7h29TFZEdqOt
0QzmQcRZevaHipX6sPKyYu/EOfZWIksXSVCMfwTTJsns+ueYTN/ZQWufnJzkQlR5GZhwhO+m2mBj
qTX+w+ChI5N1WvpFUx1yxQwCMMtOp9G+RqaOEH8zpVd55WHMzUMUDdYeacBt4VjIC2mTfWyi4A+9
10rSpArilpZjnkPeGhuj8FXYdFhmj3HpLoUH5kGp16WBMEcCyuKr44sLEtpz+pOojTPwIUcABYJQ
y38orf+9xNn1szWIeGn0o/dYo0+5woZBQPuY3q4Ni784/HbdsPWdB/gQ0OaCoP8EShiCswqi4Jfr
YdENny+vi407FiiYo36+qdAAWXkJFjpZp7LgHjv1K8S8hddp9atbQ7UPUI3bCWIZn1zDOpTpPGvl
qktnwuhIHzr1LgtjcjlyJLFILyjHR89Vi4ONmfRaDkiz7aRFzheoJQkGOX29B6bvPE2udS/bJysi
pquW/SUoCM/DbsTvfL5S6voIfRn2Ez+7Zj+IIN6UWuV98arNbaDudGutnfKDKohwYfL3+XYjoGYX
SsYHF7MhOGvkb5b5PCHApUMettmnyQnGnQYVfJM2bfsaF+NCdlB0+Hl496VHxJfKq+tgPiUvVZuQ
t2tWDfc+GIiThQLmSjYoZr1xeWq+tI5ubB2kSrdBPCgvucFffr4mEnflagqchBQuiB88ksvbx5Vj
rL4A7+JfLQWHGm82EZYjqgjED4Gk12ay/O0wFdUOF5Lx05TjszJ/0HGKrgICmOnZmhQXCF6kLSZe
Sc8kq57LEQePEDzBLvdjbMNuiW+y3ybaCcSzLFKXsxCMbFB9+1EZMOec36aVEpnXYj44CWu7Uo+U
tXx9hm5Hg/M9sIb69kIt0nDa5uj+LOUg2asDvTuynDzLkjW0Lq4bPa/hPNe2LHPVAwyqhQ0q5jkx
FOUh9ouj6nX+y2DnfDiQPW+xyKpSgTmJdFjLViv1k5VC6m4vg48gSX8mhSMusjTPqIGieM7mGZGn
Q1id+KVZct0/yeJJgN8kpJAT2FPn1Jodq9OuHLRdb7d32twA1w0S2YdmZSh2PPSt/VREeNiBy3JO
nqn9eToGFi470/DDV7/0ho/Yd9ulBMFcPV4GdtAsHd6R21IXRrzEjnGrdY5+qeGbXKdKBGc9FXdv
nTOFhN/QpqtbWSNeCEOzbHC6mSerM3xIRfSQhG5yJTVOwD9w/2ithDatddK11tR8zeSFaiP/3haN
ugaJLtbgnXWUuKzoJfEVa50qbo6xDcWyR5LdC+LiJIuDru3AoLGKyj3zMZuKdT5m8YsfVGQyZlMv
FtLxC24JzrYS3ltrlAzxCsWmcS9bO2F/NfKgupNDFX896QLGQlIW9wRfnuV10swoD/Km0nl+KON/
f1OyNSX6KG9KQeGTxUJcbr1xEieJ8rzhPediRgJ84bGTuYkFyC43GYEPyFBf8Qiwz51sKSbwPtGt
k5wznDuZaTqtysZfs6VfAkuKHsGBTM86aPe4gR0sS6LPWaKhxi5Ljqrv9UnEt1JSjCfdz/t72eY1
7h16Xc6dLGm+eCyRlryVQFW+tIOtXmRb5qff1MAMb6rhAod5ciNGf75dQlTJgt+Gd5La4AisVovM
HQGEzDfntTmaBWriHGVrxnt+oaYGeRrZiv87v6kEpG3ri2fLdpNlKs6NVcV7UmP502TZ0TZWhLqS
RT8RzdmpvM+2sEK+xfiU+iNqY7JRNFwq12v3kNVK/jTEXb7JIkL0srX39PRUjzzRbmMbdFKc5El2
TTOkygnUs3CfLxq0fbfG8SEh+85ELgoMB9D/SdXXl0THWiCJU3VFfr2+mCU+v4ByOI0CMBYjjg2b
W2UZuDSVtXofpZ2xJ/QwYgk3zyEAgqR6+rnqg/0wgVFHHDF7VN0+vZRhcBGKquSARSc2bKqOndDc
aoZ1c/RGEGdeWuaPsg6jqy9mqgHEmqtCt8c0ft4IjXKCUYW1oOU1T1/GDyrQKS/A3FEW5Qit2ARx
J66yRg1Y641mEm9kWzDG/T1hkFt32aMfMLxuCyJJsugQ9kS4v7tO9vAFqZzmJKsbBVgjX9DuIIt+
XRowjaALyKI89JX2pDdJcpZXcifoFSFvLyhL3Kg8CHOF98aKL0py3xuDWOui7dY8acpN1uT2Sg7s
clW59n/c/rV16U6rEbI5sDxmmSJdu4uTaKsFY/You5sZiVlNTNrb7Tu+wR7IfHFj/KaW8EXh4/tL
nJ1Q9rZ1/T62Z2S24hzeq+RZPNgbkHzDWZZuVRhukDYchi2E2rfh6PzrQMfHbonSwT4oBnudGPAc
RlCw913kpLeDVzuz4YJ3cNscmZm0Ru5uGLK3frrb9pvWxtjPDYpw1ce+eiaf3ZxBAqareEiC795e
hpnf24XR/WO7HM+rOWXzl+Qbslz2qiRFdGwbuPnSHf29KEV03otQh5CfmTtDU6Qzy+/n91Y5tgaW
uapcMewdMlh3ta7+lClhywmQaKsqaytTwqzaziNGBNeGVajs5UX289ijV+ynvbu5eShp6nPXhs2D
a7jlQ6InnyQSpoh8Z2MXhbtpeXWSkl2MFrRKSMb59l1nK1Gq9BSwbYnjMChAAf3ZRWpsxUNQrpDC
GdZjn8fjwnaze3QPo70ESN3qJEzKGpp6dTN3w/MbgEgxoIBuCYcPDSHlYDKA7GYQZ9D9059lKxZj
GBzj65DEvb8ZfOJ0hdKjpqlquTgHsbtWyY7d6/NhRP3i3k+Lb6NWxQdZkvVOq70NlXXyICxlWI1s
2u5MHa3jEHHq42jX3ZMZt/W6KYN6089FQ1HtvRX54VK25kbk3pWVcZCNsqroupWrC/VBlvDLQZ53
TPMjHuwfZxPqJvQr6wGn7OaqxOdWy/oHdbY/71NS6K7XiIVsk3WWr2BjFfYEhOb+ss6Nz03Vaqcu
Si/vA61xEAtZ/G2gnpmkxRkEH6wnTDG9XUkOiNLM2+Wa4ySXjHUCogsqISzf3ilKph0zr7f+csYK
f6PaHuivhugRkTSiFDMLAXhAX3bmSZbaQTGPGGN8lSV5API/LiOczrd62iPU3Tn+tSOeOg+W03hh
o8y/7nDV1TGq2/OMTWCap75XgqsVAJJKMjwgp0+a/CdFyFqvjMBykEDl45OHqKqOia4rZ1kae3i0
Q69+kqXK7rtTlTvTNiFzdgr9AEfJ+RD/+8wM3XbbxOWr7JGo5VsPWRyTZGkaRYQtodEgQQsJaMKy
duGiln3py8S9E3NDOjfkBmBWBGGh6ee9ewfZ+G0EbNefU6FB1zGTfTdDFHR1Mh4M1C8nrb6mM0zB
5tG+qwvCKLKDrOtnMSAFLOxtUJ0rxoPtbjL7bJnD0oq1ELB0ZlzkoXcHbNjw0N10GCqxoachcGag
8zi3GPAXB52QmuwnWwEXPnW4su2kslbmWliiWM5RCmu5Khr7C9kgy3Or4vnfwXzCvw/wEsrcXnt8
P/OVMVgVc53i02rE7sfW935Dbp4wu/kW9H35SnCWdAh//gt5V+1ako2U9RUe9ITN6mInhrB8Ddgm
pUNhfepaFjxIcLLlnuvfh2e41BwroNn3jYZizYSP0wsbCQTQ57NqrpNnsk62yn59VwW/tzpu/zY2
r7xq6faBtlUmHZJcEyCShBL/AQDKWla918uz3Gr8c+sY9dY14+nJSLyzgknHj/kEyGQvTzCFv9XY
FU6+Nytyj79EG7XBQanU+8RjDxHKv5w8rd0Jsx5n7AmQ8De15oNs0CctOLh/jnD4l15uVCAb4xYw
Hvq00vKh2fZOqT7xp1S2feJnK1lMapDGJmGbhSzWQ8w2jZWCX4Vau9QVbdP3UQR2iKEuCMdFyS/v
qDS6+iQnrqKSwOpcDCwmdjNi7R4RXnSCR+cegbF1EWjDxZ3JQfGARagw/VUH64lUttcY+guKYUga
xmmxVN3EeFGsjGitkpXw3Er9pSrq19HUk3uf+OfT3wxS1FGsslyzzhm22ooSxayVVr4P6pJfzCqU
J/204o1l7SzdMjepomXbEYw38XFevrKo1wY7q/nlK4sNfqrLKQ3Kh3FMjIOWuMoSGajxs0A0adm1
Znoi5NK9gEnLDDwTZK+gMBToZu7w2XUQ7UXwKT3pnSJ7ycF/10tX4IJkqhUQDYm7F0M5yxmKpn27
rCz+dll61Umfb0qlV1fkD9PL+yHS0YMrxPm9JlV5jy/AZC2ryixOsgF3kewC+b09CYR9P2cpv2Xe
M8+4hFm7dCzNTUzm83NX1atkxixFNiYGftE4pwgl2Luhw/L8BmZipFdF8XNSNm8jVS+9jZQdkn+P
LLVUv42UaCcsJh/GvNmFeFV8rbPtgGDVzwonykVZdNaziUrHOu/68FyVSnyslEHbuKaVPxJpIbdl
d8b3dmoXclScj69tMIUvDcH4Faiy4BIYpFZVk/gdJNj4GtVesPTTpPwW9g4qD2TOYo83qlLUn6fQ
LdFsqYM75CK7vVPlryz601U5GMSiMF5C72l0vrDgBFPbhj9no5MY1ttrlqr20svN8F5tPG3nOLG1
y3WVJBH4e2x6++HVsHJsbHi3qor32vJCaFXTvXilmj91UAiWBR4hO9XN8ydBqgq6pzstCyMonvqx
F3cNbon87vIn2cMcnJ0/jcm9rLIqt15GjhPsZf/J78xtmarJSrYSxG8uyKM9yEvJKicYVljttA+y
1AS6C98IHxM5dxhWysbCUxlpWG7G8vUcEGzxRfYd8rS6pKEJ4ztUdMx0wvSJ0NWlS7L8ix6CkTaQ
9DlUjgO2doLUUav5l9EbUfNsDb4UeHl8LsQ32V1RwSYNDgt7WUSXwc6b/jXX23KHs169kdX4mK4a
I0rhUqTaPteCci0n7RTzkPNjfLKyBkqebuzBkMXXODfw7TEAd9d2hz9V3nm8Ckve1USTr0UDyigY
O0heWR8vLb9qd6h4KSRI5/L/5+DbVPPV/nYC1ccFNGpy1FdmxYYGZj96Fs+RihhZqxbmQtZn6jCt
Cr/Xb92qbPjQrXGSj90sFkt7wTr5PIbSEpwk4o8wbtxFbav4JTST8SJw3s3Qg/4khBvcWVYZLKb5
Icr6oNu6cDPWsmiVJnl4AgUnWfT05863mk+BXhmXIfVj0phM1lkmZOIWicOoW1jk/L/DZl8JLSM4
AbDpGKmu+8XQcZPDOlFcEWvpNkPcKEfPLdsj5G5no4eF8hCNCL4FcLy/mF170eT4KUYGqg+rH0WG
RcVgNz0KrXgPF56bXexibPfIWI+7yKubu3RUUBXGiuQTCaI/0qgLfvpiZ2o691Gq2rOTOANuNPz2
lJlkFkWluoUZ0B6aYMKttcvMdYj255OYHxTs3odvilWjZU1MDL/IbhfrwtuNSuWvmlrTn7OwcXZF
SRBCFkcgZbtYiaNbEZNTfae5dXwr9j6/0hTrs5XII+M5EQPZcj3LeL9SbMxooGjlt8426epdiZHi
rdWq/GZnExG6jQ1ym3VeEmA1OI8tLLIn9ahi/zjfFfSeFNs4pbu1piZE0tYRqFDOra5bhDtfVcZb
a+J6ytbvVHFrnZLI25Jih4wxz1zZJEKwBNdvraaK07OpITgupwpCoW9Fg46qLPJuU7dTWyNbMI/N
hn7aaqaHacp8XbXThi32bVC1xnpfO0Wz88bsGe+hYVjAsqzP8sCf9+0s0u/sehpOv/eQ3QIorwsS
eclWFusCk+EsMDFNmu0jU0Nzzu7UgDMqvDtevrqNOIoVbkof8VNZKfvJg59H3+wQZKksyUZLQX+y
TftNNI9/7xolxKKSiFzYe508azTxpGVYmr7PXePMenQC81CHHm882c2L4NyWaOWs5MRqysNnEcIe
T2FZH98v5uXYj5RKfh+zIf9wfSgcNSJHWbSWfd8vZmvx3nTq4vRe3/pKekC7+pO88vvcYaY5SwJj
6m0O+9GzVaiis92KPCghTiuBi0v2OLPK/qxOksBsFrKsYZXx71OTVBr6LUgO6Eq6EgAsTrdT2bUp
EmURNPjxyZZ/mK5Jwq3m+aQW5kuO8zyW37IrkmVjVBwkRlxtrUYOazN0cN1edfelz7dcFi0zttk3
BflZmK7/qcLDTdarg6Pvy0qwjAV89VmtoYJZNXBnUM7Gc0o0QNbHqTvsp2CAHCgnx5aHHAm4QmIg
LGhVUgHyUDSRe6rmgyw2jVluxP+l7Dx2W0e6dn1FBJjDlMqSLTlvuyfETs1iDsV89f/Dcn/tRqNx
gDMpsAJpWaHCWm+IIIqrtrFpSFKT469D3dRtIlOpd596nXef5XLbB9ZyYRG2iY2tHW7kDTsCX6wr
Wck+Ww1UPUaCbeM6Wqz3frWrqyAy/rpNVT/vbWPnbFdorv5ocnmYZ1O7A9KQ+3Zxr4rZThCsWgt1
pdoSEkZbcNDt5l8dSI1DQFzvVYNTbTjMel2d/9WuRqhbSZNH+5bt8udf/K8/pu412uAHAcQ1Mkfo
Nx+jea+v9ojzWoDr+quolYFiDq3k5Mb6rlXVrzGjFesbPdDGgym9NHQMJ8FQuo1PXl3kh1HE+VsS
ZY+KUrLIKOVr0f1zRAAY/f89ItKabjsvHfKwAQqiQd8RvOri8s7UvZ1t4bX71eTlKeIIX/WvO1oz
649W1dxDjynuVPvnYG/Wve1Q4Gjn9H33gNY8zBYbx46J2ElAuq/1jthSVWEzO93DZ2NdygOAvlXI
lbZqLWSbJzvO2PpWPeazw/Dwj8lQ01701cZp9XaatFnf5HnUb77aUl943me9Ut5NX12GgZxqqO5U
jf/oV3Up0cL41+P+c+C0vgLVowr1RNfw/2r7qvKrY2FXY/yywRFmn0FA2wZkXKawjuf6fsKNkcxO
1eiXBm6KbgmqqqePpNlv466FW8mnvFeNbuuupiCzlW6zFu1Ta5RPTaIzl5iJd/KDjHDJ2GaPpv+u
+lQLiNP06BF53Hy1uQ4+HkkJm87InPZJgBV4qp7UcFXkVsC2Xfe9z7+h2myhp4iGCHk0K388GoUO
BqYo8nuCcfm9JPZxFKhANFFljHx3fUrVo8aA5ezAYw/oOK+jVQfcSWNfDRaSYUVunisnG+RLVGD4
6zRY4QV+/Fw4yfRhFGDWW6foyEM3mNLlMQCJUs7nuYFUz8YxfkBIE4NGDQZmxtE5HAt7/gXRfgMJ
ZYzDvB/BGlkBmCUbQYE86V+0iCTeYLVId3hIb+t5lp60dd8Fd6naWdM8vdQSMHnioqxv+Nnp80kY
nRJciRB87Pn55UV5jZYCEdWuvliOSR7Xm/Oa7ND/6upKFTKR1dGWFmJPcXzv/l0QWoP7PjGtFYlv
HnRffqjOr/Z/jV2mRqzYtv98xtetIvOHM558O/Xsr3Z19dW21H5ylyCbvb6Cf/2lrzb1YrIF6WUf
F8K/h/qlnRwat0RoK3bkPcKwGNV7sbWf/ELu2nQBv188Bh5ETq3q/Je6NB9q7JduOonUF9kbS7h4
XX4ZxiJ4WaJebom7eLwH9NpydPcW2/+duVaD1Ut30YDgqCelQ2vgGyO+q04HqaCniJ8Le+67NnNq
bNhifup4r1NGq5wtGSiwDKquLpFJH88gWlfexxS8FhE+3/k0XlUNKudzUerj7bMmbAJb/vTwWXO9
Y7FU+qOqBRkREhfdgNLyvoE/hzY8dstNFSZA2F0ZWToQBdrKxv6rowVRieWK7+863eldGP5rD6Iq
YcwMdfx6QoNOwC2NxaHME8zo/34y5PhgV1qgLwNMOKE7FfYO7TH3oQN082BXXnqcbQ9m2VADLVkL
i6jIfYH1vBlxGmFXSltvxQerXSa2p9TU2DSxzbB1E+jq2Ps89Jgmpdp0pyfzuC2IbP1Ahacx3B8t
SntbPSvMO0urves8kFZTHQ1sc3w79Y9hdOBwLt1vCFn+YZZddS4wa0AE8OsyBZ59Jq0rl00am9W5
M1y8uyYtOmHpQMwZQqXrtPWLGICBs8K3J4J79UvBBufQYoW9Vb0F5ML7dizeCEbn3aYfl9DvE/lU
r0lVVGaW0PFwcRziAFMAGFLYivSlfpZGtHwWWTn+s/pDW9wCoV8tvhAVgpeyXkVLJf5RVR3/asvX
cbVfYkGrbjGWbsfc4hxb4ECTEGQ85kLsPKG3sGKT9NFwWpgwjWx+yMF9CSbdesn6yT5mnh3t83qI
vmnQCCagND+aBcnRcpi7a6oX1v1EtnPTtFN5mxKhy0Mcw0QrQXmhhzFGJ0NmeEVKM3ow14JTU3Md
VyJbSrh/BwaWTboccY2hUw1jif5N+Do9q2eoQrgJIPB4Dy0VXJqwF7zNkTK0rfkPq65R2iSRjitU
nx6SAUR4NDjimqLjcK0agearjFwiEVS/OsRaLewO6JOFCdNXh+Y6zb0GcNNrSpRzS+m9W3GE1rJo
vYsLsfjb2P9w1+YID6hTvwYHyRI0IQjm+GjAdUUBa9RwR3W1O8jD9m6MCxI/a4dqU72OwTEXsXbG
AIdtNmgQhlqxeLegAyHue3byQ5/zJ9k02ksNtOsoF9vc502pvZeOtlEDZhy2t32T2XfqzqgEqqOs
V7AZeSoMnfzuX1YQnZOz2mXWLXUd80ZEctzHhYaDyN9t6qpNRbNZwxn7OZgHOIScjIZ58vlicq8q
nDY3r0H1oipWxQQRFoD+TlPl/fLauc927LvznQ2Db/t1V7PeH1v1EMo58g6qQ72UCOwDFj4xIvOr
K7YHFV/rpXib8Xy/DbURhyT0CTi3y3zwGunt1DA/IkXg2gHr7tr7/32XMyTNa4/5kmaZwwPiRMMD
bASkPix8kskk3X2190lJonhZfI6DDFMdWa7rd4RYT+om1c7/i+hDN64hLs+6ke0mwj767jfd0d+V
qE4aHNAd8H5rsUS+3/DrN09q7nYIwNdZsehOEseoI8gs6+bU8q+7eUffQQ//acX9bx4X33/q/CkF
QG+VphEOLk5JhKHnlzSg6uiG6Vbmmb41cwMwsPTvZwNVNaVIlQ7mIdYT/17VVPvapEYFi4gOn4lf
s6wA/NmueK5nM3rUiidAwlBe1mLBkmmbNlOyV1XgoquNcjMfmnRB2NLv76TRzTdnKRCyJOu+gVK1
nFRn4k3zHhfmcqd68budLkWJD4/qbQsUvWZwXKpTNcG0AGprzzdVcyJiDJG8izjelOZ29ZvOVzuN
AUDpNgeQvlHVL7/qT6MbVZ/WMbLRuo3ytNY9f4IbbczPvo9sp6lhZMqWd3nWYPVwmJhe57WmmnTT
fEMmNr9X4yVf2QM28aw66wgfGNHjIGwC+DwsgEyByAZIMRMbHTO5Yo/FFnBi9qnzx1l32T3ayT15
KX3LCxofkbUz2diGzJuPUzvUgCvNbDMXM3572oBLQP8ed07wkJ1dJptHD253Ps9kW/PCO9hE1/e+
F7h7u8rf67TWAOm72kaQnjySjj0hBJw8BhGTuwFH8Q+fQLfdodBsmLaFxoU9XdWV5gA3amoEHE2X
jzXVxgL79noVPQ42xJ9YpQnFEjljSR71CLdjGdlbvzKJ4mYrkvzoTY9zsO6IAqR9Y/4+EhhzdbbM
dtm8mgksb+Qzzvz+pxAY288Kib2nWrfiU+wXH8EQfxdpHByixAiOWaQR2+I4zCqZ8C1aXp1kzg/u
imbw5XRK25r/Ff0cP8Gm2HbCGTmphxom4l4ge5BFoM8b46W3jD8Cw/RDHUTY1u4jop2aF7YWCSJ9
Bvgzxv1mGPn1ECUo8ZzqsO1CM0R/CAId+XPyhKG5CAhAJCJ2gJ49iKf1JLdkOnbj2LMu63l6mYAt
hqLq7nvC8TER+1+ZUyIx21jdLq6MZl93WhGONgBTMx826EoCdEo+DLdfvndNf8C/8CQX52bVrX4J
JNhWFqdhFyRtGRrJ/GfUf29L1Jc5+/5GCpv3Qn6gMnhIg/LbUAAmMeseKm71ZIJWC8cWc3lT+xaX
2cZpG5aVpsN+TNjf8/Id3a+9xTtTBpjmTZ78rbNN2Dr2G2yA5gzkmNMJZi+hnQ6EDDRt3JhLmQOw
cv4wE3MB8M2eMkgqsWHAB2TSXV2ywM4FZlNNnV0TF2T1EpO3czI8CqaqP4AW/a6NZfnSR382SOge
IKG9akRH2Scs13oigFQkq+DUlLN4LN5WN8wreEz+k6VBlYnwAhDJ8Xeexu3VmC3M0PKXfhiMV8s7
DyAoN1okXgx4IdsKZYPtxBxAxNM+YS9+tZfpXAkdJ66suI4dnk8GFJndkvFhkOgdDgl40nMSn4Km
23km5olR1WKRY4+PvZG0bD675pC4iA4OQ/8A9GNrt/MICtk+G5WvhXqSFCDt+mdvqUhYztWy7aOy
PYt0PLU92FyklkjNAl/Xev04jnDMKrsE+AquC9l6sv2Jh4VKTZqo63GLG3BlSCL36nvAnHHNEX3j
Hro+QTsz0TcuCEiB9MJxWeAx2FgAhUZUGmeO5f5m7DW27lF7IoYd2k03g+LQz2kg4Ic3TWLumrmR
5z5DOP2mLht4b3n4j77F1GkoK3c4SL0/VTWBLtCR3KWeYqjuzwfEeASlkRkW0zIeIHuUsJ3tNsTq
fUJHY5FnESTm3un1m27WzRkg+cIvLPGxS+F8vJUzIJPenH+zVrnQZJbgUYpVTZ6dQcjqF59dE3GF
Mt5EtYcHVe7/esLP6SP1OcDNXpOEpfnDdL1nEfWhSU7vFMNV3Xnp8LOWfDwiWB5q20XAt0a7mQx8
Va4i2UNwa/MsQT8Y41VXvJTJ0uzyHiBy2/8uPDRLAOp6yKbW9W7REv82tNGpWHztOULgN5qTi2H1
r6XTVXuUSz66Mtd2XiT58BB2RP1nuNddMZDCJ1FtyOpZJsMfcWt3KBkm7iFzSajUY7+Phrbc8Hqz
S1FMhyDhDSlqNFvMwhnum4o3y8jFSzGS1zcbji6ROGRpsV8IKB9dIe+KokLaJ6tex1rfiNUbBp9K
bKLwTCOjme27Krpra1QlMn6MujE81JHxnpgeoRrZXnTOG5t+GYYdzEXnrJmaIGaf2adcIHLRds2f
wqiqEE9qS2//RKUnDSc7xZpc5himxo9daRlHFHrbuHe2KCBXnnzWc/HW2HoSBtbE0dcvronnxvvW
GtEXjsGmtkFxMg02CZmfvXdtsIR95s8bT97VXR767uyGIigxfC9qf1+R7rn2QBbbWHbX0umJ5iJH
gpgaPKxO6GhSyv6VmH4aisF5t6oYRhYhp5vQg+OYo3niy3Olzb8DD/0rJ/hwxgL7T2s8lWSewkSQ
LmZxnjazA5yvMgN/Qxh6OnLyysmuoWaTF80lHTvmYH+y95hnmGG/On1aufEGoXsCu9re2bMfbNN6
wDsjg5wqxvSiikE46YXs6CUvWhfqsFsA4x2e/QyCBZGlsHC1sO/aP1PLeXPG+WdrduTAEvsOMPal
hoXozcQRbddvtuggfJOYje68Mn9BVty5Tiz3Ydfm7bGOZfFQzODwtKR/FP0S2n2R7wo2dVsTYhai
WCkOX8YIlrZwN72Bs3JjCgtBID87toUf32FLE6H2YyWXJSicU8RO7SySzDinowVDMymXS5Vm47FE
BPkOaLh1MISY74ekiNnMQmsFHtPshxFjRHJNxq5OM++h6OJkF7f3TQ+txxYuyVQMINHOYEtcNvgc
Joj/blYU5KbLdPLmNpB4RwjnxbUC7AIX0bxKeRw0F7+BMvVfO5L2m9ZzetT2EzSGe2BA1owlExL5
+rel4eRkNEP1rjXkRIOsm061YztbKK8y7Jgu3ycHpk8Cr+UdWnEHOBnsAzhVXP96Yb2zgOGsCFXr
fXL7Hg9foeOt6eCfQVzkPUYQJWRaH9+Jp3Ngy5rh3QiiISxASb0HDlJIzuK373HFFIGOYfMOhWxC
VBuJt1izzhgOmlf0JwMCEl60VdVULOa11GARTcn70mX1Bl6SDaY77vaNPbHI2vY5cTkTR7E9XDtE
XK+S//Uy+e0ewBlnZRagbR0UUC1zz7lnr01EKXjQllZ76TLestHeDC6vEomhDCnvaUQjGVGYPrbW
KChqPkCjgP3GOOi5k21sXCDje13XJMYp8rs/5KSY0QaB4189k9OZ9wN6IluQQu4GNywrHAwrvzXO
6IWzyKxdRgg4tJzhYFZZgCd5Ou6X+jpkzXzsZRpdF/4XLXXvwCy+5kkkHgik9iGaVCxZrabfkEJH
0a9cHlx7ZsGu2nlDIAF0HcrdJKY4yepD2m8gM3R7azVB7ct0AyM+u7ljX52CBadVpB3xYKmXP6q+
wmekWg4Nrny7uQ7eAAdv+3ZMIb7w+48WEL9z4wv+FRdsCIbD3QJa23N3UZbEYZQTaJUtOjiCy32a
QhkSERpfxpg/uFp2NdepO84JXLlF3257tEM1dNhYuAXEBwICaLFGzqYPCi/Ui4pEJMtDl0bu01gH
BNWdYi97qw7HiqBGFcT+NsMALpRklncyqd3t7LfDGaEO9z4VRsqXbgG3IAmXGTYTaskW+uZV6V1p
NYB0rbsZabrd4MzpBW5Hc2Dj7/DKbuimNUcDxQyhyejS8VNFHKr+aXtLjxGbcI4DUjRJkhJCnj1j
13VRdahikW/s9FW6RvMQz5MZElH7g9mbDPMo5nPphMM81GEiY+3m1rK/Tu6khSXp+nspRrFBs5l/
XA/OCdYbZUWYJ+vaB6LdgBt6gD9ViwJl6WCg7RkGyvRoXoaI0vq6kV2hN+75SkzXTpJtxEYxOMeR
j2Nq4d8j5H4YYi0PB1+/2QR0dpY7z6HRaecuqF6FcL27stN+txMf1OQY1r1dN+VOztkvaYHfaREV
xznnoerb9C4fxinU0tkLJ1wGOtZ9VCFYVnS3OGPkHe3mCPcgMcCU7qMI0zWkO4Sn/bYne7zYEfCt
qU42ST85Gyn4nvS1WZw1MUABtQiMzlN18ucBZxC/au7QHLvqLUcqC6iIhSWiieUGYFl2ZKJwL+0U
4OgysXky2kEeINnukkmDstaI5Vg4uQRaWb90snrUdABvCGzLgyflhyFyc2O1hs0vLOfHF9i3pZ9g
yS3xyY9xLVpjov2QZDvkoNnBx8a81Tl91EEiznCUdLJXyx9SWmDl2BZs+VHAocBnfbNME+5DffCR
R6Uddt5ArAOZpilHG1q6N1Kl03UCZIhmkdznfvzmIVazmwITN1OR75YpdjkMD7xBwyD2bhzpO+Hl
bxgCTduGkNkOyVV9lyegCSstRmjFrO/KCT0sGbFEFa5thR6ScHstHbxNV6TdRkTJgRhcfs6Q3nV1
072wx7/D7LJDxjx9sAxDO9T8kMJofsgBcIxFKh4l59nYIdFs+eRNBLySrpGcWPXWZKfPya624ulQ
1K6xTQHYhMJHTja9xWJy2N7IYVOAkNw6XvaYBOLiOn6765DIJW9d6PsBOt5x8fQAxi8iJ8zhUGmG
rNj3CL8vvVsh55XixYCe+j6a9Z30/DaErpzvo8BhJolEvEPl6cNAd2fX9HJ8NgrCQgXsm8Y0sfoK
AjxLLYS/miidtpg/PvNR+cRY/O+EP/O90HC6mK2tl4ORiQnKgdb3WhxNWgTtzKgA5jOJt4T4DDzX
jQY2EFB7124GthT7xkHBvEEJAnR41T01ORQui0RgQM6/nUDQ55M9hzo7abvHGoz55wcyC+NFpPmj
FjXLZtCN6F5I68O1ycMvQ31O+0ycypnp2taAc1VkM2rv4nHKhHp6wXt3a+BCt2kaA0WkKoI6F4FT
yuS5M0tAXlOOpmPchBECqwdd48wyNE77WTgLKAi7KrBGcp3HKMiWPRxNzDAyCKn9onFSn4oUIEDQ
nLC87M/TKIazuvoqYtfuz0UKdApODSu1R7gdfPthLnP/wIdbn61cr88u8a59t1TXGbHfM5JIyzkt
OLQF8JI26ml+RzKgz6dDQ4IRGZoL0Qs/JNR/FUbQnrOmfGv9ggBKaY/tcUkKjsgBrGY/n5El7ufz
aPVomXsSL1zXKIrQcVBnMUv7NGirIV59mOalPLOKlByCpmjn9NWbm4AK6Ia44vmEWiQ+u4VdbbSk
SjhL+dFZFWxf2Ycm2dUh7L6PNL09L32LXtboHFqmw3OrZ2AXE7alYdNWL2nW/ZRd2X++V+pKvU3J
4qB9PkeLj/JLLw7R6kapzhnqyl+rqzUfn/e2rcuJF03hTtF4duNXSE01E93OQOqf0wVZ2cBL36wy
Lo2N1Jvs1HULCfdla4zZo6EFKW72/GMk3xxkKFGCYAcvZRRtmKTWF9DchkpeM43pAgndTZLNUREm
ehQdlrw5jrJBWKHEFTFNTmMHL1FjswYMdrLO6hUg5kFe2FteSdvV+FVY/rJRl9JIao6/kRUmHSBK
pEKgf79UZcDRarSJ12BIdQboYJ4FHPNN7cFja374S/6DuIvPOxuhITeYjs/pmDoeWNigJuKkPqva
nKpzuxaqqgobMQ++5utH+V/dEUb0/xg9eoHcz6MguFgejHrcYLb8weGk30gbVbidq9kIjJTZcWiK
gKQOA+Ia/+/KTxFLn8M2aMFnCq8BckcxgPjbz78EnhJkACdD6+6ivE9OuVYg537rsQnc98nwWEb1
XcY8cEYlG4e0uviOnFxMoFxC0+rxmF3Mm0QbnnC45u+8rNVCgNGkE+J0eYqaomTuXoq9McaPHlmx
qHjGd/211X3rMKxhAt1xivMUIxPZtuZlNrC2OUBE8J77lt9wMPjgJYvqJVA0SOwHyhgi5TCetMrN
+On481XMCLI5nibZNRFnDBBvaIb8HOkCXe5OY1sFGevCW3NCC0ZzwoWsc6hNgLR8ywyzILafUTwq
6zo7B9Xyiw8bfxpAqyd7LPHWNNNum5AiM8cuuI5isQ4ElWtYY5uUI8TWaWV10wtIjQPHqI3I6zTs
87i6OSkZZ4SsEO0vDxDtly1ZmIBRCD5bE8q2eNyY/pK9g/pvL1GZ2hsskcut1JbmLkM4wzIq7a1m
mt17U+ufcnyJHvHOJCftLN3PKRMHb+nwnu/sZ88T1YGfQHmMiKO/VWWEYkKqfe8ju94gTzuAGBX5
VdM598hg2NV5Ir7HdfJKJGmDA7f9McTiEUFU73chiKexLpil5t7yiO1LGadN2OrYttnS/UFk3icW
wBzl6V1/JFjyRGoQjkvfQLQiWrKtYpmdTBTnt15hL0dUTJfDQupgC0rT2i5aJ3dsH7dVPaYHvVnj
HQERqZJIayd69wrQH7tCMTyV8EmstEo+Iq12YYKTTDCfs1qvVvJKstMtd3mSo/7RSeO9HLsGdXII
k2T7ycPg1ZL6aYAO0Fhu0VzOHkWaFZBbs5lJatfNRX5pinq8OGv0bgbqO1ptcwyGVnvF+nonAouQ
Koy9bdTnuylO41eQgj8ERlP3dmtqL5buaNhn6OPO7wuQjU6V7PN28j9a4tdt4IOtl9F8IfAZb3Mb
OaWBDPIRRf6tj5L7dxmM1sbLPOPGCcA6tXUiDxLu2XNid7DeyYT/bpEPdoL0V4shMftpw3oMqrxe
vUfsY2AN4tFqIkIbmih/5vVvZAUScqRJHS6tGzyDNo72ceJBGG4WPLaWbLkRYvg1m91pmUX3PMrO
f+wRtkhK8MwYTbcHlMCZjlT+O+fFnlXOOyOXlodf9c9uNVI1qroq1PCvu7/a/vMRqttdIjXPI1am
nWIin7A/VlPjz8tqxO5Y1dWVWm+GRGeQqv/j8qv/a7hqU8W/2tRzVNtsdOXW0usp5GyXo/1WljWL
6nqpe2xhCKf+r9UabDYEa3+uAdnd4cf2V/3z1s9SzKQBNUfbx5lozqqo12V2tCvEx1TdlvP/6qhX
s4sc0rtqNuMnx9D5OfiFtQFEFD+ptrpwmd1TezyoNlXocNP1ZIzuPpsKN3uImca+bupwbjzZqPl/
tqmOUi4t+Z1V63h9+GdbqsnQMAb99NXGiXODmL11q+zc2CV+HR+cGqnxSmucq17b+jUqgoSlb+q+
t77xVgBEfjZ1bTovkSh2LgZEj9W8cHyK5xCJt+ojAXFxSDGAPJIYgbUMOxGTva1hBsN2aHNiKVF5
71aDvLPT/OCzxl5w8mSLtGT5CebYIePIfymRbD0g7vJatrl3hX6o7zSOXUwrsXs/dlPKDl+/z6bu
jBhKccG9V2CpA5AbFNWyswLDxfSkQD+uWr4LD9lJ3ujgmYD+fdm1+gd6a+VWjG650xfjgXRzzxGz
R6axyqaNRN3wYLcVmR4dQSbDhCjH1nubDYP+2ngjgNEuW9kURJJy/KGwoIqt97T+ZcleclIG0NjH
ztsy2vW2gDv3lCeIFNRT9YNY/nxRTW1s9tcgL06qpgqIwvFeQv3eqvGqrevN18AZ2jtVG5JqIcM0
3XfdHIBT68S2KrLxqRRRCQ02GXdaPI5Pqi2p2OwCjrqqWoAr5yVpit/I0Pw1YJmQqiYqCQZlfYYq
CvPPZHTEo3pMUC/JSce6MPwaMPTYPdham59UW8Pv9q7TomsgyeHP1Ra9xPjBWAodE89s3nt+vIYn
mLZVW+wkj0VJBlU1OdUA6javfqp5XTUl4zJv9NowD6qazrJ6momKfz6hxALbBKikMK8K5Aoc9CGt
U++YSuZXJFv+B7r9HCIX9udG9O2r/d/jCPGXwCEtc6+e9zVwMJLniWwcJ5ti3KDgVN0jGWifrGnV
z2mSKVRtqhgqvbrv1iJONeCc5rysmk9Qc/7u+BpsZIt3rE394atJXc15VN1/tflp8VsPWnY/bRKE
fivT+8okZSww6/28+mpztQ4QQRuc1QiNDNPnsDJu8qNmAobpTFTH09rGDEUvuteYQNAuYs+wV1VD
VAVuCD28a8+RryKKVpDPGitcByejKI6pEICq1+oo+hrHYHAmSDVx9hLuqxXk4NsqmwjzWrVJqh9N
CXK/G3v3dSrb8Sg0dmyqN59kduzaet7GNlz5oXO9c9SyKXEzonO6ZghE0nL3xRtKjmCBeFM1pzCy
5zVPoGqJH7kvlu2gktQVj6qp6mN2E0W93KkqiCl7g4fjR4POw9acmuDFSQYNSbBE2zlB4L8YbI2O
esmmTlUrpF7QX2OTowZbTBcPMBguqjMC0fHyzeRrPWzG2eJ3VdcP+vrQrGO72wVBeacGYkvMnm7u
cUbCuDBUbSMrz05IVKgCzvdBUg+QaFjyJrWwqbXJN72IcOeaxukG6CIbyzWXo5fLvfCGHOxnnBxK
1EJe4vGxrttiH2gYQ+fjqns5us8ECRySv0a/q0BlvWrZQHQq17/1ccbqPpfFq2NMM/t8ZjlMY3L2
4pZ3WRLozuiI5q+DNpFsCaI35KCx4JgQfw56+6BqTT22L551YnZMdi5elh6ooLNnmgH0rQwp6jIS
r3IikpU3pKSg0ZhHo4y9jSAnsEb5vM0A0mWX5Ha/J4y1xsZ8tvPF89xb5cY2i/gYmFvER/0Hd/WD
UYWZHy1bu1ll+603Nax4/Ga+8aKR4agm4tU5ZxfNghaZkjzexG4N1dBEQxDVrOp7Vw4PUdToLzgZ
KsRN2NpB9FwQ18oa9uq61vD+zAboorVQV2LdY7iVfR+Xcf7ZZExRctas4SmV+c/a9a2jxMbiKhz0
4Wa2uJeiKd7Ze8ufvi2uw1QYv7HZ2GeBdDgs3eS8hGzIS3LYXQdcwsnCAHHlb/GKvxZlG8Z4Y7za
qTwlAHl/GgXCcNpDjo3Jk+lWF5R5y31lEKcttbTc+WNak/ROvrHpaw6DD5FBdIFAnz7rHuyhagkE
uMnPVnzX48U9BNJY0fmlv511YoRlKiqMs32CtjrIWHcxH5d0LF/GPl3Zhbk4q2reoDcKaOIO5r37
EPUzeah+bOBqWNND0torvyyVe1DB6VE2aIQ4WnnE7gkTh9xtjwT92p290so5mVtPbP358ws5SBIU
W0BQu1Qj0U9SKw9Ts0sI3rihbT7iOvgUL8xAFlPtPo7MCrfvEtSXZtSvptehWVuUjw6ntddh8Y3H
Tpp71Yf0aXDp8dAOJ/dXz+T8agsveC5q5PmxyHgdHGvGRRsT5rVvQgiOWDOupmtNR2/xqRmI3K+1
gWTxU4kTr6qhB1w/ySDbi6h2XruqwWy3LA6qrw8c/dGL2uNnrbabx25cTrae6chamMesyZdrsRad
Pl6WtDMJ11CreznsB19z0TIy3etkGh5n3rkIieigGaAarbUndVhj5rm4FGbrXvXRoDeau2VnJ8mA
YO1aV12qIIGJzdNwVZXPRxWNdEiqVoRRi1Ecx6EgLCkFhmm+0woIQyiHqWq1/gGSAC53r7BnshbA
iahOncnoxdeXUy/ml8+q6jHaejgnTnYt8uHdrtLqVBDxug5D81eBAqa3w1eu2fyrY9SD6d7kpXyN
7SzPsEI5GU0IgBxpkfUpSUcwaDJTBAPsKL5ZmT/txQCZ0sj1+MYvCZKAOyzz3ephpNrUOP//GDuv
5UiVbV0/ERF4c1u+SiWvVpsboi3ee55+f4yae9GhM9eJfUOQSYJKkCSZY/wGa6BHKbqV+QTjjijD
cv5aP1cN8kW1raDLGNRM5XxtF05+COOUTR63OQBjKJZDWpJEXuoik9ETIaAAOIfdvmVW/qn0q/BB
Sp43+Qu0Ekfy5eDQxspRGeyYhXTeval2rt/b+H6AGGkBvdCiApbK4vhVCmFNjgm9+vkqRa0FygEZ
Lz1KsZzy+OwPHsjh5UxkPLPHeYhuf1iqbGvaRnUavEjJygZCrAOaKFKM8H7f2+YSiF5OD22rvMDF
sDdSTHXHeqqh4EpJfl8b6KfUzuon+e3ZgvMarVjBT3P53QuwaNK1ci/FEnN5umaO2438NjtDBilG
CGopydUiv39KS0K8JJZJrVlarm6VqqkvNskCAslTxVhtFs1JtckMBZh/fnLGYtrEQeB8B0B8V7OH
Jx3vU2PNf4hbvE9EQr+WHXQRkvLhKz7ffOqZGm7w6CwfQHCkp7Kw/UtrzOGd7yvRiTxkfioQ8XzU
s/g9RZ7tVzs5L+aEX7vjlr/yrLCxXE7Gi1ZiauzGoG+I/US/ziTiGyL4LAy0wI0f0jGPQeIEwR0p
0mM8zm/2nBsb5DiBb5Spfd/OXTFvskqje/Om9mn2KBvFttNHoqFIZPvfHRQet30CA90dKvJpQdUD
uAJ6DodORWOzg8XiteMdYPn5XDfVD2wzlbOlZdOb1VV0u/FJww/+Hd+1n/nsbknQo9xd+ofQDn9X
XZY8RnGEbm3qKAdo+up7acUak9b2oLm6/Sm0j6TE0s/GPA8HQ4nivaukd4Hi/WS6rl7MOvptRsWP
bgxN0juVc9JAjJJlczHOQmhsrOMUBSbID15oJN8GkkTpZLlAkSqSlQ4vdlKN3k4PSS9VAAFeiuJI
RD4m5YfpeZvHmL+gTkyWQPtczYF3sjwynwDf030VIo9pOoCVBrDwTdP7V+ubC+v7Yci1F0NtLhDR
qw1ZqOCgFkTELOQuCbyMxHtV5ua1YzyO4zcdxxPjuWht9zRlHfKHIwDlekucUTlpCnk1OE3VAe68
jjyIb1x+AvVQH1IiYDv0lexdbueLj+x85vOIxKYdfK0yt36ddT7aVOmPDol7wN1OSMSUjWKO4XX0
4p9TjuniOKCdi9XinxkaTNnqHm6AQbO1+rB9JnmrHa3KCi+BlROVj0p3F+Sq8Q7y88dgxeUfExVM
ckG/o66rIH+HBOuLEnGIoe02KiJ1Z5z7hhe10KKnCpSKlGRTWa12gDhPcGxpIRu/1EG6jN6dD1nl
BRkVDdhffAIbsY/xYnjsNVN9nUit7j2dXLcULYQUH7IYLfjlYA+68HUwIGOPdn+VKgP2wdGJ7GrX
uIn26vVGC8oTANFSkirNsBB8a9PkIicsX5+zwZeZuUt0KjR/Ufssu9fJB9JqRuWzlPCkCvap62Oh
sxwcWdmQr24vUvJ0rXuNlBSEgIMkvdTpeIScey+3YdFwgmyYlBx4NbAXXU4IXGXaJ1WigkagBbPq
+KnTyT4sB5VlMw4E/hRIA2dpQah7uPgFKlDrJQM3vSC+mtx+cxYNxTbyptcpJtwxWZr+2vhYo+V1
eEmzkC9d0cZ/7NZGV5q504sT2i/p8KvEE/eNmOZ2MqwRa5LceCvH8meYIDQhxwjRqlvEKb0TiFHz
zdbwM1R6b9hL29zQg0uFTc1Wjg4qmR7s162jbz7xvS8Bw9RTdvFCZhBQ0aIX2SCOUuyrxC/2yX/q
9CnKNkHlId5t69HLFIygvHwP7W/zmIaR8eoWnfGazAqDPpiWsxRjxevO2gw8RJpog2288gGbnCy6
tc8b0sgjKq0nezm9CuoDcHcfQXS4bZXSOS+ySeKG0a4ZxrMTxM5Lizb6wxgr0Mx1AGiFGcCOxpHm
KI2JCIbPaMmxpvHbfAvqt9lzg8Y9wOZ/rld3f4pM8fcw+wFGYZvyApdOx+Ku6W5FqWvNeldrfM+k
hIlpcZwrAHa3ou5z1pwdfYAbj1I1GjPpvC5WsfWoglepm2b/ouW8GFKqW6U/tVZd0II/Kpvenh5L
wCH3typYkDhaDd7GcPLoyXF5zVu0s+xJNzfkdskUG0PwIhtPDY9qYcwPUhp9t3mIavdY6GmUbOdm
iQLXlbORo0XEVz61dEJnTRIf1jrDS357qspHry+bZy2CVfbbwVt0bNQX2dCPUPDoyVavdb45fKoj
dbyi6KO+9IEfX2vN/rI2SFinoLzRNMe1zsWurB1vF236AcEKZIS21mhPVz2Kn9rRyx74BmYPpNAv
PSSIi5QwyrTVjex6afiitWZ7/qtOTrOa4kfd+sFOK6sMkE/uPMvGrYkSOhACYKhTV6oKIF1yMfWw
S+CovtaxX776SUl4zYujo9RlUU6sMgZiHuZFuZ0qX93Q9/2zNDYNPFoLVIoNE/hPqWKHlTLM7oMu
ql/ruXxpCRTeo/davxYJIrdmqPhbFTooXg/DndOZPTeAgyHwqR2JVJBSml2/qlMdPzaxe5aDUoXP
mEbwvvHO2jSUD5M53tl12PM8B+NTYw7lxRvrDlTQFGT3dVDu83KvqEO5axqn3mlWMAM88puDqRjO
fZ9A0Yh7P1nsx/b4uH1uDL+AD99f/bK/t/oAxfaQnBS8hB9+Fx+sEMGDxGKlUzAD8EqtOo2R/Wt2
cxBs9VntA5gTSgimW+31XcscZNsw+8g9/IX0bDODEt6OkQKR1OdrLtk+8DGw600w6KoyXEBMfNJq
JzoGfBAIcKtA0gEp971+p85ozbWaYpBcgJ3kKsd01N9ZdzHYgF7YlYb6kHXpGTNq5Vp1JfTYfnDP
WQ8BzjA+xc0Qs/xzWSeD9sz60H2dM0u7TGS0iXe0BBONYpPlUwtnaqOOOOmiTkz6dsINwCv7ZNPO
fCNZDN+r/bMWNt7TIsI3QWKwp8qE9xgYV7OJ1YOCMcqmiN7neX4jI7SLWq08FHbr3vUZbjAEAthd
N9OAArxtVHeIln0GYTHiQtf2h9IJ8XHVdf+hz39xmfCC3IqxQfd52DqmQea2ULRrxlw1s0b12Ui5
8lBl852F4GwQAhLJFCwXEx1O3pScGm2oL3Xn13vsI4dd4zjBNXXreae2+udgxD8AxFS3D2YoGupc
PlvAP54r3fykxFF1ylBrvCKTCK6Eb8o+bZz2WhYFURJ9gL81+9ugmvorQIJTVyPI2NbJNq/Lo5eN
3jk3pmqXMm9gaWWGGwM3rW3ddyerWhCBQaftzcFODgCEfyDV9H0xEz2ZZMm33K1+Cxyu26LORgSP
fmM3CnC9pG3vNLboJADXQkuCFXtn8LU3bNg26o8q0Sd4dWZ9NwA0OCtLwMNonmVGrS3TaqYodKOO
PEgaIsySJ0hGREOrftKz772tPKQpPF/EUbZp/Ax6+c/sGtWF/JvKlzCp0VxTL1NRaS8mDA+Tbk+6
166HBPyNU22NPIyuXV4Fl2BkhpFpvL9TiC9P2pXI7Q1L7y0zQlZOjyaFE33CqJcJZkIM1a7q+hja
0w/XVN3r6CbtllBgGxIKvYEd8FYjt2Q756APcYQIINNoOaZlRb1ESj5DBMi3Qxz9arISl+zIPPEt
7xMQK8hb1Qdu6J86xSJmJAxP9gFTjrayngiM6JsYdNnOj5tXz23gmLkN7m+qUZzDmnEwVsztPPTN
tuyICdT5E5qm6rWPIu3aLhvHxLDSgYSZ5ptQD/y92YHUCzWdFYridIy9VrMPksTdAso6REXwSyHz
gBJDhKIQoYyfvTWU7y2y5ny0T12OjZ3jwmnSA3Ig6gg91WN6fB80AHnmZ1Yk7Za8Z1WaD9iaZxvc
AD6lsRry5x1rgVDvJsjFj6NHgL3Wu4mscPCCsAqfz7YCoeSrHTh8M76OIC832GYxq2BR2CUqHB6z
JXg9p8HB9hb12ar/Fbh+hkCZAbzR1VNADGYO8NA/hjNWjTqE+U2nQWVqfw+QBiNgv/vGA85X2w5R
Z2dj5q26RWi62KtFB0K5UzBg0VQF+Uj0YoLAJ7FQuq9TNb2Mod1cCTVm27mbEEXL2kfYyy9EmpuN
hZ782Zt0UKC6b50d270ofu9dlMR3L9aC06ni7nvjetcyYpg1G4VhLK2q04zCEhaq3waAqMeq677h
fWDACbaDvVIm0/2AV9HVIXhcLATiINVfU8e9A/8wMcsefe7g8G1k1U50IwC+FMd73ej8TVNAosji
ikBFG5hk3UrrVLlVsbESuz0CXS8AxXkWoBs+BgfIzBcnJymlF2huIR37WlqdS5Sn0HZJHB/LqTWP
fV15X1LvDS5Tp7b+z9mud3De+ZZ6C0RG+RkZ/Ta3suCijwH+iJXa7Fipe6ce4NnRAgcK7oSUlOKz
eOsg3DtWQdBDNXfMGe+90Rqe0gGNIocSYjLJvjWDtzxT7Lt1Uw2FcyvazPzPdg1FDJuvB8tn7ugN
FjhGNwPoWXnewQ98bxt6qK9pDH1blswbXQ14FX3TuJvrmLQps49faa7v8yCZLuqMfBNCUc9aHPy2
FocoqDpXdIulM7I640O8bBbxHDMftatq1u3z0LfTQxsvIzclrwza5zpiqlvV6bEMHDXcpg6PEUzY
WWlZf3R9yszDit6TVEfn0CyeLGO0D2Mesf5eNr57P3sdPLRWi/dN95w6TXIJWR5cUt+JdkYBAQA2
dnRn2eazHhiwN7yRHoXd4wDiivhevB+U+nnGoJLAHouzbhE407KTYMDsJSMNVRhYomktXlcgMP+z
UTryRT3apoWHXYYRIqnllyA1xsxrCbPg1+Age74kApRZ3+s+tq4YbsGRwAzUg2Md9KCxpmCYWHH6
nEto5Iqg9JmOWtw15vSkhvMItcO3dyOqNNtpKSJTMG17k4dlpi5AMydM4ZV0SE/OGugizyzuQGSc
hglGCnClh87snpUW/6fcjJOdjonmvBXMXLgQ+C3wZ3tnmHI4BbP7MKaaxlSwyx49UnOXuKneZ+BG
n/DaAG1YfA+HKP2k5rjEeO0vt/Dp3BIlcJZQQT3rrHRSOpTjudq9bCY+YQCsPGXnS2s0wLFXK2Wr
APb0QQpMdW5e5DK4Vr5FdZCfs7hkyB47Z4dhN/AQUgqA4Ip5W6CYFjmFzXthb02GvPtBg9JbAxTA
f204JA1/D8kR/z4mwHpK5vA9RAoO8dHDhLXcznFGCO4L3giA9i7ReLro/6bKNu3rP6xr2rt2yI71
WPOZBBWYOFhaqwkkoRYeZ12fnfBrkZfGZyTkUeQcX/QksE7poLzMBAEWeqt6rMzFeCD+pnbGKfbG
kGz9zotn7xxG1kNMKm2b6sgqtWqO8J8BYty+c019umpp/DaqrFLDKkBGMYQyvJg0VT66NknD3wMK
9H5TgAiyujvYJLzBcpX2TTginf50g6O9Att1kcZWJhYCJuO0tuDq87RvdkVqe0+wAJxHdXqbQfA9
GYAR7DxoDlWcfC6ZGCBfGQGtLEmmSnFO9Yw5X5kB0FSUY9K5IfMnIwX+Yu3yoDO2VVn0J9gRxVtn
1s1phC2ylaKeOA1449rCL1Rp7pku8/+0nb3Ty+DXZCvTsYjT+Q7hj6d+BuxtunbyGCDl8hg0Wk1m
GClMp3fSvVXb1bGEBm4EsDOUBIm5jJ+3MDXcAalgJyTJWAQbZx6zPavoR4M4B6P4LsseuxCw2Pfc
fsO0rD1nC2amXHB1IQiLs+k8RgtutDYm9QwwIlyQpLKZ9OhdUQx/H/+nSuqleba8dvWlDLivXgud
bpMVKVsBejY6yGmtroKdf5hwhDxZ4VvcgBTwX8cmSA8BdF67NeAWDeMrQuWoG+J5d9PVEIyQ4IYy
kwWDGzsoeS+CG3Kg81NIkuOPyW2CC7gsa94zWeWXyK680VYFl+wku8lMBAkWFv/eUBegfd1WR0Go
VI7TAilkLptdih64ddDg9eBvEkVb4gjUBmCx9mRVvjpKvkvUAIfcX2Y/gGJeblyzXFH2VnyirSXq
vBeoolSOczZlJ2kZOS13BlnE4J/z2+Ui0koL1WljO1m6k1+ZoDVNAhbhs8XV7xg06lEURhxvC8l9
OIPh/Nktz280I+eUo0YtOWDZJHL/ZTdmiUxKC+M7KWZZdQxLRcd/ZvlNObjPAO+Mk/xJ+Rk4L4dR
NSBO0ld7ryx/yXnpGMAxXx7j7QlLpeClcp+si7WQRte6sdS7I1IreDIB+rhhf6U3QLslQz1O6bhX
9fq74IFlMwCj7mr4dcRTkRzJqsHGjKhyUsZ4t9lL0vuG8wrV4FsPc3HvNSFP1EZC9NAmzas8eztx
HwfiPoe5NhjWrSFCb4+pO+mt4pI6LP/aEM229aGBHdaBUDfBTh6XPA3ZK/H4TDayK73ACnWfvHK3
8Yo+v+Dr6IE+k91lAxGBvqEcK7zeGVuGZAaIAMwZq2GMQP/albMdHClAIrtGfrntzmkPGsqOTvL3
xqYhRt3s4jb5PI/6Re7c7S5BLd0UVjrt5F7LXUnagvV/qyG+smAA5JnIGbIndbfuIGXZGCmOIU0X
AtFE9HHoXuTB37qm3Jq1N8iRmsjnpgLDvpNbIT9S72vuTxsU+pYIOrNcq/rRLrYhyF3e7q+ZO/0M
8Mo4ZMwG6HWvWpW3MG3DQz5DdG716UVfhg75bGex7RznYAYJjB3fRoXOiRJug56QleTF//OH//oN
sovtFWR3PdRvLW9PDzUZHEp7Q9/JECDf9w658ZMNIGt8SeHy3m7uDU7x11vzF6ji4x00SOMVEazJ
uTkYYa7N+9gNvyldpu7XO8wgeNEdF0r3Orio/VOGieVBfkvvV4+pPasHNBr7edtk4bUddAWYxzIO
La+1nCl7/7XO68oZ4YAw2UlP6OP0wBSGpcvSEfQRaScTjvXafZYGdjXTwNS3AxJsJ+nBY2cNpym3
WJZU+9wZMD5yF3Dlf/27dpGe/RCssJcbwBUWQMra9+b43tUXAKNR2PUib8PwtgzL0pOkuNYVRH+W
EcnSZ2fvO9UAZiV9cgKFMVLay2Z9W//qorddOT5X3nDyGnMrPeF2CrYCR+W9bUgQyFjIgr05otB9
Xt/wtS9LnRSDpReqfX9oAOkdQyc6yDFTOru0WM//2AWlLE9N9m7nSPm2++G4FD/U3bptWdn2P0MP
tnIk+FPzHMCV26TAY4oUkFtvg3BePhy6B9E00FmoTvoBHwry9MwL5IkPto4xqPOYz+2zw9yA9eFV
J2IxqwUe28lzDihlqLs7a8GqzmP5nA9udzDNmalEo6s7NSiI3fQIzGxI8B6EdzDli12kOQ/1LojK
Rwfz4vXBy1+V4u11WstSuXaTD6cUQ9qeeuwHpTPKpl6Ga9nTE+hLZgznSe6+XKQAzziBWaHb9T60
+q28JbDaqZXdv2oH1/iSW4goybplwjV4D6nuqy1cipAb1sVKeiYODjUkXvANY6J/inrg7siY7OUe
y0Yee7xMTxDKZY08pT/ySb94sZEd1Hm8S8wSgTKvO8kgozFqt3B2S9Rzd2ER3L4ARvsLUn52lgvK
k5c9Rvp2YcPY0fBrHrwnzOLcG2bZT+xXH8+zQy49Yh0MVE11zpy3/j69HbVdP0G8X+9imTmMpMny
mcnczNr5FnQhIZXAC/gCLtlgJu4hPypNyK1BOTHQRRk1a3/TMZPJFnjd6ji5znkCmEM+9wg9Eo3i
yN5mOIbdZle3VVSkBQU5N127DcJwqR9qIzEOcn35Xb4djedWf5yNvD2opvEsT3V9tLKXd93P2Jii
zVgUKP1DIf9ngbYOHIp8+6V8m9ixPC1xpGH5AMZ/r2V2Dju/zYd7BNnNE9C06iKsnSHqqgt94U8Z
Ztnt+cqTWMeY9cHwgf6dQs80J6/eWRCkkcVwDBxOCl4ClxF8h0LgvuSWyZORbh2oxB4t4MF+gW/I
fwZzabCO6OuTvHXoZbxfb8J6VPakyf//UszVRthL9+tQLz9Gire5+FqWvVvlHGH7wYQWYQaZ6Cqd
fVLxWJQm8mdvUy7ZxWGTV+22S177H1j97UMpv/OvWcbt3DJ3t8ACriQEscfgQy/zV5IjhK7lNZkL
5GC2wWR+Q2uFeHLYJ6eiCUN1L81vu/7yBY0Ag3RBepvHSU+VGd26WeumOSPloKEUqQETWyZh8u+s
mxtKUsp/zWVvv76cR5g492OBrlvPfgM8/WCTpZq36PUWJKF+uPJDzPqiu7p6lmmZTOpkTza3Sy/T
QimSCELzOoAAsjaWJmtR9tbN+hjXuvVvfDg3yj91CHUwhjFmysDZAQTIT1KWN487nrCMX47ffvxc
asUmUgb1r2mkPMJbz5u/BxDtz9JdI5R0AU0vzyDsOiQ3pKf8+66cfRuqAOU0J7dMdx+pIAFMkXUJ
94ETIgQPOboeWNeAckA2azspDv7PQavz8+3XLz35RvZY35nbfObWmaXW0/OO/Ml/3jvZu7WS3Y9l
Oel21b9affwDH89SNBIbrf2mzUjNyriyzh7k3H+rW5vI0ds8W3bXjTyPtSh7ct5/vepfyxlpLQ0/
/Kl/q/tw1Q9/KVgGfIzm6i6E0be84ng4k6uo5ttaVV542RBKgZwJjYjF+xJmWzdr3ZzhCQr9jjZV
a7B7ayTDrVx8bfrXEdn1zQCEECn4W4+Wl0Xek/VlWV+q/1q3nibvnbT7t7r/66X8OV/I/UUM2m/c
uTi0Ma1d5sLy4Vo3t5XsWv4rVvFvzT/U3dYTy2Vvf0Gu86HN7S8MiXfVlOGP2nnhVoYGWYPK3vqN
ljFkLcreOiFbG3+o+1CUdn6PYED/U6uRREgKGyIfLye5d6a30oVvu1Ir5ZlQNsvqrMoOule8rsM7
YCpo42tZmRcauZRl5GcuFBBRsjLLvYWO/MBq560MD0T/kWRtUAb+h652GzRslRiCjC5FOUPCRPxt
92/D7doVHFn0r23WbrDWfeguUpSjY9CkhCxcmF6DOpu7ztHTeSvr3wSAAeGiZHwL2iE63N54uSnr
5jasrmW5Xf+1KAfWV1eKAYGUf4ZvKX+4gtTNWQJ2Qkt4jdbB/jaxvh2X57Oe2eBVwuItO1sERowl
QvLXynFtJufKRiYGa1H2PrSTQXSt++sflyMfThm8StnPxj2owKcaKgWuAdKCSLmhgeRYPlwljnjt
qwxdfpZk2UnuTJn0eXaaVWfTZI51kpd9faK3d/+vYOZfU4W1qezJ442KnojerdEtyJU7iJ4YcYRM
io5W9jB7JekY1Fy06UFe0VucUnrAOOtx80Ve5H+iWrUa7LHOJnXSkBzM8+ycIBEMSxzSmmzqhmzl
Zi37VqCgfxZam3LRHXZmCwMyBuQ18mHpWnA0df9OONsWCYBIRbtG7qo8lzqDyqRXxVsZwzMRPrm+
POC5RXSnvcUzP9x+ual/PaLb0vV212XNIru31zwiOTl75rSXuyx/dt3ID1iLcmM/1N1WdXLkI5lz
bSmH139JD0N9a2Ott8HGEKu4IPffuyIejwZCgHsdxixFqGcIkBZnfCY5aunkzgwHmZ7lqOcB89ST
BO+mOniNtOyoLddQkzq7L4O63UirucvGkzKX5k7tM0B6w1BsmohXXTZe5ppb2wPgqYEpuqaJe1Cj
0Mr3SAZhuMzKfk9UEtTw5JwbPWge4WSRa0Y0FuJ55uBeFKvX1B/fFkT7S4AM7Av8m3qHatyIKgdF
qcsQPMoS0hP1iApEbFfpS+w5KAua3f0Uo4XgAFs46OT2j57lz09p1fyE73jqTa18H3MTV63U/5aX
TMlrfOAvfqCCFM+at96bre8e0Xoyu35AwkFrUccZhk3Q1PXnegbTy5K8/KSrqb1FUQd4VYRsl1os
tgAmoeQ5tyr0m1R1VyERjDJUCY4bI8bqYVyOEErCTGDAUSBMtGNT2OXDPCXVg+zJJisKB92zPEdY
mCC8VcTBrqyQH/Kn4atJ8uzYqouUX6ZWBnYkKHHslgDwxvVZucVFjOq1CuHT8DESVVEw3LVZASbI
awfWw03hXkBqkF7zCLa3qH5N/RQ9DcsGokv05KvJN2Q1lbNUlRkm3eguospVIHxmWGRrnOCpQQ37
SSUT+pQqmradxjFgBcGB2PaAVqU29zLHUhQP2c00DN2DlnTe47xs6gzYnk3fgl1Ni/VAqGfpVisd
XNEGsjPmhNncOOrowvi/pySaH24l0Bwo/zr0ufX8KrK8R1Rmom0Vtht0T429o1nmbpqaHI03wPSF
oZkX2wHqDKxV2+m2nrQbrOCRwcABvPTC8lpBtbs2y2Yt0j+PSUEMdUDayIabVuqXfDZTY6uZhnaR
TTEF/1tZ9JWynTxY7l6YEmxG1OCt9wGMuvbYf02G/ItBKh1cOHR/3i0TPjPIRNAKRYVKTD//Jt35
OcwT/evUJKAVEMR5C8YM2DU6WI+zRi7ZmhLrrnLz/qL3cXtK07h44BFoUP5b9aUZFTpXlpr3qtG/
1agG3btR8jjYVQP1Valf4p7EkYPY416KcoBU6Cfk1/N9PW56jDs209I81lJM+WKwXMt5ZLCpchRo
t4wZu79OtvJvTjqbd3KpujG1B8cLT5DDcOrMkEU78MGpdusvaIPkTxjOye26tTG3j03X7nMVWZut
j8VyH2SvGBXOBO2LhrWybd5BtGhe4J73D4SOz1LCaLd9wbQOMlQ2Ita0tJA6xyg/npS4b6qLHheu
gQC1of0QsVh2FRh0V/TT+ms9EFYuU9RO5ICDksUZGcwENBu3QjeV9ojYpraVotyeLFWXT5UDJmy5
P/Y4AnSplolefLTHP7d/J01y/2gXNZyz5f6hOg0iL5s8/OnpM+Ngopwiu7KpghmG+1qW3ja2SEj+
VSmH5UgHuWM3PAKcAYEXDBtwXVgqlBWDkl5/qesgPPX2EKDxHlbfyvIgx+MhrA+pjmpTNSsOAWvF
xS2ceOC5CaLg2i2bIUH3xDX8418H+j7FTuY98O14D4UhvivHDA/DZSN7UmeyysaywUZRLdaiBr/B
/9JQTrm1Xs/uRswB/y+npO4AvkLVjh8v03YFIrfP40OpEg3cfvh10lr+yFSUenNN24VHQdrRtFoY
sChS3kfLJkdg4l6Kk++jWBj5A+R1NSa4vhwuVZTLN2sj2cNB744PX0cemZNjl6hKWFYenhiTolyc
dwsoPspScvTDqVKUP9yiOnpyEAK/nSp/7a8zMt3cdyUAjY8Hll81lTFkx+e5sL+k2JOCXJrd9K6d
qvTOHSMAJxrKm11GnlElW7FPilB7VctwuLp6/SMPNfV1sAv1VQ/rh44B9oHcNEwXRAf5+vUG+l9O
3ep3NtCSdzfjUiRzyvsUNYP3qFI+w0cOHuWgWQb3fhHbT3IMpPA+hVD3ki8tx/o9GTTzTfOj4pOW
nKUJ35zsVW0a6JcPYZ1O1z7Q0vtx2SDupw8bM6nZtZt5w5gNGm8pShuIpiRyfPe3mgy4l7rELmEu
pe+ZV6OjrRntVopG3wwnA9fUXWlaKOJvbKvrX7CxQrrIGvV9BKHyvemxRVDh6x0XfuU7ULByZ2e+
eRqxzHwq7fENCE331Sq/z27jfrYUt71kZYR0kq13X5sZIIXqWPkTIjpo6Yb9n8Cx269AtvTdHOMi
bjf+mwb4DA3bdgDvyV4ctvsZa1j4wv9bBS3yn4Mf6nTLARWbzddy8Oo9fm0lCnNO8ZYpln1p0m5C
c7sv3nQY0y9Yv2/koAKM7Q0ExmeYvOq9VNl+Q37BHcqjFEfUJM6aNyVbKdaxaz7NZOmkJFfsBvVe
RetNhxF9F0wzuITCCo27Gq0YaNG1jwqbnd8TdI+7HVg8ZD2Rlt1X/uBc5Ejf+t7e1AaLfofbyewz
8iAYE733atVv4fhEFyk6kWoDU4j6OynaGBHhA6n7VynOyvTd5Zv/IKWpz54Yr/MnIwbf44/BKYwG
5TnNWvU+8qERhz52VUNePQH02SM70T+XXvspiVv1DrDC8KzrLa9KjKp8lbhXaSD16CIeSqXOHqRK
NiYqR5ENgaHudAxXC9xjMzt4luYxdLSn3HxumuLgdm6FYWG9R8a8vLMnp7iLOshyi1hweaeobJqu
cpGZVadd7PWIjttR8xhqDlbgk/WGQlj6VbUqb49uZnmSIhwdIPV68V6aI5KURg+WYGmm9ZO/QdMP
VE0+4q6stgDFq/QrKOrsCB3fOejkPr7alnGXu4r1aoaZc18mFgCLpVk7qb8n0JJnPm3aPdM6DTci
9txlM2upvyWC14Df/d+6tYnsWUr7u+p17fhv5+stAJjOjh/rcW4eRqUCLl24SN+B6jL5Ev3OVf+T
OQ72e+OM6APlenHNQsNG2bhKQcQN8+e+cp+l6Wik1zoyvC91k6s7t46t+7T0MGCpa9RS0IX9BB3p
p4L41T4uti6woata8lK5Y/y90wCIWYbbPHpmF1wU20mOURqqr6iq1Bu5vDN/UUuv+dmRNwJGZMbo
ME7GiZhtiepuaT17NprjvO4OwpZavkmyukAZF42qa8mYerXLcNf7enypESf/58CtjRwu11p4JICf
kfHfqXOgxjs5HoJ7vMrVYsel0q6gE1aOeb4V5bDuacl44NWObi0DTX+2zMQ6qvYAd3u9hOWYdzbw
8osTWso+1QodW6rBOVngfc943TRXzTCdg51k09OEj8uub9XmE2+jCvTHdb4xd35Gm0f503hv7pAw
JR0L6/D8areF+RNOImKRJuM8vY+XNkscSCrBvK+rqn6I9bY+mUY1XCK3tXD39UtsCToHfSzAqgx8
MDP1Elksv/e/xsH4KYlM5bcC0vL2h7JcQyqusH5N6fA9VBTni2Y3GWrH2vwa2miDM0UJHqFQu8ds
ERVXFT+969PYOhIOSB9dqEBgnBuL+BkDme3P4VcG4G+QD5VfeoAPMugkZthMwpPANX9nKCPrXf8W
YM3RtC99B2YZneLmzWtZE3Z9pT2C2+iA5+CwBO/K2RFc8/2Trht4UI3OImmgprjFaV12J3uOU5MC
RALhvkuQdcG/5kVzBu8tT70v2hQr92bv/Q9j57UcK5es2yciAjNxt0B5I29vCC1pCe89T78HqLv1
9459Is4NgSuqhDA5M/Mbn805AN9bh2l9XBc7DfJcbsbdQY17wFQKcdmhK2l1KxrLfgoQpDvVEMqX
vir9p6ie31Q9UK/r0rx0gJuqfrPuaivmKVJ0/3ZdCvtg16Zlei8K1X/yZ2qJhd48lJppPvm70c/M
t5hX5a4d5XZntkPwXqi7eqiN95KOLCxzqno/BEPxis2d2+uRdc848ozJQ3GtfQl4foB4o+tDxflZ
t2yICirOOOsuSpZxB+xo4iYCvKZF2t/V7lAHphaaQff0u0Oj1ZpXGZ2+HbAUvHbLhAtj8hq8kb11
cd1Awba4NjNuW1hWn2h24puDrqK7AcNRh9xdcdWWiQGK92RJ2iU3q/meLMBrV0bT+xQtjR4teg44
UCD3UvU1nofpfawj3R2X9dGy/r/3t0Au/e7vWz7HoT3NbQIL4Nu/j/+7/v91/P/ef/1etRpQbtti
I3I9dgcG7HflMNV3qinUnbGsA5dR360bcga/P+vWXQBFNnflsu5/fZY3Jzgryd7FKu/EdaIvaku7
auQtV0b2r3Uy9tF2Lra/u60bx9i2nbpGbxCUN1LW6ggm0XyNSj0EG5N73evh2HjZqBQ362QU/L+K
/ll1lKbaqGEin4MKIR4PqXUBQrt8bpfJumhoEqL7n+Ws8nqGa7Ae/711Xf+7uH5iXQfb7pRHNLT9
rvo50u9yykNvHq2bktP10WP/AZHMfkvQM3FRlfnB9tGSqqN5Pxm9/aEBoCNbaA83umVhOJrAWylS
OaL6ipoY4fGhKaWtptrzC0SGYddx1BV4+ows67B+R5jRztdXrX7BCdu++p1CoWs5NuYVNypn7Ym+
ER3XAU3bqk07HtU6hNm9GO6sjjo/5jp6WCDOZfC1blgnPazujUWTFUr03jyIVJTAdVr/LjMT6Q5A
dOepexsbsWSeYbposGOAkJvCIQRBFxOP9U6qsn7H4A8svvZdifYdxMjwEsU4wSdd299ETa/s5bjN
Dv6YimsYqHhiSOX8nIbpN02H2TcfDrGDP0pCQMfC+vcOP5mdNnbBtSqa5q5YJppMeBgW4BKXHTR1
kSI1tGzobXlVUnTxIJPlzWAX3XXdf90Ng6cNppETBmjAaZLFk52Webxk++QuANaBr1qT3gIdwiBC
xxhN6+Rxiw9afdWDLtlVSGsuSYaoQhvFfDYtOotRxxsnMxuiQwHK+GSLSD+Q9iiO9jQPx6wax4Mk
R+Up0wqMffw+OieND+JpMK1zUk54vdYkSaIu8bdx28o4MMj11rKLEaEr0GUAUP0t9Ylyk8Zmd+dD
e4IbTO8gTxy6gaq+f5g7rH4wdx4fIx08ciecvgtJSgWF/NRQg3bDUdaeR8uC5Q339AXvmd6pomm8
+PhQgaDOU6+awggSFvw43k0IPvx0/pM01sbHj+yV6nUD1yZatPZz9EAv6XdkyPMfKdH+kPhFXq4H
JMoDS91mLS9nfxC7fjmCFePfQR9YicXDyIDKmIB00mLyp6AvUe3Eh02vAUPAbDjBRh1va4zUFxr/
DHStvtj61IFC5g5gZFTus0YBJAO8b7zG0FoIysd9LqTo0Zds82oqqGlXI/hQ9EjudH/Y9+kwvQqD
sZOiBI9WwZ2iTHkBNkAeXyMaADdBOfT79VNqnBxqbVCOuakMHrnE4ogiKGaounQG6zaGHH7r/KwS
E0DEdZd17h8rjWXLuvJ/b/ndfcxWPiFf8HucdV1VWejQKOC5GY6BV71ssXJspe65w8DyOPpyBr6C
U5LB2yZvOaD0WBYh2tmbqS3wuVwWVTEhWhJ6cVgX/bRWHNSJsYPJAyI5w2RQsEzUPMTvqRRTeRrt
pMLBgrl18rvPOreuw2mcvRuVFqUhpxvr/+NzM8CoEoH6fx17XfzHV5v4CByIhJx/rPv9yPr9Y1TO
xyx9baYwfOSZ6ztFbOoH1Udb0efag2yb/k4bQsmdc/7Npl3Et0ZV7Nel9UNCsx/aLrMvui7tQRfN
V7trkBS2efvSj2blaIMZfLSB9IigyP4SirLNLR4HcMDdQMnViB2A8nZZ/E0y4wY6SPyniuqY107T
vi52926id+WFPPdJBuJ+QShQXXKlCrfgTGcnEXJ1+d2wbiXA+td+AkueojVduXumRQbn5uUI60fW
HX8Xe2M0HXOoqVn+50v+16GlMUEvpPrPKT2qADOXL/k9wLqYDvKe4ld89KxBMs/dGGBAhHUoji9S
HyIhUc1bAcnxNjWWp69S0GEgQutnHUpfLJVSa2+SKriYMsYlsQzq/2dxWYdT93CJlsm6jhZMZYMv
GlWQZevvhnW/dV1Vy9lWDLgCrIutoeWbCCyM18UT6f2q/hMhXLALuX5Tggn5W19Oz2bJoL2eGv8h
n/Peo1Wsv1O7GBqmOWY3lgZUJQbidpn0ftgXdNVCcIzo2ce26qCnNkyQ5Sk+mHJ0zVO52maMdW9l
WLtkDMhep3otkVgvsid+XeiS87ZeEgMCij4L8Y6n6KvfpMZnqftHmURmAAkHXVNSJ4TST0XZGuD7
SDJQ0Oi+x8k++3lefGpN/CEJstQ8LWmgp2tI13vcsASoBR2kZzZnw5NfDw1McwYQ69bRDMtTmCEF
XLfmWHie/X5unHVrnIYZnpcw5datU2uk11oS78lyJCoe+U1aVw/rtlhY5JwALRGTRzdlK0vXGCch
5gN9jm7WuXUiZ8HbrMrV4XfVOocbaujF+Pj8fOp3q2xm5i6mEOWs68wmBDdpNehOgYO6v/v9fo88
ZJdGFMbRn1X2nWNcqVAiPYyJXVIi8imeKKlysq1OOcnoqNCsR8ounUHFrBvWyWhBDXKlZZ9akqZq
+/sZxZc+y7mEbPefw/xjF92M0ZCtB/89Wo9Nh9ubU+n9HHfd7KcxX/GPPWdDklzssISnGTZCsOXw
0lAjEUTB+o8Prht+vnL9gWEm+1tbiOefddr6C36/fLITLkHf7ORDE7be//k3/e79r+MqX1kAt+Hn
NyxnYZ37x49dftzPb1q3/HxpV2Y3MWBXpOI7vbXkU7Hstu7gi5o0zzq7blkn03r611lhdaAbhj82
FaGL1A1bog3s1Mbm0iRR5dYYWAQRUrOgyT/0oplg6NHT2MsHI/TnnWl3f2nLnbwUsKIcffZqgnWk
MPCjsOGD2UN3CNP2q858e0vMdLJAmEaVGnmKMS0oW/vTkLDIjjtHqnmQA5oV4PAtmxxjg7uVVSfP
jDP3iPCeRNPbTs9tB9djeqz9iubi7kkJRg6GzA8idnLt5eZsxugvK7qeSOhsUrJbhVA/wmI4S1Q9
pwJLxAkEQ7kU/AqJokOC3nePjphhqp2cIkm5q9tEupVjhrwlfka3lX8SxCLYyy2rhrFHJpUml591
CiYuzlwM2eH3UwGZPC+rQS7hmyrdrhvQoH20M4qrqu2Rcs4PTfXQpGK4HQiEWrOGhZ4zJB9mWkaA
l8X8kOBJKjFZwSEH24OqMyE7tKMzIjUVNv2GenrtlREHsGUypf5dPaDjz4qTGQw6Xf9MCrLFLhqz
casWsMbWdTkEht2MyxoJ03+v62YCCZCm6q7CRa+wdP8mWybgKOzSrG5bA1xT2sLFGYlhbudlEqVa
ubcmc3LWRZ4g2m0MjQLBUPOz6nd9Y4iXSG+147rKkioVLtk4YxfaFJt13TrRVF+lTASzcd3lHxsg
5mlT8/PF62pdLajvTkV+WL94XeeHg2PYrea1U03FevmR68YokfOTbgAgXFbppNWvpil5QxDGd0W5
KRAE37aKEt1RM/8eo8o/DIp2AUSenkfMqm7XiTXD+gdrpW9/16VTn2PiBpk/kaVYQtLoa3hed8dE
T/Rbkv36z2e7yNjMhY/7Udg2uGhZDNr8FI+hWS+t3c8yDknVti5S4dLny/aw1NXTEjzHjXUz20QH
/VxRK6o6cWvbiXSjR6dgWdCi+F+TUa/fOrKWx0mky7AQvQ/ufzRm/O43JlCO0plH73ogUy4MvCui
WwzvumtZTN7PFTWXUUCvcetARW5uijoL7gRJsjs1Lh5KPxhP627rhJBMdbAFKvfr4rqvAmXd0ys6
x9dPretQVKRIEpILY7jRteXAvk1zzb6Fyz0fNa17D/waSsiyXjWzHiep2PFjC+X/uhsEzAOV+/Cy
7kHkdytHinaKZq6/YoravRTYxi1iUfMWB7Fqo4QWXgbjbN6uG5QWuKdcUpxZF9cNAFPEtUoJGHHe
kCDHhi2lZE1z+4jnb9Lr5999Q3KnmJk15i5Vq3hrTXRMgLMM70rUEB72LMlGMyGjuWZb+VvN1iCH
w2+5A/Uc3Ym2QRuqJeQPRvKhlpZiKrR4mawTYpcZtyzcPNV5JNooA+zwJMxC/IXU5wMe/tfcsghf
7yVv8fLDW8Om/26xVvExhz6uc9g1Z9Svj+2iEuqWFsZ1bp0Ma6PkMmFQS+PkuhJ0bbezVSreYwzw
pZgew5/Gq6XPWybsrl9ldSbN0jKKXYQPvxNiZKQO63K2qh56kb2IRXjULUqaevkJeBOhPDJW/ZFe
AXaDBklSAO7ucZ2oVTvOGBzVC3/jP7Nqan9GiQoDo8nBPq6b+35GIbrOxmBnQP4nMWUOwPkU7aDs
/Zwxa8KCJIEzElsGJcT1LP5sBvZyWrIyO9gn2B2gMEO+IDbSpElI7Lq/Uye+fGgRaVHtRuy/PF15
CPB1PBZd/2pyWk8RdmDbVhHv4STszbh01SYcprBPPHGyzfr3/p7tdW79D1DDCjci4FxJuKSd5E71
6iQQ+xajtqOhFeXBYJCQVHHtSHK3G4TxlPJX6/qIQh9Rh8x/mEtAqYnJLYD0s6R7cY2IeRGl5UvH
tbn8s9a5DGjDpgILwnu3V44NZIugMih0aSUkviQdz/84MUiUOW+G3YBQNBVXkjKffD8JtyrUP0UW
ShtNPxdDPR6b0Bh+JpqIxqOvLmcum94zRa2OSH6ro51XQMfX2dyye2Wzzq7Wq+vcOklMv6LbyYaG
sfTOF4sdS6lVCHQIOv7PC6u0zfwQZYAAFo3o8meuk/UP/l3sMg2yjIJvpr9omOalR3E9HcWqOV1n
25mEV56Zk/f7n1mv09/Fdc5WBuytEPDy8C7gBDLRlra/34neiXDXCf2ULL3363WwTqJlcaDEsZ2j
5ryuKn0dc4fAIhpZbQ361dHAkHr+v31R3KdKU+M+quVowBbV2M+s2anDIQHyhUiec7rwISqBjcE6
WRfjCAqxEknfNSHlcMIYsnXmxuxxRZHi8WRahadh09UW4+QEGda6If7UnmxVjGJU2d+R+/my0/FR
KRewLvEIvrEFhnNI6SdK5xs169GNJpesqEIHRhmF0rkMzwa9MJfA71zq7Y0zTNk1U3hF5HalezaU
1ZNctS6PjJISOpnFsuoO4AaWoe0s36G+V/fzgIOQYeFJa760dZtvBUUYuti7Hi+WJthGLUaUInek
PqM+QpugxwuXh0Z8I1TFcCdlkja+1GIL06tb2P/g6eYnTaSHvCzJ32FJFDXirRoqPAundAt+Kdro
CP2KtjuHQS07vBxRJodF4TUIMsLuDPiVfpKYkq4kU3oNYpIqaKlcoGzRdqgWj+hWowuXFAXFaXcu
1QF/Y6vxShAVjUWusR+/G5MTY/U2Vil8fu7tczAlsRthsOXnsQzXFIvSSCFd3cuAb7UYOj6mmVX/
HfsosmU6qdxx1q2dD+tGKtt9q4acBDh0kTA40yJEK94Mgr6Y4dm2ltQlRpDEY82Xyat7ebYoCuwY
0zjkyU6TJoTAEv3+3SDtiChml/rjO8FzuLEm9PulZCSwiWjTsWZiT4E2xwKPRvsmf3iQ29M+se5G
EEh7Kp7ymWZa3DMsHBjknH90iUoXzXwXAAy2AkvGa6sTMKdQPYXSd+vjLVOPl+UKUmOjvaTh/Fdn
o5s3vCgrBtmS6V8LtfusMuhIKreoqww9Zk3TQL0xNHHMkWPhkRA9F0mDA66BTgwFt5eSTtAEovA5
kVPXaBekCKxlZ1TbF5/3hQfl1cGXGX/QjBKOxXcZlR3BhJh7l66cCaKXfukqaZsFjX83QVyfK+tP
meKqF8jBx9RL29ZiIDgovbcEgL2hhSd65ba6HX5JcFidYsSbWBnnV7siYUECUpH+mlgkwjXSooOm
kMmzY/kO4oLlalPq+WH/OCnWFiNc2kdCWrEkIVNtZYQkJZ9JpXTbuRo7bwrTcitZz6GU544eZ/6m
TnPyM32+1Q2pOM8hBxxaMoORotwEY9yCppwOnfzByD907cnsN1390CRYtdb4dZHP3xh2+aa0PXgW
AEmWhulx2z/TkasBO4pDFxfPzCEaVNwZ/qpjY5jqtNOYObEZ7nUhyU4PssuIxTMgsUrQJAnmKyU+
qmQvj3FfsSCGykq3V7RAZ9v0Etj9hx9UNVCn4iueX2c1Ab6Whp8052Zeoz5hofjU0y9J1QVa6nCy
QaYutY127CyPXNs4dSYpM5qADV/9Jn0DwsR4iwf9WowU7VP7LFR2y5ThoslE/zzT402P63BbNmd/
7jCQzacd9rwG7rJ5uJ/+4JxNvvoxybt3pcNQXm6nWxET+XfzgustSARijU6hT/CEzoFMdvQMAzYM
uCbcuugAgsUfPSfJqUtMgSVNOpQjQVYolMptd5x72UtNEv5YCpy0cltnun+Ht2G7obQTu2NlPhlj
5ml5x4NAAkObpq943KeeYlPwbuo2cpome6FfFJFjyxh6TCL8kujeNGqMhBefWDqjx00jpc/A/O9A
p1lO89IbEOiqKEF3PxysSP0qpOQri9TPptIwC6wh88uMochw7/Khm7ZWRrEgUuhlt1L6iMIpeFXI
go4ZsL9hKh7kuLpWS6Iqn5ZC7F+tMbFeGPjBIa2yTS8cuHf1ZpSMRe5c3vRh7ESFQbZkadStgvFQ
KLwUMnqEDOB9sF54ahqBGyuHOotuTBoxnDItrllSfGeaeagq46OJGHiN4ja00swTcrqnUYV8kN/i
1zL46Oqt4djiZhaAqvYqOtA3nRZD5Bn6xDMk3OhVqZ0cSc9Hz9ekTwuyUej3NKJH2kZgKqW2prGb
xvoRmzfK0JnYkQXY6TOZzDB/ykd5K3D13lqhQf8wPSuRzmUmFa+2XMTH3g1Ca2GI3fdaCG08fZ7m
NvXgzzyG9fxZjMaLWkx3veGqmVFtjWC8zKA5EwPyXIP/pGIYlwKMtVU0cAYLlYqaaA6J79OmbeyG
SPKsCK/7tykq3+0gfTTK7jwa9DTKw3PYpvuGHpxk5JqI22YLkg00TX8OAQfS0AYYrU51LykZgUu1
p9Xcn1Dl9XRfNcVAEneCGQcfGmgA3hWB/j614zve1JljptJTYwGyaSP1rcmSzwGcnlaNb+jL/tK2
S1+stpv76NCJ7HFCRu6mcnFfdsDLIzhMfUJHNefjQWAitisoA9Dzp5E7auYdBUhgas0h6Lo7PI3w
ELTIjw+t+bcRDWgK3rB4bGP1nguQvwCUHUkMWF7KOdim9Ky2+V0CmsdR5kHfCNvejYZ9eMsaAH3Q
hg7FqLfw9hOa5SfaI0J8NHFjP2GKUVzRDdPCZ4JNV7kjS5/MDlnhVv+Us/acyMNrx49i6PcS0YQB
6TN9tmvpxJPvgeay0uk6k1MfXBWc6Qtd3bXxsB8Lf9vsmyHfNpwWHhKM/Kkdjg61vYj4fwAFbJbX
iCzVvsVPTW4wFhvtc1LA+uy0hHpKvh0i7t7B8v+mKRbKCf1p+Vi/GF17Vu32trNSFz+Hu7IN3vWM
cSMSMqwbhvTNRFMPn7ToXUozuDwIrD9nrg0qAmDjc8KGWhmIaMaNpck0GHc7wTjjYDNaLrIr1qM1
cUAkk6vidulejJak8pxaowOH5yaNx8apTIiAsqDhSMuCx8JI/5btWDtZmw5eZXc4RiI6rEP50Mv2
vakRRE4h5Ow86E9aQ5Rddv5713LfzZ26NYB5m01/0cjeQU5JPBB3hpRSDa18UKL0ToHcfYFBSKNT
QApNI3dY9xon2eQ0Ynky80BXMq9TTRvBv2U5fTxkXvbQZDCi+kSSt6oGs6Gpo3sM4Fsftj0vOCLJ
O/tLHrvurAAiYzSm7y2/fZTEBHbT7t5FC2l8kiL6Xrr3urG3QQ9StInwKLYT20tJEdQUOFIa471c
lrh5CMIqEbtVQEagk+WMjHWyz+beOmAy+WJGwHt4g3d9+aW0xMbTwO1ZwNeJo7OQChzmBhiKMZdL
Fd0rPH481El0NeHfM0fVOYiKb0xGQ0coHWUl7clvLIxK8j8K5DprrlFJKDiC+ZGFP2d+6YLqZBAs
Bm1+7W2KhviLgLq6ICB6JtZ+tihauHqweEWo4+ekMwJIrH68WjavGmPyEqtbHAZ5mxsYSMUNHNXq
JVEr7o7BNepZvtH7bCQYTxNHWMRgRkrfRhB99+Sz25NeLIQsfYT3Ng5PejFsFFUfCawwzYhM2A5G
dysNY3mIpORWCwjI8aTNVT3faWSmqmoeCGjDfodIW2uMzCMh9GSEwR/4VrBTE3r2QqXiDuCikb5J
+n1ERXLwDW3EGbilWnnNSjBmIO6Fk9Jtu5/1oPYaiJj2ELvxrF/qzqY3tfurS0esls8Rxqw5SWiA
j/TeJeUGKeNt3AuxlfPqDcjCsctniM/Fgmh+rwTG1aOtINYvwqdSmERC9EBZJAmcSg6IO4sIzCQt
6Lm1o2lJxxrSHNzYQNxjTKhC9I+4AwHZDxOe7Ya6Fdr0qMrGuYq5A0POcCIwlaAq+Vc3/d5LW4jD
2SZUjF1kjO/zeKRz5imlI9XBF6TaZArnCSvxK0oM2kZmxusGWqV2WlLw+osEmW/pbXOhh7yqzUlS
tgaGR46tSw+iENsewO3ykCocOKhIoSYaqHcLXQ73j4QHm6SdQAe+9aH2RzWkaeurPbBkJKQQDRme
pil4OyJC3ebqLyS0AwQm2CaG6FeI8dsohJGUaN+a0eaOMZLu16Em8dwkhaiDF1Tlu8iSVahyppfg
cupINleJqasfJFz+4qFcnvqEqrVK4X7CqihRlXuAfZlHqwwCSk3x5KTQlw9sInLEnqpS2LeSndDh
0irjuDeV3iIOiEsX1FwDPaV9jZUKHHV7kiKutqIWTpOWT3GaI0cyjoAxvbkgfh5aG1dfkhSOkYa7
AcdxqJ3z1aCFvRRfk2J/ltkcezSylVym3Z2ZD29mM3xCEt3P0+QaqvJejJEOLXkA0Yv4wh9rHT7J
kLvUQeRSPPSJedc1FrKMOLv0VkcBpZIpZNtvsd7iaJ9pj3573wkZVDcMURzEcNyRTd8bw/yS6uIs
FINbN2jxc6KOUcvmTcmooy/ywQsj+RbDkSe1xxXT7vJtEE73oa/39AKadxRUMHCJfZjN86tl31uG
RJOIurD4snZ02zYmwCbABF8XeLFaeBMUW2zOnb7uqDeEO6nML3n6BDbPptjp77km3boMtc0YK4zE
eoVd1SjfSKqhudaxCQB2kvSjdwFvcLuj5yQ3N0Mlv0ppSqmlU3f+CHNv9DHDS8GgVWbnBn37GVa0
3uvagfiiyVMCjMF0dKJKRl/DjZwciKR1qMMpLlWR7SpFb/A1+CGktuT69Obmlaa4lhV/TWb4GlKn
nKYuc6UeNmBsq9PBnF4KEaUbX92lgoJ0jg4VDWqwMfCBKUT3muTBkqFm5O/H/Ndso3Z5IVArqRUy
rfjVSbsYEelkJE/jyNtbx9V7Ww6EHL3RUiZsKA+HmETbpg1D+av08chIwvLaBuFWw0hka0/jqUzU
P6mEYDeMIb8vvKGq/aQj6YmCeLGV6FFxKu74jS2ZjA1tbqVhaK75tLWhAE8T6Xb6uSrPTwLobAWy
wAolQkpVK27Q/qU+uZAo+ir89CybElDzuMRZyNcpPUXNPgSw4dC0ZDp1oX4NGtip9EkxzHwXFMq7
qUh7cx7Jn9h082jlV1GAOoXX/QVv5oOIethWanidQQ5D9k0SFzdYKATzTR1i4Xo78jblVkRwmH/Q
EkPrd/+Nv+XVt7FYjnhGKRidZ735bCvjaaqBkcCZw0teq2/6Wnzk/LNAotxFia3upMVyOSync6rL
UN+jvNtGEeM0mdi/LIdn7lHaQGiqXx6HxqYOph2fowreBYBvwwO2Qk+JokoeDli7Z4SkvjNUPt1D
X/b4UlnaC7ntRzPriDZpTNVnOs6wrkY6cUoTm2EqjyhfI+Dl3qTJllxvVdNe8yYb6nul0EuV0TNB
wva+4OQ5+aDdSWlCylBorz11SyUYeg/3n4WnYgfnUBePwWzslZQAXQSY8vF0IgKAtMcY1lJht1ad
RqMxJGESVrd2GNyVf3nw+lR+BpSVY9jfpYKRmlGjp4kHbFGE/BrWGDVMaoEf1PAIgDTd0sN1G5v9
mbICQj8pvYo0aD0GgedhIbdO2oPyEeTWh9k1z43MhZnoz3hfPKhG7okAn0IsgKGAYyQ7HZuauwVZ
Fx3i+0aTX7tW/yOZPXllOt0aDe+6WCYZE/P+N+dIQzHRH6rumlRwwHkA0Aa3wJuVN38ZvFpScJ4h
FYLUPieqMZO4az7LatxWpvScYknsmKE2uENB4C3rdDP4XC1EMV1e2EjFhezoIj0WfvsnF0gowm4G
Skn7U909mKk4aZnRuKrUEVPltN/LAKrHWJI8sfjzdrayQQqOFX1cfIZZuAdccayjcCsn+ldo1eSp
aqqAOKlipRjt1Km8JgaGonWVHsoey9ROLjd0hX8kSkO7qIpDtx5t4oTCc9zS/+bngIP1DT/h1IU3
ZpTTJDycc0mB72QooYPo0R+0e79FQuH733MuPapYCY1GET5KyTvMxFyfVVcKZLqxBvU6wR7ztFb5
NLv2oNrRQzFQWUcB+NX6y8kO0/dJ6V+SHF01bgvQrwr+5mi4TslwKWLa8/zggxDiA2PV0DGLfquX
03tXLro8mRe5lNl0BM4F7HGVbjti8yVTOe6o4oWeNpGalSMVA3iVbEL4bus4UiRNfs5S7JQK/T6z
BkEFXXqbg+EsVyCk7fyi8ggXprVri8JyswHIXd5uoiF6jdJauN+VXn7qWvrHL0t6LdXiLoPW2JoZ
Dxejxm1Jb8HjneZ82Pj4x9PlhFZbKU/ojB5Uqac5HeUvKov9NIAlDPEGjWOZpF6X91yN9JzPQvNk
aqowuAK0IPngym47jzFOiVGynQPzhILywxDVezrPNz2cL8pqxoU75MVIoLVJnWfnBT2YVrBT69g1
h46GYwm3qHi+Il46Qq2dd5WubXTwBrx/FPwoU9dSubv6We73eDpA0acNfLQ6IOv8UaVm348myRuT
fIqjEdFxFecXLX3uROJhoHpbh+1r2FMCXy7BecJiisYSeRsYXCjoJ65z6u/IiL/6Znslc3vjA8pn
lIAOLa2UDS5Ep1RkD22ovmWjIRjohYS16KksG8qTaHkx5tHD2ioQyCRlSB6Xe0ZjD5hqv5Zt/Mno
9xEVaHsAm4+n8ux76F5e9fJcl/4b4QH9GCEhik+i/ixRyKkVzFa6SU82Vqbu6TIirRdPGiFDFeAP
KZ0Ls5SujDVfxozc7tyZW/yyc6/QjYEx/WhvsxkUzSzSZJ/Xl7yQKBBwgI2VSJ+Me50JLYSIfGs/
zhK6yQxkJSZZwWgFxz4aGDRCTqC2L7llrGNbPOm7qcmUo5RSwapQIlCJMBmoWaGMPEPZTZNdHZDH
RU494cE0Klp2L00N0HgzaXbr4s86MPQx92WT+p6JhAMQf6nyrmoxGzezAi+Dxf1pfLVEBIwbAwvD
HCe3sqdDYSJJR+T0bpBHVgT9p6bWSXv+nu2sEKh2wifTB8Seoc3znNbNridCrwfeYX1NAjJqH/AX
/ujadFF28faZpeEglN7emf63iWenO6XKB31kvGsa2t1iWQT4HKdvUgdQtdAI7Y1B+evnFjcNEXbm
+3+0WHQuKSLLAxsgbA2Is5zzNxk8lqzqGA1LyBZKp9Ckh883P0Nb/ewb2rcnHsJ+5x8gMQNIJ2PV
2uqLnQD91rflJF2q5euipQKjGbRPDZDvbesZfh7YwxxniTl3+yk+z7Jxn5U3ZSx6J06Hhzyg+pxa
1qEuBSlN8yZRUZOb1lc96kD8g+p20tO7eCkd2FJG2nCsT0IOBrepNe4IGxd4VGVH/DFyrwqqkRp+
6xFcD9zW2iHvBYY6OqO3vRaEAtgEnR2yAZFAMUuYqIlmQmgM6k2slzd13L+O2WK0OMb9ztey7yGa
m0sLaSMgvS3rjJS1wOYFO2nUBzRtY4fyazSZFzv4VhuNmmyNH5rFgLOMrJzHY/yQDc++FkEXshij
hYEWOEisnbGF5TAWo2vZMWNnUx8caqq7OJKVl8TmaQ07ltEtKZYxwx9KiU6iI/ti9OLKGPvRkP+H
sfPajVzJ1vSrNPb1EIfeDE43MOlTaeWr6oaQSip6E/Tk08/HUO3S3tVnGgMIBMMwMpXJDEas9Zvs
uc7cdK1UZgTQIviCxggUdlffwmZSlwA9mAZn0KGD7RCRQ4JU7XIOe647HbK6znesz9nWScEY0kqS
LUamXKUfDHJhG9W1XyaY/FlPqNLvSK4goQLFnYx73wzs4RR8l9w8dZeJbWswmroHLUUQUDWQfOmK
ElgVASurfEtigfZL3u/SkTizllreXjf3Tda0izEgMVVPBJ8cJ3lpCfLxtCmURQ7ooU6LcB/E3byA
1r9aUFwWRCsD5E6G6qpmGYkV3Xot5tST/00QYVlqicLatTnWxCyByVY3AdTAlsXIrW9zV+YFwc5W
hXfSnTv4dUswKuXayy1U0kfSHvbsWNMKIn7R1Pbky7hhUEZItlWISgXLu8VQJe2twDN9VWNvNAvy
H4jLnwJLLNOWuM2AoobWE9ZkLVXu406g+METIRSmvxRtpJ6aXt1krCkXowNzOppwLDfVi1eaxtZU
W7FBIXI/idhZ2Em+DnUMW6aAh0MQmPWhJ96euADc42R4snNApmrzSNaM7z+fgP4QkfWjOr5JC8Lq
7FvRqY1trFe6DVoMqEiIPDo2DvlTURG0L41BgRSLHmTqZeupMXgY9/UXJHrWuTWvPwuocVO3txJm
0jQqnnJ7MnaOXoBmNovxxqznnFAFnAb7DTB8TlKxrk3xE4e7sTZDbgulNyFg1wQC+aGxzbKtpyyt
sqWj5f4SyZUcLCes1zJeYtmWIwA1/yQv6cBLJCM/YSOtrKVpmrOfgjhaZvzc2Hy2vtbYuzhKADDx
s4fm81TZ/MfC4iXhExGJCWymNVIytts9W54FsDjJjkh9DoeguFUJoXBH5Qufb2UdJjVy33XFdo/X
1spxg9FIR9aZVZZDrmdtu2WxjINuZ7Jxx144w2K1NfMtyWIDjZiN152KEPMWuLIvqm02d5nur7t4
fDZ6WJed0z3WPlxPYEDVNseIhim6uQzRRCflh4lLEGGd4LU07HbluO1NQA6VwKGnI4wSjITN7fIN
/WY+ojG+dmqrYD7twoDpXGw3cogJogRPqxOh0zEbaXHYzLmTLR+5NX5IsP7Lkzk2TDdDru8RKikm
lhUW95xZam9DYL2o+o9umN6QnsHcAqFwS1yn2lZRxvGJQ/sviG9xtanbGzWFQUHKEPWaGpIJcQ+l
7849OWYbF5847NZ1qHz1KtNdt1qF4VqUFCcyf846nVzc8UxyOqS9lqrGSod9DuReVqzsa7cI+5hL
NDGSFY/tfWz4443tq+Q22PqYOZAcJyiGjYIWPDjk+0ZJ1U3lXtG4YGGojk/doO2mWiUqPFSPTUdG
xO6bpR7k9XLoPY2FYjrx7oNTWDdfU5sUmfFD76Kry26fTTBPxa4bgBqxHWgHEtChp7Bm31Xwxi8B
fiRKgZk15k6rvlbeqqL7agT4eqX+KWnBVprtW+8S0C9jQvCgKx8aggL4vXno/uY2wQ/jsfPZHsao
N6wh6LwoM3stdMbD4GBdkMXxrWKWqOdbI7fcVBaLAijKSuvY8zmzJn5d5u+q0b82ncqKxe53GnPP
dhbd7ov0FewG7pWon5LvZWesO9Ud/1HMXRXGhF+sdBsigQvYcJUo8S5TMXSufOMqai++KWrubUOs
Aj7kxVh6wANJgmvCs9Zh0/fn0l0boGdX7mDittG+jGNx4Qkbswo2FmYJfa4qcnAg5WaMZ8Juw74D
0zYA8lP5FkOyYqsQ3+uq5y9DQeg1LKyIMwInaVC0l9yGmat8J9bef1OCHdlXFWkn89zVpNmmIf/u
OLM2i8nWqKoB1nV8K5o6bQNvqi/RfLCIvmUgaW9klZ0KrIyIPJSJzX9bzxY0/rDLgD+CydWZSzFW
dxUPFf+qG1elYB72S+0hbqOY+0B9rpGXWGm67iwDY+fatrUyJ+85iEITlhsx7aLO+nXls5HJengQ
8aIaCrEXQ/3QOeW01WMjWndVeh6AjJE7JjtnVKnY8uPB2NhtE3SEB3K1ZOJYwjHHwtJHpoLo8Nqo
6vbcle5dmvOB5lO6yEqtOjdeU+LhvXF56LslmiwN6Q1Uxy6VPxLkJ8zYhMNr32qoiDuk5eNWezJs
kIVl/a0UKLnA6GIplK29yrlkZMRW5WTWSxatax/qYEeKFc2c2Wijf4+rceXbXYN94U1StcMG4W+Q
i/7Zm4JTYLNXYVu2SfQyXPZKQjxG6280/AdY5AzvTLmIRznuVTOqW9EmhGHs4CkdyX+aPJcCFKQr
Zfwx4B8c+4Z2jiyjWzV5FmyUFGcEobk/HAuMZtY8DU3nL0xkkJfOqC6demR+NqY3c3B3lYFNdvzD
sblBpyz9Lga4tarTsPZTMDHKx+DQG+VjlQCmaLi59PoBHsfBq0D4BH649qMKFY9WXzie+X1mnLAQ
R52k9nRj6evOUQd5nZJ/WXeBvfeA/NxAVHzUZpvxoFTIthd8AI75VqeQLeERFQRfN4PvImoTpw+e
TZ5ad/AoQgvkxi7GS2eQPbBM/2t4BYHCrLL0+2nd6kD3u+o0tkm6BZaxHzv/gl0I1BdiEYk2ANVx
GDMYx+cst96raTiZZnthlYpscXhIfHpwdyoAgupNYrbc3fPqjDzKxY5Dk+VsnRE5MXbCavbagA96
Ntwr46SdWrBAOjjgTRHtsoolbuMZ73pitIvcrp+VopmIcyU8DPjcdJiZAtBT5YaHhlwaMbcX3Wya
o4ZZbBy640ZpGm9VT8XSM0Pulug2RZlhGTDXF9UWWaU9mEke5Ymqw+8vv6U2dmL+YOA4rbwHVvuS
mMlrU4UTd7++7QXfixlhXojf+sae6m+BQRAyjmc6fUwGzcDjSS/cYGkiUUaEgYytxcfcVd0G4BMz
7E3cxI98/3fOa1VW3iogXkCYlqB/7akLpWdbZQXvQz3c1brzXqbNszvW92Qh/KUeK+jkOxhneShK
CZ/tgKnN6B3yqAquwbYJJBvLA3fRZpNgy6+SdXZ844BQ2qvm9+5S5ODE5mxW3kDPZ6eWrrDd2XeD
jfjDzWiMW4dfUB4U24yJ27eVL0Yb/UDcLCfyLIZtoQJrg/4eVu+5Uz/jM0U0Oi8uwtxoPk9O5nTU
lb1dZnaoH+eveuKCTR/WrRsBqVPNEl8GeKflbD+jjADsfO3N0d9JaLrrcPJOA5C0Va4hjQD0OhIq
mF4vvBmsSVvEUXgqCwXXSiM72rDVklxk22a01DWwOYvVRb9sc3ur9UOA2lgpsGARdzoDo7DGzz8x
byo2pQGMTtwdQ4jXnmiY4bdjGb+HhZhFp5q9kSv837hymjZRHJa3bMJmD7Sxf9Km0DsQ2VgONd7j
rhVp68HJH8KyuhotRhDIVPM2olWfgXV1iZbD97ZOdsJWSJAuX0ajinGVkRzR1LsF/o3o31CSsRpI
YgyYO4Gc2opGKdd9eWkmVTvkWbfpcyVYiYRFWVnvilxj3UpMOMojvr0hX7vhdIoyJiA/FPlaLZub
wMW4PVCxXQBxpHlKvfZSBbpy9yUdqnXV1SwBmuCqaCz6+7x4C0joiRgzSi9QopUy6i92Iy6m2uwy
Lx3XjcZ6N20Sm3iQAVkoRZHF769NYLyW5iEwmDXxCXRIh/3wwDgUpgXNvfPe8Uh5IfhlCveJDMp2
wAYOTsvBYFMaBiwjhkC/QFi5hL16ifoWtIe2L4M022iEB+zMvg66N0N5WI6WAiPFEaxrWenP9RA9
gLBkOYoOldV0EDVy+5xPxr1vxHcmc8rGddptUk1br9RufJ7kkEWXbUGCDGvKdRwTjcSxM46qhS4G
YwWMkpIbsNgpwcXUGVFzuNxREW7HTts4TcOqhGCjh2fBolTSozlUb37cvSU1uYp4WmjiLhVty48G
yp9ffNFD+y0arPe2K9Dr11eGmpZbxO/Jl40IKwh27Xb4SkiWhH2ZVwTPlItRTA+h5TzFzrBTdWMv
QpaqSqMfkd+B7mGC0Wl5IFq12y6OPzRTWQu15IGBNETnmRtL8IRV+9cqRzYweTUNEx+2ZE9Q99Z2
iMSlTfE8+d6qGidzGzbao4cPqxDe17CdEfFReFR6gBQA7XCByIajleF7WugEuDP3UUXFrfWLC4JH
Hcir7l50xGKaADJs4dgniGMY2vnlXQaRYeFN4zFvvVU0Wbgo0YWMydFAJ4U0q7ux3OrOsLKXqsar
TFEdtPYBpKndg2cSXjY8aAWWe983Ggs2a8WUSwYajQRguOZjgkEndBPkxSyjesnVdqWAUhW4hg6R
frE1B89QdANjYu5t6e/mRx55gecpT6yFGeZw06H6+MK6FUZ9tqrBXZJrZNuNad1CEcY1be16nYPp
6V2Qj0Nz0FuywQHplEr5jpIDVo/EVhd9hYIkuFTd4avtyZenqca+1NkTgmdujLSS59q0bbX2KVMJ
gaGKNDPStwrE7tqzWZSwUOxhq8xpQPSkImQn1GAkOMDq16+/CVfbtJV5bB0HPZQSZ8iEORtBC6cg
oNk2p740m5NWRO2JAMREWq9XdsBH+kWtlMM+q83yLjaV5I5t9XwuK4oa/iM6RTw2bR8tSD8MtGVl
qfX2ZzMdlaFbY2soLrIKOAB5CMv8+jlI3Acx87g7rK2pLu+Iw4g74GL3pYp4h6wysHc9C0/dfXSY
e6UYmG54t+HqcyAC6bD0e13Zy36ArYfbQWBfP48qD3BLdiGEStLWvDNZV9t1swRhZyHj8mddGrlL
DVGfi+yBdtcI2iUmoG0l/cUcup8H9na3rpn3N7/Vm6wNkNLpSWj92V8TNioW5pE8qX7+rE6xVjsH
IIzkoLI+LUasp0Lryl5kU+rCv8Z4ej4IH+BUUfbNjSzaXpHMHnDTOhri9sGrgvSgC2KJedC3PDka
9xYPhGUK/aZZ5s5w6lUmX3npWHn1MgCst5fFOPXiLcQGc/UxcOD3R7wKCZrNL1ulqM4l2kdX+VKu
Vz6TdTFP8pX6CMvGyXcDAhJ071uR7dhOK0tZjGCennpPf8yEwvtQ1YshtPpejqNxJaGMShzlQFYO
qE/knr+RrU1sLUcwvbBq0uJWHqxUVJuk4qeFVFYYLlu7QOuiz+qlbAbRXNzygtGuwoOZWXzuk0VT
COqKpNbnOEk9DuwH8i1BCn3TNEZ0IcQebop+SK+k4GfkQFneIlHnrIog6u4SJDVXNaoK92Ml7KUP
++aBtVe1DHo7fWqIvvG7s/rncELPzkkt50s+WPkiVdrim1mV75jKQpes8me3i7PvQ5lDG4yNt3wC
yJ66xY9mYEWRkVMhw1EsO7Vk4pjUqz+wollUR6JVQHIzVGhMOwZ+gDUxy52O3lOxDcmFvJOIOBjN
JN7Syrl1QPi/Rn381c3D6kVlT8Dqrfa+6uRuF0mcjpuoDLBG8TRxi5k8upqpwxQ0Gy7LuiApoVRO
CoufTohb2aAFmsMk4ZdrWZQNVURwKA5SheUOQ330K4NhbQMxW8liMw9QOLq77gYXRb1fr4HXcwF8
mjya1YsiXE6Vo24UQ0OFeO4jx/fICW4HYXUfb1U25LXfbvOanJbsIscfFBWcfxeS7y8EeDYY6bup
S7CLJAV6wS0o27XCirEELcMTPzNl3ShDfI+IQbSsNKv5lqXKWbfKPiBHfDu5fvhDZNYLAG/vubd1
FwvkBtps76REVTxxUPLCODh6727YvHb8/jOdvLjRfen97otVIOUSWmvYA3xBUzLd5k5pfx1svVgG
QT/deVpUbDw7Q24nq7sb0P3uFtdm/4Ktab0yRKI+gSiMEUwKr0JN7vJJ189GmSG0YNg9qQlygW0S
ijM3DomioEjOCVunrYHWwilJzHTbClRS0pwEV5b04ymxjGZr5KAKcpPkf2tq2UlrR32Lsk1w0jzd
3vJDcY5JAhGgYMLlV3aTAzrZllD7d4YVh7esRljSaY79PUhv0JWw3xr24Yu6CcY72TWyJoWozJ9d
h67+rasBzflOxeN72zUWs2+b3IOeio94n217H21T1JYJZ8g6Ap7bTpR9uO6xC12VlUrWz+9vM73G
WTn2p7UeTf2tPGAv6ywN5CQ2sqjN/bQOJm5glNa2ZGrDuDsmlo2qT7DXIzF8XBfGBJVd3a9uSIK/
Tbj5IVRFpB+s/7UpPWRv4CmxG3R3BS4qYCx7yMDwEm4NVIVXgHaGtazrC9e/ZXUPRh/FTXJC9JN1
Tm+s+hF5JlnqQz87I1G2kyU5EPw0bxfjngecmTHkwTItH+NmfkOfdeA5K1K5tr5vf/Uj/7HSkba7
yKrSc3Mk3apdUWGhPqRps1L1HnQFAZRmo8Qm3x12kOEaNiJ8TGVKiGXp9cXhsQAQYK4kNpksP8q1
qBDgI4770VMWEc4n1DQfPoeQDYUVNBeblDqa0y4yMH190fxR3cnAfa6kvAluzP9HZWDZ6k7RCPHL
C2VHeZAN8FBJB88XT1MJfDzx7H0wb0BFWBnnjvjPJcgEsBZUA78RNaxJ8ljFVS8RqrAm+DhFS8LR
cPL3XC+82yiAeOMJ4umyPnO8e+Q+1HtvXu4KAS1GCVv658WhKFGFskbcpv0xF2tZ34bsiPq2fCaL
4yBONGCvGpO6zCwsZ7WwVw61w920kKfNiHNpPnRImVvKQVZVcUKrLH+cytrP9s6DuJZmyo/f6mXx
tzpLd7V9JpJ17xJDxfdqPIT6+POgqvVt1PK/TiZ48Sx0rC9aDPlALZPyG0m7N8ss7RfFyZ8aTWv2
pm2YW1eLw7WXGah+oAH/ZBYa6TMYHrnuMp8GGrpMVRo943iJqTETJqgMZV0b48FFZcsfY2MFKpz5
Lx/OoxDZ+1gi6tnW+pfAqlUQpIXLjr1Xbvrnna51yIqqpO4Xam8EOz/L2Vo3ULtcPXspPe0r/uTK
HYLZxSHXkRmMnAlAwtBuRFamz51KEm1UUm2jQOH6ZvtLBsjW7XNXBeWNJqp0o0IQ2xdtkD2547gn
GJm/aL1RwHry/UMWdvGdbwY/5MtNuss3KIbi4hRZd/YDsgzDfMH8PkBQktOKwQbmdmBukZN8jZEk
PcmDkQ/tSZgt8FrLReJAYZcuAEieDD0yh4XsA5dzPgWmDQfOPPws/hpCds/K8jnL0mL3OXRqAAs2
la5ZtwJqwDBMe3RbvLMs5QkENKdD9l4W4woUC/DUfe/WZ4eEYLOviYCADlOjZSGU6nnsyKvGuSm+
OhN562hI65cizZ6BefTfsWg+taxH3+vOhpKVBzjYF9OicKEJLBQ28nM42gvgt2QDCBk3MGe6fQZP
vIGnPIvLFY5AYU7XykWEtfRWFj8bklTJ8EEGZ9kR7r5ET0qHjbiBIPXRtUPhbeoSiG8/2PU+NNob
WZIH2cWa+8mimNlFZh8QL2uc22hQlX3uwuvKYKmzS+8QUdAhX62iuVn2qRRfXaYpMdHKsujDY/U7
W3rl5uMSXUuXlR5Yl4/OfE9nDWcJq7KcWwhDDPLrNT6u7/2s4s7iNWogBYehbPrNsgGHfRckWX7n
z1uOSK3A6vyqc+u2WSWEwIDuIAkHc0W/VqrrHoUeV0e4LM/sia0HFVoVemP2tawdJGVj8OQON+JR
Nlqo2q/AgZQ7tQQn2HRGuc0d8K5pYwSPkV8467JDHEGPB3hU0Dsxz+mgug2Z/TCloGy8IlDeN+TX
/Pe8Y0lqVI31kDHWGoBschwsI1yVcQqBCKTAPdHM9cBYV8MyrPup8gmcOjo7TEh27M0RdTfMJl7I
Vscg0zk2jn8kPY/AaBSl57K2q7MDYo0UehW9Cie7qfLYeqqM0oFTESAHMmXRc6kQQJg7OH+/klxq
TVDdDV/Bi3xcaTNjLcux1q/kloi4OyJ96FMYSgh4Rrex76MbpTUFKZLU2fajrR9inhHAYbKWjHZc
HJnfmu2Yqc7Z5PNZO0li3BYp9neRqjgPwyxZhB7vQgjT3datP42LbPZgaJ1RO5HqTAlcoro1V+Ug
+E/lfPjo11RmgbeF8vMK2dKMIw7JveljQQi5nRz3GkRie2cbbXhf2mhWRAi9rWVRHuhgOnZ7x8p+
ZgEhPPTZQdbRQTMJBxIB6fe+15o403bBwc7T6tSHfbZOsrR50qP4u/yqNeNHZPXhW8y9SjB9xOhi
vsZFquhgztekDjGFKjbrp8mY0we9/27mH9fkXqotdDf7eY2wwaUkaX6AUuUdtGb0DqQ8yW/1OgkJ
EefBJuHZUOGGTVMum34/ZRFsrJQ22qSDyFpMCkx4fLjqLmr+e1Se8VEfA0QYFpbqcsznis9Dk0YY
AIN6fZgg0q7bAcf1OhqMY5HryTqyYuUZkvyl5y58s6Luata98QxvISctXv9bVz9rL3LpaobDtfSi
n11/G9WcVDzWC5EQRnzRq9x4VP2qfAi6vxSi7kXrbP2jRfP+0vL7NaVX9tu68gGhTKLDWbxWB56x
MP5JiKrmWp4mGoIA0XwovRiFSfeiott1qJJ5vyZPczRoFTxV/14ryyjDVzeTQcjaG5Wb3AoOUEbM
bUqq+IasvHIj6yG+EzyVlVo2uOgiz71J+nn5QvZqba21drJDLWvlqTwI1yJX5rTxokQ542d/2TJq
wbfWq8LDyDx/Dfhp7NKBwJyWifzq51p+lWesQp8akqk3n/WDH2g71yBxLy/9e1/Qpj/7Nmj3LtA4
aJEddoOTPFgIfXIfZebaERnaJU0L91uefvapR9Idv/eRzbZqIdbSYSwTATMMHhTE3w953qjEp+dT
XQHxJc/koQ54dgFPChefdZ3ujuL0WU7sKdnEGTpm8mIojig1/TYO4UqSNHVtM1255Mj+MgYLJ2eZ
j4MKvqaEq4VcX+dFV4QM8mughvlVpKMDR9w3Vt6oZ39t2DUdAn6ftaVhOCsyrcZKXigPSCvn13pX
zT1lRd2DD7NZcmzhaWQ4zTxPpBtPmCGIhSxCZSq2tYHSkizqJpRRBa7mURYjO1rxgNQfSk/Xr0lm
PsjqPkK7tTHxkIvHfHyuNVK9bCGcvWxVLPWCk+Z0i1G2eV/n08fQXmq2hz5uS/SUuIiMx7hGV4j9
6Py2tBQ1wcJSjHOPr9Kz7uNM8u/v1pzfLcuwcEMmaXj+fLdyyIR3m9UINAtY+luphJ7xuNg0RQAu
ehZL/1BHn/XUP4uiDmGieUBoZKtsmIaUmV2WUzX/mmppvpOlMRMHpkooPqm29mLWutACo+iKttuw
qolnr4faGYEyhdnSR6jgXLAUwjrJt0g/VMhnyd4fFzpGCHZauLOvR3S1lDq6gjcL2Fr0twn+F0cE
5A+tMrjPqs7Lj94A68jzrqJLHuu5Ovfg2VQJ6fSmTdznoTHiJYH46ChbGzvGE2NMngIN9HRjYrEz
9Ir7XEEa2+RVPGzkVbreE45s4/jsKan3NMVH+ZKu0qlHlF7JAM4v5ccxidwqV7ayOCbj1wnfWTSs
6vKhDvy1fEmvITemTThft12qP5mwxpLIPTWpQcZDVSEXY2R1winbOfXCIvcSa7YPLtS8H8fURG7o
V/OggGH4vGSappFJFIl9i0erYcE6Cbv7IGy7e4yWCB2mgEP9gCKSNxjI9OPLZw+t9R/72EhPsj+u
J/XW6CBaymI1Dzhnceex5DV9lVlLNEW8rWdY26Ydq8uQw7dnAQDUvlL4taqIZLaGHbyFt23YFW94
OGXgBIPZa8CEbTs1LkT/Pn607PrVM5T8LfF14C+2+GLollg3KBMeiUbap3LSBB5InvMtVsRKdhUu
eT69V927KcUbblQjniRW1d9Npdct5OvZkBTTzhYvfglUUREDizElsQ41pMp1EdnuM8CBk+zaxPrX
zlXhIOq2xpsioiP/h8LvxdJhH/Xn/5Cwh/r4H4qMNZX8HypYQ49RLl6B73YbXyTmJlWTaQc4IFvp
CHs8ymJXJflKD1X90Wzqn62TFxh/KaqJLnYkjbINbGfyJIYSP6n4pK/UUa3OgOH7vdCSeodsMjqi
SpSuHHTzvoxj9wwE2vzh1oc6Vab3RjBNIEIeQyjn6snzq3NNPLNoEVzojfylz0S4RS8rQ/4u7csj
kTkso+az34otIs/YDJvNkn0AvYXoR9gR2ED7TWafU81Y+4MSHUkbucuUuOta1gtXBwsE0Tk/Glax
Lpoey4ig5QrDizB+8Qb3Y4B+bzgmrlrabK/nOOrRNMGCziURB6B4imr8aOyqUFtXVYciwdwgu8hW
r9OLAwkEVPRjElQogW3SKrBOJvHNkz0fZDFMe/swYS4pS7Je9tAy8kckfRyUqfMY6vt8bV/gcRRa
2SbE9WYpBdhhuj6WCP3fRwGAyVoDZyGF0J2pfrQ9N7knnR5+1Jeps2w1vf6G2gZs8+4NtXGeYcBf
boPS9HcB0kFbN0zz+6QnydEoavdm9OoSAej2RUW1aYWMo3ZGOhUHtDaNNoNQ6qdK1R6DKumR1MEo
a8y9ZyvGQyXWnOTYlqLHA8QYUe0fgyt7DMjYeXALrbw/Gnpj31rzwdTBLVrF7RhH9qwo1p6AYB7g
/4G1rMyk2usTy4rP/m1dRxu1Ycsm6+RlXQgKf4zabCuLskGNqndk662bz24OSCqnLrIL5E37NhV+
fXE7ZfnZAWUZlmbx+P1zmNpwxLaZIPXJi2RD20bDKklDH8oFA8k6rckHzK6jbC+LXeHbmzwqQUOo
eON4gfXssqU79B4gAFmsxzFco1Sj7mTRSYrHhnTXFTKVfw9DfVM3rfVcjgEENu9OG2LzROoCCf5A
/QEMS93GVcmWRtbJQxTl9RHOFbRl+qpTYWz8qSr3TZd/BQsM9dzz9ZWmuvFdP+bW1dRfW2ILEGew
q9gjYwbldW4sqiK5U81IXalkh9ay7qPBL78ao64dZAkpRevq5a+yu6yJLE3ds2j96zhxWqigIhpl
XTldB5G0qb8GcKg+xmBzAVxbTF8hv7jLyiMzHZP61+YJKELv9f6z5PsfJTlXDahcfLZ1fyv9uk5O
cr96yuvIOfX3ek+uep4Af/X8eL25bRbc+R+u84YA9GPQ74N+TE4wG5OTlfh3bTZ2O+RYktNnvTz7
qBMDCbMeZAPdP6vzipl+Icv11H1PA4D5+DOc/MwqTvJMHmoxoqmipy0GYn82+JoaDX8pm060K9Qg
u4l7fCg/hvkcoauVca3Fs3bfPL48yLFYFHSLP/7xX//67+/D/w7ei2uRjkGR/wO24rVAT6v+5x+2
9sc/yo/q/ds//3BAN3q2Z7q6oaqQSC3Npv37y12UB/TW/leuNqEfD6X3XY11y/42+AN8hXnr1a0q
0aiPFrjuxxECGudys0ZczBsuup3AFAd68dWfl8zhvIzO5gU1NLMHj9DfTSLX2rnedTxggNfKLvLg
ZsJd5hV4X7FQot5joYJJQLoJ4sQ8V5NlfByySTubTK035Ib5rFFLMs+g8sutogXt4rOfbCDnhoFm
ESGZXEYERa18J3K3P1l5NpzkmfHrbO6BckrOMg7cacjW5OTr2r6J2uK2jIDS+ub4l5KXq3sr9MbN
f/7kLe/3T94xDds2Xc8yXEc3XPfvn3xkjeD4gsh5q7BxPdl6Vpz7Vk3PuFvM57C3a/Ibc41YWyPO
ZMA2BqRD5sPP6rjykA0UtX9SSG6uMlO1ELwZ6lsvciokFKgbfNsCTqp2Iay+P8tlW30XadXiPhM+
CeD6l4hs+JOqP6VJ0z4akKbuErDcstZtm/ik+VAMZTHVSKoMhoJ4/nyNBfdgHaR1BXm/tZ7AWqTL
ycnTg2zNi+Qv4w/lX8ZXDHXftxVES1/D9dT3G8Q66u5E9Pk/f9Ce8W8ftK2p3OeO6WpQvkzz7x90
6+YuC9Ygfyci0qMXw+cnP+Eg8/hQLaQsIPahlic/48/mvkAWtc7zm49+Yd3CFEZH9CY0p+pIWAc+
bMINl9lji2nmXNm5M35Ynvq+OZ86+s9epWW/d4J1lwhKb49mlbHu3GZ6aZrFWBMPnzCI2aiZ3u7b
zHQfLF+7yvaMXQ4Rc72Eyenb5wp542XdudOLXycPAzHmB+aA3wZMgR/cqZ4B0HA5pOiWTtZw7Rwn
PLZ9eZIlRALH68/67orPMwp8XZn7i85A+RGYi7Hyzc8uXNqY+celumJWq4n1ya6IQXmESIcgYR8N
d6ovHsZB0zB464gluc38vwTKF8dZj62lflVR/98BFrI/ivYYnXM4rPeGi0lQVFgZhqlc/T+NOl9e
GWghyFvjv/42/dVyOvxelGMVBWHzW/FfD0XG33/P1/zq8/cr/nWKvldFDUjgP/bavhfnl+y9/r3T
30bm1X++u9VL8/K3wjpvoma8bd+r8e69btPmz2l87vn/2/iPdznKw1i+//OPF/SzCLNizhp9b/74
2TRP+5qq8iP59ZyYX+Bn6/wf/POP/5O+vL5k/5e98+iOU2nz+FeZc/f4FBkWs2k6qxUtW7I3HMuW
yDnz6edHta9b9nvfCftZGBdQIJpQ4Xn+4du/HvL6rWn/8y8Ylh8c10G7x3VQmFYd2/zrP4bX8y7n
gwF6SrdVh8kNS5q1HPmz8D//0s0PArs/23WEbli4ytp//UcDU2fZJT5oGvq3rmmBeBe6q/7196//
2YmdH9s/d2rq752aaXAaB+MuVQNup4l/aVpjtdSMRjeUPfwvd6vhfOZhbIjwxlDsy2CrZmW+RwJM
YF68QCCROPDm3k/Ob9dvL9f7vvUfL8N2dZs4hi4cTfujhZ9Rypz6uUenp0SQfko154oh8ovdoGSJ
1nBQxRosxlLZEEmwvRY15nWojfr/0P6pPIx3Xby8G66q6rqh6a5tGebSPr7r4h1DjRu31/29qI1y
7aOItwiPagfF93RsdfCpfk4s/86K3GdaDkSci9Yr1Qw6dk7sodF7CDhMSDfv3qh/GHmohrGMLS5j
j+XCbB2IiSlUWmbdFstjfHdhwObNCh0Gf8/4nlST6IqdEVe3ahE6J+zY3dU4GuNaRk/rWSPaTvuw
HmMNVdSq6Yjx9VaxMS3D2vmY2fVl4Z7UMa1Ptr1LQMyfULSa96aLLWKhGafp1yItbZCb5oC37eRM
m3woTAY14XhL/m46Rsr05JMKvRp9cNp6pBTXwQRKyirEq1I51tG4N4OHCg8ezx2H3bQozCjzoBxw
53hzfWeEaQazF0DHpmmbPfmUa19Nm40l9NBj2t5ei6z50Y+YMc5D6fGz82sRzx8dsAVbZfruBy0k
3bjYju3GJkHeD+3OsdNinUzYQCYH1SHc0Pdea2X6tlKqGzv+gVklGoFDiGJESgwFmeaVTlST/O7w
CE0L7eeuszaNe0XCxYs1JtKpMKyt6sbdyrShoTjDqYiS+FCHhC57ZHGTyTG2wMUQ7zg4IWHnmMtK
srepEjgMlDhe6qH72i4PJA+BvkVPmWlNu7HtsvUc9HBJEJtOEKL3hsY4ukB91lHr7FD49XfVFL2S
gwhWRGc2ALnf7Hy+w6/orkLHOjZ8bTX21X38MU+rF2jPNR0epgxxAQaW5uQWcNkKre+BWlADAnPy
TB3Klw3UFeHYHUoBgJA78kwKUkp6jfK7X+/tPIEu45ofVQZlO02ND/gSxYs35bAqYaub2fDJ0ZCm
wr2h2ygjMZtyrF4YWeCFcKfO9tfAnpVtacIEVkL/CeRpihgQ2tcMZO7bsb2xk/RVNSZj1WYkC+ps
tj1ivFCAhz5c5/YXtSTmhXwVfMLoNhYvQV/qWLXAyAMIGmYJH8AokKIaXkf4piZRJkhkLhJmpDZX
cZkCiXU6eNX5eN1NKkjpoNPvjCxHaKVGZMSZgHLVyI8RKP8+BSoBOvJ2XjENb6ml4eQLcGeVdhgb
I/Tnr6ESYrWNJMcWE1h7HRuleZ37NanGwV9HFbSNUgXv4qY6atK6uQ4tAw8skwVku0WRfCliN/J+
kbWhua5ifPvkDsWsXqYonTdoprbczfDWChpzC4wAl9hlUx8wT1rJdblou/wTaCnoIL+qyFKyVJZH
XHbIbZdVWarNcd7FirmXIslMPaIZC1fjCVqOdRb4luLWcq8U/Tam9AnVWnUGr4by9xAZBcIZixK4
rKjCuIFDbVtn/WVZB95cOIOGpDqvDABsbmntobAByGI58LzxvJS1IjchFj2A6parf0huz1bn6EgS
LIe+u5JJiHDvT+qmbQTU+UrFHmX5k5drc0BIQlqWlyC3TvLi5enh/nJhsljJy6UJQacP/oRhpciX
xO5rB3Ie0DGvpxKoL0MCR0wj47MLzJbJHjpubRg4W5Sa7lB62A2DQHkLNbN6rEHijv1jZDQ/yPb1
QFM+W5Z2yjML+eq8v8cH8LOhdwAuhyPymWjLmuiW+SW2vkzRsr0+Y1nMdyEOCg076jSBQyiy3vsi
eDAUS9uYEUKdvR0/QNFcxZZ+6yfC3U9Ve68FDqxqQDOwiTd2F+orq6mNdbiIEZlBCXnEwcEtn/xT
nn8lsHE9lg50uBimCu03NDy3fG17G7Muq97nOjQgX6uhNJkxMk4C47BcRLuiL2+U0Q+Pc5gejH6a
HzW92PlK850cA3ZtRL3qfBg95vYJzXN1nxN4xiYMrd8yNDowanDS4Seaa2FPyiqaymA9zYRWmWH6
bRTTHIgGEit2cIBEEKQaEbCKJmdjR5lG8zvfwjh6rfh+v1TdrRV2xTpS9Hnb/kjswDqR4C7B2eQx
sd+x23Tt0mnB4u8sA+NRB2Zv0wHkgYor2m2Gxi4xhAhlvWL8NFkq3Vmu1dueAR7cv6tmBAJtz8Ge
fLO/1mB/bKPuRz1kr8Y8v/Si/mQqdf6g9Ha11xR37yZ0dQGJqFt0btHpCJrFKCourow3xnvuykfc
tEAiYoVjbAogpP/WjCRE7LpTPd2Oig18Mqj7tXYVJkQZXHEEhkkDgCBA3wbFqocopMzoV2SQfVeY
6faoQKzxwHMEVGpNBVRfluFbVPTHrFKvzLr6oTrlsEWtfFNWtzD1niNodmvNRnXJrrojwiEbFBt1
FCy/5X2kXamOCSMjrcY9gIuPagdBpTdAOKsRpCrVetGy6hXPeg2+YVVtiJ3DnMLVZV2UV6o1XqeO
MXvIS9zMCkGL2YR1pCmIYhGV8FAjW7mCN0Cr9G1j6wc1NveTqZ2SdELRttgLtIPWvNi3lhZOWxEw
3jSsoNxrxVbV0AXt+nETTCESjC32KwWjmUM/vs64EawSP5i3oDK3UHu/RoWYUUhKp1UQ3qdR9p1P
/NATzowSO9vYpYm6UbZGfuST3+Yxo7n60YKC0j84GH07I+Rxn0yzUmvf6r7c6yHgLqUk8xM54bMe
lZ4lHJRE8hkAd3kbz6gNVD1CwRod1Oh7iUvwpsdi6BTVwZ0Iwb2Z80Nv6Q9TBj7N1x3PdrDMIaq0
VfrA9jTrjpHfIcEYESuEYq9EIWbjwfhQq2QmrIUNpMz6G0Fv3i0SNgWkzdzO3E1foh+Tia9jBdMw
dMvvRo64H4Il7UoCuauIXiyJPoJ9xzqgBwYBbtm+tvTydoxREaH7CeFauxvCRcpqPCDictQy586x
q7vGQihuVLD6mZIvoz9cC8P+XCc0TW7Ge6gccb9DpWyY7sYo4EZPzr1fNxtT7R/B7wa8HtB14QOg
qqEgN+rD4PDDEPJCADrURuAsxg6M3Ka2L+3+CXEq03NQ5Yl1BDn6MIVMWW3bHFVYtI9PFioKNmwV
q48QRZtOVjuiw6iIU55CTJv77qqeH7Q51DaOBoI68MuvpY4sLDjjzzFUHtAw+qM9XznRovDkh9cC
Fv0UW6/OKL5No5co/icltI6JgXMkQ9oQPxQ8LGsk5KeT4To/8iF7Kkodjb9o715NuJiSvrYRYEIv
5cZGQlusSJ/j/11Z+ibKJ2ZTyx657bxbTS3GUhbJ5aJ8rOhkQABoz7KWX2b1puywep7o/m9gnXY7
TfDatBoB58CHAokvXX4zo+F+0kYcuMJsuoFAumk1JdukeJ2gXeUuKj5IpUd1ydeowe62KxehL1IB
SGfWnu+IN3vfF9V00hHx24RRDuIHnUEwX9d6q5H8VBnpFeiGb22ikVGZap4106X5cAGuVeUxsm1+
4XIlhmjnDQ7NGa2qze3rRbJxkdjD7I6MQGei0BC9Be2c3456wQKlTqwQ+m94FfeIQ7g4NBZ4dyXO
6C8oJzTZed4z/xfkolsNLzK31F41dyAkp4xflVJfpwjRMEXyT3E7OoeMJG8TITGQ51BATORptbm7
cbIk2iCc9KYo1m2CxO1xboPbQdN1Or1Wv1GRY7D9NL1+EVAYOKQ4iMI6aEXfHQezvjaQ20GsU9yb
qSYOJHWyUzll69BRGo61keJZHmKZZXiqkCJBRA0tr6lRp41ToeNZmv1hqu0NxjvFSoFy2hmVe2ir
Ep01VIdvQHAMuZ/coNNe7dWpeomK4Kgb6F268ZAc3XF+8DvMTuFYk6+2K8JqyVtocY0u8v9Nz5/J
eLOS2SS8aSbX2LkvQ3Dzqcpp94H17FWtWuNN+MUxeSoIhpfM/eAsaTWiv4nY0y9Nx9DBZi5RfbDB
de3hb+cTqqpM+n5YdyqGEllTVFfuFB7y1hlu0mXhasMr6E5jmwledAvvV3fKVuYezhSToZaRi2En
kycIUSIpFb24wTjs0YZKTnZdrLNUgNDVZvw+xjvTfQEPwWsxHOWiX0pKAdSN7DbFplNn1ZO79KBz
6KSY0YXVsUSc4ShLcWgV6eqyLjca0lVDFhGKZz8T+Z/1/3FjY7jrREeSNe+KwWtD7ra1WHLIUgQ4
8t+vyiooR/ysfDlWHnZZ/eNUjoH61ohhOWMy/pA8Ae23ie/FwV98gRRpCSQdgn4t/u02J1+QE/90
XAWDJ7KKhOjkXJ5ryGo26Vp4tL9OnVVZc5Sr53Nd/lQkHWTkLiO8yvzeOFQIxgob+spy+Lv9gbHo
9cmtifTmkUW5kOfrOlSanUlD0q9uybgufzOpAPFvZDHtm0MaaJ9wrmJU4Me3OCWkDDx1lN5MyM9F
oN6iV++u2mRCMpAp3iEOIMrlCc4SYFD9dUWUEBgp+ZUYQvWIhGc981Z3JJeQgAdwbRRo73Y2YBKo
LtsK/vY1yOJ6q4QNiMtltQ/U9DpSEIFWQnPEAXowTmqjf46FaexmnFlWqelraEMiorRG4mYf5bV6
cBxHP9mkk2dRf8SsagiNeN+B9D7FYZSeyrBefCjpw9TQ8uah6Q9OLW5j2yWcPZtTfZq4PAwqtHA7
IcfZzsUJu6dPTMTnU58r80mWnFpjkFC49LTLDnVZ5DqqrQweQFlHP6sFszqfdGuCmaaqqNHqUNC5
ktn8EmVWfh0jw7yaJ+YEDc6Fq1L31wTW1Y1o4XDrlnbsUz84tctCJXbRxIF5iKtKXYWoda7RpVSU
a42ZyjFAtPVKg4RLx8Y94oRM5+le5mI80ZrCrA2yx0ozbdplatSBMpwSZUBnCVcdwElYRSno1zFN
T4kwjNFnW6tLNPYhswKjhdNt5N9DF2EEv8O91m2qvRMCWp+FeQUWfe9XTPDmFBXWwo2znTVG33yA
89s2jp5r14p22JmIk0gdjMWXklzowwTnwhSzp6VE72OEXYn9KDqPoJ8TBHRlrXJyc5BHGVr1pKOu
qiy3rkxdRfrOsdeTan93mc6fUJWAloSqr7KsdcubwvyCOKVh9fRUf28LbUIrAHqbfngoATms4jkz
TvLFkiWnH4JtbCIOCmxhYuDYknborL2ZzfrJHVp9l8Tx0+yihbPGPyMx1ZO97JL7raHUTw4IqzBl
0KfxU6IBKzhRzAfoY8dyKtBPFgi/2yaaPyMfyUkTmXKSpTQA3YepCaq3WQmz/mS36MxGnQnMRzeV
fJOm1RMak8faQiID03ngZkmfnCwtTU663ZJi2LnGqG7lVnDH9drSMyI8hROf7F81ZXW5sJ2r2Ooe
CXQm225K2qPeZ+7amOiJAeuLU7hAXZzlHrbLSy8XahcV2JeoJX1ryUTQjK/mcPi5UKKgR71pWT8X
kaWYllk72rDK/Fnu6JZDirjrfqsod8mzyf1yFYoC/J5EV89/5rLj8lfltsuq21b6Ghg58OHfL0zW
K/UmO07dkx47bQHdK0reXTqER6YAhruVVc/Xd/mLl8ur5JWnPZEzn1yAJ/cMvFwoeYvdpZ4s/XF5
f6zKKn9cxuUW9G30HTnX6xrPsV1gpIJ+FwEOs0w+JvgnOENIxrTGusMgi3JXEHDe66X+jJkhbrS1
lnsBkR9gY0bk4ZlmXrvIHw1YT9/42KfpYvwuaqX0ZnC+K5D93To3U/VYpJp2IvgIVheRXUb14dTO
2J49NbbYpcQsNlqdfNcY524cy3VppJjpGrDOsDXAUCsgHlsKXSxzS9ze8l1UpDYkVMzPh2Gcj0ak
Ic/UlrzBmrozOtLv+SQAJqXPIfOaHdENpqM6VqKsagcuAn2nhuGg6cbOVlEBO07B9eznXzMxOU99
+K1sw21Zjypisaus7uu9Uvf3OTp/q5aEOO5VhLlnp683SZ58CRW6ZTztYC9XBJKGTv+OssH3pEuN
wxLpQJMMgd12jIE+9l8a37nLTGFtFQOoHxo5sfrEPM28Sqd0g5enuaE9R1i4UAmpOsjcVQ7qr13o
fvRNoXlFPNESZQ4JgBGNaXR3GPcjkoNby+w3TJ1c4wX2BsRyMRxyPsEHrUhMIujAQFuwTTtXoENQ
wpcbazblwMaIBo+eaoBMnjvoa1ojXoaq+doKU92iYLZGuEyHuvs8x2bwMWuSHepd1paX5HoYsOYr
jPiuBwy3tevxFhbITT8R0OFTNo7pfh6NhCkYUnWtVd8Lt93UCXYxXa/ke4ijw5U5Yy4S3SKv1Owg
DxwL17BOozPNa6StYemiE3jTfo19yzkN/VQ+tm50bAlfHoo+NjDR8BuP4Je5DSENeWpZWLdGx3Sp
yIx8ZTTztu9L80GNA3Cm+I/1hXU9KIN67eOdFpeZfkT1CT8qP3Suqmh41VC82LEgDT2l035sh25D
7CxBtmied36mKVjZIgiLnI1yYECCHAbmeglT4o3IROvFCHpvQ6NHPnSalftyCm862HsHK8+IcnTW
Iolbavtiit8w7E5uhVFgpsEbRaQN6dpo2JG37raugpA30Htz06XDC7M+SE/WvEkcUzugX3FIVKv9
/6Tv/yrpa1s6Cbh/n/T1irSov/0o3md9z8f8zPqqQvsgDN0hS4usqg4F8lfWVxXuB2GR3dV5MKbu
Cv7Sz6yvoX7giVoWRwqXLOiSef4762t9cF1Vcx3LNk0yxsL9v2R9uYzf84nCsTH9cF3XBs5kGqCa
fs8niiwsha/MyhUJERQgA7BDQ5MiTvGrdN6G0C2qMZBu0tUgy7LWv+wb/RZbuAlvlnf7l/PJVbmg
6aqOmhMM22Bw79qkIwrbDOl92NvtFtXS/JgwmEVeDzazh0U2XkLLxmhxNJWLclrU986VIHIlM0JD
7JO10t+rvjvdpc7lTLI0Kgy76274siS3CD7//Wf++KsDfmLJu93/dL7zlTWKjd8Hya71pU6uNk8i
Bo+vpC32tnW/a/yckeM81EeyionwhsRfslfLVrmw0f94vw7x8+eeGd0VVTGDgzxaVkZCOTuqj7J8
qXg52aXmufryZ9/9gX/a/cc2hNnBiicWxhuoFFnM3y9nkiXy6Ne2qKxtGJXYZRJsmz1ZlAsSXMXx
sqqNACGZlOEOKjd2Op5Hs0tsXN6yy1P846HK1Vw+fyfQ5vVk2QgBWSXqe8hblkdgQWDfDCKzBSKO
mzgMeGvlS4ooe4iuQinOFeU2ecj5OPlKa9A6togl3sj3dJLb5G6Mi65gvSI4u/wRcMwIX0V0GO+O
lUVtMO6szh7A4FPv/HEsVyRXzyddVomDj6pyMxg1mcFII0Qni3KBwHN/6NJveRR3R9JHJPugirR8
EyxymdRbSoi1ExxU9MLDHLk54vEQ1ntZbBdp6aAKDmqY5QgbgtRNFkNfuegaoIqCp4+RehftbTL5
cnv0q4ZIfLq4WuzqxbXVL63iGLvIc6wu63pd6Btmbl80YvhHubBMfq8s6YR2kA9hIVfTeXqaQTVu
cOEtj8RzvdLNsX2BJZcsoQiWCKXhmVLbe7H4ueLcBHqMAD5QhUtRj+5Hc+JzmBjWJEXK3nCxxc1k
0VkMY7H0RhQ3u7MC19xWpriWPywH6ktbsfw8x+ywyoSqMHiF68cewi5adqugWmbjoLWPDehZm8vl
2/DT0W7Fq8xa3t1yuR2YDRVHuSoXxrJDlpKsunZQCoSujOVxa5N5XmkouhIeXu5RxpwGsYjmXt6F
uOMdkCX519COZSxh4Ii4kO2mhYYXAx1fMbLA+H4gxwXthcxgEFUU4Q0DwUhyPC4SzT6iH4pcclQq
qyluwNafr0uV7hsxb2ihuaiGLRcln4lB3rXzGw2EB5vkE7o8K3+LokF+TP2ZRj5Js89lA5vyvJou
1wxzVUGktMCFBxugLPID8Bu8fb5tfnZHBNwHYyZMUPS7eTFflvtkyVC1jYbs2P4SB5IldywZIipQ
LY9ViHAbLnM/nHbAWkiGyrCYqnjxfgXW8jn+qDpJuTV7THQRUkRTWBZ94qdHWVrkzHiZghNBpAKf
x7w8QgfFe9qa/YK7xQJENhG3JU1tusGzIOxznJaFLF1WndnF33YO3+QmNOi+YLtlbcICdCkcVrs5
YmiIA3gwX3cq01i5KQxaNL6tYj/CcyoxD9lcgmh/BtXGBd+sjQq5yV+/UP7sHBMn3rolJli2qkYS
5iQjlpdfKVfl75VBTwLp29Gp/V2UqsRcjT7y5C+XPxfi8+IyLZdyQ1GRr7IHbR8vt6hbImSdFieb
d++rfDswZXXXhJAWGeal8z9/wctn7HYK4iy6urtsMozspiJQs9VIoR9jnS7+soAthgOcCbJAPpXC
qTCiEf0dRh44KSMzezSWbluuQtYi1yXXTRW11mLu440rBwSdzOYvC+HA51TQg96mUYOSSq+761Jr
y7W9vPMWySnSmAny0Fk/eHWZj0e5jXnfV2SIYrT3CAfIhZXCPWkLoa4HAg9rTOtaQjD0jmMAg1WW
bCfgJc2x5zzU9kd1mNADzR2L0OXcHAn9j7wOomqO7rLoR/JQrhhRFBYq/XeyBI7lC35ex/3c93IM
YsCAqmtLxqjl45fRabmYJ4fvr5qwUNZQ/PWC2VYJVQE1PerL+wxbhWkvWtwu2G16PG6ffLll6bLa
1mi/F4IpikPezkZl9CgXQaA+mT16rfPitS2WplMubGmp/WubXMUUAFCELMo68pDLqtymQ23faZN1
Jddgc9M2y3rnotz67jznooP7ttXS7pGMULZ1U520nEDwOGGADmHSPIjmvtCsft11trFGK09f90oQ
eIUJhXbIs2Qt9fHTZSjZyiGTmtNqGCUvXyOLcj+Nyi0+xQAI0ppk9dKfDEsnQxiSq5RFuVEuymW3
LCmMmuk0ljftcoxc7e/1zozOJ5G75FZ5IjBtnDPRcBgoGwAH53V88Oh6f52JIG2Fh7CZk1ZbPjy5
u5DjGVkM5ehzqR4vJbmaSGTKZV1WvKyed2dy3CxryoNS+cVczinrX1bPu//4a/HlGEIfBZTC8nwF
8rh3V3mueD6HXdXEF1Bz9eqETr9gRk83PdDpyXVfM3oEX1tCn8s2ueh+leTq7NAVycqydDlWrnZz
FR7RdJArBlq3BFOWA4RpoVQoK6PSzVZZPG+9nOfyp+gRhRekKaJev/7e5c/L0qXyuzNezvXHJf5x
yKXeGNFSONFeWz5Wdfls5WL+VfpjVZ8yXLbHAduppYq29G3VMtq4LAyTfLBvTj/kJtGhagFGhaHZ
pcofq3LHv91WFCEuY10iSHnyh3Q5XvjjXOe/8o/7u97ENsGqjJ9X/OuHymuXv6KRjZQsnn/VUkfu
rvV4ian/+qmXOqZKlqGv9m456GQmK0/eQbmQN29QWh65rQ7ZVkmsj2WJe1mfdj0hqGWQl/X9dRhk
9rZZRmnmMjaz5ZBPrl8W5411roI9qSqNjmkZF172g+dAY0ueUp5Ersvd541yHXvZcaPmRKccvE7J
Bw9eOQjkh4baPbboa+NIgEBBVZP4deo42Bhmrc8QbWwbqKtiMrhdur3RmIeP6tis7alq9j2G6OtF
op/2im/JWMZonRxL4qrC7QtDfr9T13hWqoLgUueCEgUhc5SlEHm4c8mIepugPJKSS+/TLKMLV46q
4twqMWLUaojIQSQ8VKA02v9MjvjGiLl/CH4UxMDSfwfLQm60FKwmeg18SGGrD1roogklyIp7Uegc
xdhOu75zzCOSxuaxMwrMQls8YgIgi3jatbS2C3iRxF4cM2aoRS6O7bIYbH8+YhODjEhhvhid6I79
MiW6LOQ2ixHCWld1MmpOAyUXGdFN0egKHcUcoh5BPFyt4ucZEvAmk92xs/TEctHMZOCL4knQBPOM
lzthLuMqeWNkSS7kjrQMAAj3fo74vTUczwstDffNDFVWto0STxij+kbnsbTP56LcKvLoBidRdzsN
YX8Ewb3Y5kT83qCe9n9WRl4xpx+nmZd7ZAm38VLnYcALaN8tlmj7u1W5V26L8GLDgXM013le9Uff
JVmIi3vO80UnQG677JClcblV7ojLAcHnn89Xli6LfnkH5DOX2+Rqqy5Bn8v6uTR39+E8ddvkPFtY
Tih3yIPlcUBkb1oLbidk2+yMwpTwysuqIrvMUE72ILrmxwraRHIGdsqqIFKMlY+YgPeuUqpHuyhq
N2HPVNWdC7/ZYyjfH8F7c+O1RYcIY0FmvVbU4IkBiWtAWnaNSFF3kouuwq6+7fBPEiOg80Bl0CEX
XUYcagUzfo2hByCzpc2qCPX+3Vwt65kqRtSNuojosjMdU1wakPEajvoyRVOXxWW1mw1yyJd1WZJ1
ZG25inpJeiYv/D9D539g6NiwZP77YG2ev34ng9X9Ruw5H/YzXmurH2zHFbg+arq1hGu1X/FaW/9g
k6iGBmRD/4CgAjnx73gtQV7ThI6BLJ1m2/pCl/sZrzXEB9eBJOropgm5xvm/sXSchSX0G//DsXXd
haMD+8M2hdDE7/Fa/Dkt14LLsK8BjIUt/qE4SJ8MRGvxBESC1Wzb51Z5S2r9wRE96jgIJGxyIH1e
EmP5kzspth1YcHi9kz+VhXErWufR6Z2EVD5yrX31NnYppDyjYZJr3ZBLA40fHVIBZtMmgOlNHfJx
boDkDjY8I8psBvY5S5DWQkkwnz9FLkjJSUUgICTF4aJmWuo2oNbkk+1q98gV0LsFwzWRCIzq78TG
9AesgEuIBpU9rgKVi0QV4TQMW19Xv8VqTtIX7IoYP+HsGnsI2d270wOmsY81njfKnD/WTNLD2rqx
zPilG9xb9Gyuh9o/jS1Db9iDiTr3XtmiOwihQ3hlXz/PYfkY+sUDnvJfmrTeTXzUDTz7debbQLHD
u85O3no0NPBlK5+xT3grglZfjQW32ba0e6s0r2oTEmTOfUoCrjmw62ej2ABy3OoZDrl+s4lBeLUI
BEDlYaaMfYobP6e9v1t0TsBsoUEY5D/0Kt7UtYNMG7eNFB06ZoumgA8esnd9fGkynEjSBNO26VpL
lBFvEp6qkewdw8CcFisQUXENKcQIGATpXhj5OsBjcAwtAL7CORij9RULwu9+zXFRDwIojXHIGLKr
KEdAJPQ1eCfyTVEa/Ojmryo2tDH6wNskJF+ZjMHBqqzI6xPjfrbTmccJQpMTQzoBObA8bR/7HaN8
CibuQ5nqDHtQYom7RVArHlGdKNL7JqDnJULnZWgqgiRYJagfHFDZXQ89jvUGcNWoGW663IUkM8OE
RO5zrZcWD34OPhGJgApud87aLfK3Bl7aJo3zfREFN5HNq8O/Xes0JvL5jeq1hf2Es0h/5abBdz9V
IAHX7mNsoykc4ZiiFyhuYGISIr/aiBgpmixGx68FB6Ha053Sq9+1+ruaRMqD1iCqmrq4InWlWCNK
V7loO5r+ET2uZFvbUNLd8Tg4tU6MhGsdTPvQ+/Yh7HOCinwsvuuO+FP0OOUiIjyLN6CtYq1O+n2G
45xXC/exGoOnaE5vkojni09xJsz7Pqo1T1OD+6rNo20y+SkJd5REq5yfiaRFjJXU5KN+rqXfxwVn
WObAT3PtASxRvQoemPWjau3aN1pBtNNh6NOl7qtPnxllD6WmM3Kd8FAWbxb+aytsRPnwquSQhgQv
MtO8wfHpbXQT+A0adwXP2idz2ON5uYLfypcgntQlLOyjCNmrCtaz9ckYeEXsHtuJjMwHNq41SIsh
eFaLxlm3BWAYxmSuh37/8xBbQNZRGEDwq0/5xBQ+OkxfQShlJ1/ndYiA5roARBG/2QfqfJyTl4To
YuJgo1Rxr3HgfBNq8GbU6hp2sjFHj9E8btVEvXNCqL+OzUcDUBvYLojdpMgOlYHDfZihy6PbySYN
2W858YuuAuGkbXRWmAs/o2c27TseoW3Yj1qN+YNjdBv25KvSjVxc0MdknVq0p3ruR6TnhwqXtBS7
6ObZxieaqBqoONraXYjOm0PrmVh27A3lXV7SAmUNSvdYG9WrMsleFBoyL24r0LY0LAt420NwOtUa
c1MG2HaSEwTVEFrbOlUf4LukXhxU3R4JzNLTyiEGWYu/pKst32yHItsU2TeowiBGWNfftMJ908Y0
8ZQmRcqkGtGdgGaQoHNcGMqVA4llh6HFXRLOwA51baNX/CA3/Nw0NEeJXeD2Puh4McT5Aods1lAH
Q+JNxhZlz5zOIMEIFaVlM3OuA/8K4c1ohXTdRwUhvbEFuuDMBgq4SbEWcfKmFxk+U+hTb/vQvBkU
nmBvmI2XB7jD9Xlur8IJ1wWU3gpHDT3ka6trgeTxCvkV5lFZ16xdu6B5y5gjk1TZBFhiIs/cGiCh
+k2v5mLdY8CHnLB7twhmGvqtkvEocH49aaX/nUA5ozwV29YyxkMn/agPPK3EfB7aIVvNdjJvC4xp
4NiVLyVSX0SKzEdMvUA76yGfXurAi9MCD/psI9uSoNHupzrBCshtH+w0/Cjq7sfYjZ9qK8XxqW1p
LKzgzk5+yLd8dPdtAnEHPwmSVbvBAMWcNRNefzbyozo2UtlAc5sbNbBKh5Hr0mGZIY9kVrjQQmlw
QmvgiPguFnTg1V7QhbodMRyxu/wthIwRz90X4roYbKjpD6HwLWbohHuBlu0yQ0O+EcSm34geQ0vm
nqkIr5B5rq7Gxt+Zo7mraO0nvzsoQYSjh2bdzAPgbwRx/FjQAvu95lUIwHTYJDM4osGfxStiuZ/x
CUGFNZ3uZx2rwTmvvkTdjMlVQGeEfzJN+ahCQV28a+YewpIw0hvAm/yuHOcsO86+iSF5qkuBGBfm
jiP9JIyGUohX08AlzfHHr60PUwH98MCzgm9IcPdeX57M4UvYFukau5kGrX7klusRMOlg0di4iXXA
7QYT4LbNt8hr7EFfi3U9NJ7CpJcUt4qGbUnjM9jKY9PPNBXOopXRafd9V2MHOY7Yv9JAWtiWME+n
JwZdlCJkdVWN/qoKsEDxEcPzhg6fzjgcMNQx7FWq3ug2zzVdSER2qkOAoDvk40GFiRFHuoy+Fprf
qKi7PlrQgYHyOE/t85jMyXEsOnwXaxpb07gnK7aOVBFu3Y6eMtSvzbZYxm8MG4BifQQ+2Xihe603
hDBIhok1Pr85ykf/xd6ZbEeqZFn0i8gFBhgwLMB79VIoQpqwFB193/P1tUH5nuJFNlVZ45r4wnEc
d8lpzO49Zx/m0QqSEoYuMQm4VtsqriW0m3lRv2xHjqOvSdMADmwF1XehyJ01KavkMHP2RiFTpCpG
gwcOeOUQkKCTHwktr93wxiHEhwOJyaU5WcS3RsGdWMYInxgKqEhFzqhVEYyp2W3i4oc9agTVmmiO
ajV4A+xDMsoQ7aKe9DvLLWvrOS8ZKqUKwyxJ9IgTkLUGwFVWmG47zXjgX14chYQq1wlySbaHelUx
NuOAfWhuCoZMO4mVldJVe7C7SjsyAn+Jasldgkznts23wfF4bhrUyMTxfc7UyafFtO7twYyst9Ay
cfhWlSC3sqE2HrY8vD9XW7xnxZBIV5BJfY7K7DZJMFXTpH60bRpb1UzTS1sL1qW1J4sq2YG2Ht6b
uOZaxoCI0p8/err9WtUIsFy1/VkaX8c/20WyJkdWkrZIO1kQIJbbtwakof3W7HXshoieRJO4ZduL
IxrEaCQ02XRuFnrbU2vcaFAnD2osTReEaORD7ko0L0l755DDx22NDn/K1kjeGsdTnn0yGyfb19sL
NcoLr4sxr2t12GGM0EKEilCeiHlL8BhyJgXLKUZrbfdNeokKAso7dVeIULgSjduVJburqo96r8mC
mkF7G14hYbhSSvR2eqRLGmS9PDvEhGKEnY4S5lJTFAjVfsipCB7bBRMnJvtvsEKHq8hSh6vlPovk
TVVjHNEzikl8yicZvVZ2KM+kjLsoPbNT1iUZhTUOGLuFW0rFRtG8bTG1BEMcmUFh4wWqFtQSeovA
IvqGyVrT2Tqs2xIKQbOwwouFgOCSEC6zn4T1guC092sOVg+t2xdLle2+FJp+HqNUP+NFd3Iaqn88
FyQ67WQRfc+7WZxp5lm5+75opIY3Wyljx4DPUZpKnDUlkLmbkaeVj23sM8xBSzLZy6HMxRUdUyJf
sROfQ5NAy/WZGGOmU06IJgyAUeVDSVEu20O7vvz+dKyedShPe4nDY8dEBTBl3o0Xwgm1nRgp2qiW
HC65Sj+QyhcUryIer2QQkRwkTFI+m/BmU1J/CJy3pcBoLN/oFN3dRM/bJqTv0gtZzholpt22Bs2T
CfAXAbXVVBNGXvVa083rYEwGMtyUSzWpzUvaBIVvo2ckjjTImdH0w2UE2H4N1e2KlAHPWozxMe5a
5abLzUsxCpxz+phdaqvXnpS2cHxRyvCwPTWX6EZHr7QjxIAQ8VEVT1mcaFftsvpohgznDZSKfebY
od/F+vhKQurBmqz0PjUFEdrp9JL3Fm3tnpjCDOE6gWomw3MyivSe/3Zkyadf6gv/jNewzsZ/pTUw
WwflbCPl4mCxqaz+dbaeOQpd1bLpgWq0xQG+9TpXjeEE+HphP/UIKVxdZVpCvDAZe9y9/i+fb2i2
KqSN0Ez9rVrgzIaYiarsj601fTKX+qaxGEwyESQD9juDfdGCVO9ldA605fDvP3sVjv3Dn25JEiAM
XKnwS/76pzP4V4x4KXrCpZknrhPGtneepgz+dGjMxMirRzVqQ2/71P+vff0PtS+NrLlffp9/pNM0
8VIWf6XTbG/5U6eIGNGgEmGSR6qKrYL1dzqNpkGu0QxJ/vJav1IlB/EfdBoLOo3Nka2SE0/N7Fc6
jfY3ymc2k0zd1kxHs/8TmaIm9d/qXhxAgE80cr2EyheCAvbXwymvGc5MqRyvmAqtN6luOW8PE8On
sxaL5Sxwynpgz5gVbZamVVUCGpqHbWl9YJ79uegYJIwdlkNijinVb4XzbYkKPAY/AhjXwvwGM9iW
Pur027p3UMC2UuEWenBEdFKnBANgOT9FJVHsnrM11QstbL6oYrkSlOkALCNB+nggqoWW1fY831pN
WKo/b3yFDUzwXv221o6yfIcW1DhlQgg0/tYV2h5E3SFs2VpDyAr+WCTg+FucinYHYZZW7PbyMCBA
f98yyYsZHUaazH7CcNeVmwls+4/Zc1YfScjdJZtxa1v3/vJY55e2OE/qfsypgZszMppO0qz8eEpn
lTp5oUTJuWbAXtK1KJbUVL1tkYghhGzb4vagOFp3tqfaYIpR9OqqRYi8cm0BfDygYubPD7eWQLp2
W8xVl8QV3qJHRtcyWhug1pBU6o6+EB1RM5RacdxWbxt8bDU24tnkprFbYKHs57p+AGXbIKdgCLct
bYO5bSnG3656v73MzT3Qdjqdy70yaU/BOghMu1W7tG24PRfD5qb7eOlj77/sk7Sk9V1dXbvZnJMb
tH6Pj0+v3l/+c+W2j/dP2hY/ttzemFcH7KirwCBdLVu29r7ENFycdTPLdW9b3F7eHuole4VRRc7C
+o6Ph/zPp2aNKqMoqQKsqz7Wf2xrtmhNS2KcFA2dZ2Hzn2/Dhsf35W31xwNJ2eX5/fVt5T99/suu
tsW4HpN9aupPH2/Zlt738/sufvncf1hMnO96Ppan3z/hlz1lcpauNlAj+OXdv7z+b778L2/4ZfHj
S//y1n/6+rbl71/t9y1jSRXEyPS9hVzKE6t64ePw3pb+5br38+L3l+NMZ3r11/0oJSfTdurMVtYz
H1nPsI+Hqi0bdacsq67QaCaselzSPt7zseFvu91ekMt9FFfmaVOfbQqwbWmTqH08/W1dSVoFIrhV
sPcPi9umH4K+j/1+qN62/f4iesu33W1bmiMTCFLAuZD9y0/fNvz4GKoRT0o/ZvttlUhrOXzZFock
GtRdwtzxoI7WYdNzblrYeXFQOWxKz23l9mBnAhbG+0vbVtvaLh5NZA0LebxU38Z15J0Ml+2lRU3k
8rgtqhgpy9tfdiNkqLpTRVWL/HDkee/7UkhzTy5IBIJ9Ch7QnzPt2lFQDFRy+ho3xgvtWlgQ5GMU
EQFxU9N/TTMD+HA3Tbsh+z5T9MmBzOxypYUtWBXCG+34ApWm2mVTQcwf48X8rFvhN31Bdlhw3wHp
qEGRb0AI/PIt3/+MedVizzF8xE29h++leJf4foj5/tm6drsF//mwKYG37d73st4ofnv6LhHcNvzY
9f9iN5gz+gMt3+P2Lme72W67fl/c1m67oUaHFu7ffxMCUM8R7JzDr98G8eS+EvNDtd3JNpGzk085
Ciba4t36p3ys+32bj5c/tvlYV9XkNZPt85dd/LZbMTS01LeVH7v4zz5m+7Yfn/Kxm22dk6QvpKwV
KJdxgr8r+Nb76ra0rdukfdzB7whumvcf64dobbdvm7wvbi8l2311e89ve9ye5tsdcnv5fcvtTct6
x9yW3l//eP6+z8hQ/FkxM3/RyIiySuXGxDcFl/k1wv5xiZb8qhzVgdEFsZRTP06HlhwwV2dEioG6
9Us7VYkT1cHZG0hokqj6mg70yWzk2h73Z7I5o7WJYqbOYe1eto5THodOI5KZomua2q+6EaLbjtHx
v0rFPmlplROPhfyoDETkGdbDXKBwCREbu/ThviULWXoDI4xdrN/YMsQcWQeHtprsc0pHAGlJ/aRa
CuHGZfsliwnszXHozVrv7MrFvAlHENOJWDxQ3K2zRgTEGCdNYqvNNMIDCfwoU0faL8Xgym7etXX0
LQ3KgCGxPOqtAmw+GHeRke7zamp3w5SN+8IyjlVa30G9/5mSJOwy41ChTckrpgiRG4yOdNs0fZsz
m74IhdwLTZnSx8h0zoT6OdfT6SaPqyt1boHxkUSOeeNxAOZ8Muu9Q3oelY/agW2nTDujm+EbjfGD
1BbFlyGVnLehKCFv9GXEL6niPSzjhA7Fgvk0fsMtT1NrfFHbxz6s7moD2Wx9LHM131XWep0zo8PS
6BhFZwovaUxV27QpSFCSpKWw1iHuMQwfV+jyWQiab3pXAiezy1fSV0cq+qHCZTHQ3TnS74X+nRgH
HdlUNHzKLLymaTQ/5J28KuL6xTQDSoWYU/v5PszDcyIoMFXTT7IyC5TAqCXNClqeOVYdXpMWvhwy
TDcoovjUzbyazs01nsLz2HFRrVW92Btt6+W90wL7EL0Hw+VbAu6Rubuwr2Y99x1Zh77plPEJdO7L
EIHdaXJMARgHa6OxfYJCDxpEMiM0rZ3uYYxm7I+0bd/H/FlyGU/TaL8UaKJuh75a7vsv9iP59MPB
ioF3m63yQwGsVhMZlkXqc4nk5kAGl5uFUeFRxLvTM5B5xT40K8udnMrxOnMyPG3oKdVHJCEWTeHB
DKndAqcoArP2VCfgfGLy7f3aptYU1YOvxLHlB0G4G828PupO9xKm/c8KaICv111PCMztQEz5bp5b
89bULhGJtKkT3FR6Jy92GHizg8h8qr4rMgz2I1XOjBQ7ty7V3ut67ey01c+iNu7MPtD2ELEOy45E
yxaFf1wdnPSuTsBDmthtPNkShWPipff0vHJQBMSx35bcomXGzMaQsLZQhHPyLNpDBceBRhdB2kYQ
924yvnTLdC9xs+7aGN1xL3D4rO+YqyjyI3W+Lsr2rgjCCiJLhmFnuXSWtc85P9o0B6xj4HtLkvue
0T4y4sy+SC0a/cDO3VTt8ztHGOe6nLWLSEhK4O9BWBhq3yazyXbBaGSeGc7V3VRIaMnOjEbEUf3K
1r1pyvr7irOKQnM+cLen12hqcX4HazBygcwaXk4PbhkH7uGNCqypD7q9pYfaoTaNJ9FDd6+T7rHR
I/u4LOd8ifHXzk01e1ppMiFjCF2nYXut2mdiW83DpGd3SFrVVTYw78rS/IQPutg3y3wcxrQ8IXx0
h35t1ocwoiobe0wyvBkghQl/wfwCbGqh8dWUe7iQeSeanakEh94Mp71IydjjQP2Ex4QqbqcbV0E9
ELg3v+oMRiT8aa6nVeYpdsnVDb0psofG3IUQBlqj3mv2JeVoPJkNghByFGeTS4LZVBRJ++xzSYih
PsIJIF238XWjva5Hx3Dl0NUQJ/G+LSRIuao2fem6IffMZDxW/LiuGKIf8HB/FGV0jcriKJPpMSig
ZgUEvtodKWVKbe0rDawClVXYWmX3VAqFgyIoG8SiWXTodP1x0DXDX2LnRH4ySAZlmu/GBHEESNXD
AGbSjaIs3VMrpaRWogKgfL2nRdbvy3w5hJBP6nq6CXT5BZye5hkpee35WrUulxd/RiBQW9UzZ1/i
MvKr3NGh+JjxrCPfuhwN5qNpjIl/CS+JqEFjtsJV52LwppxcP07TQ6+/aSU8qJFwaGSXUIYoPD1O
gZP61hDZ3tzBVUs6C4OivEpD7YlQG4YoznClmq9OFhSHSkRHOskrlTNDcdHkjzoSfRfzeegpRVpj
dibR2OnMR5L1hsEWF5B+da1cRk4wzjT9AC1zdm18TfRre7fNnYuYBwGTFQFoKO+HBcBqXHFOjgFE
l6IG2zuZdyDZb2jgN35tceyNaW9DMk5Pafe5YRSFRhBYEZe7rktfmSBQS6bV5HSOsy8DsLl0s0DP
pbDvOlrgO0bSp2YV64q5vUvteDcnRnKfhqbP1Y5m5zwbl7iMAp8Tz+9Di97katQ34uRap+a/0Jvt
h56quWUc5iF4XuRcesbkPM9CXQDLEPSG48rr5uCt6c3LgBTRH1OwGkUqf+QN4dbWNNOBLEKM8swE
3LASj8W0BrsEcbPLrIuQuESNOoCUMznavosIZk20mPQAKV5qG7qg0+QoZ2xWNVRnj7Ol0Jwsyhcq
avlpGRgR9TLeK6b8NA3zXmr5J/h2kFrt4ggC1YKRgDQscpar2sbdlprtU0Gjy+31Rawa1Bs68iNG
eZNUPi0OvNYmo4mqMOKJ5LZ5UOnq3YDE2FsJoFKagnsaJiNEELzr3fCGwJJwQZpuMZRl3SIVmbma
yQGtnmuIinACxBmS/HyMEYMcoDU8B3mSnZdEubF646sxTPtIW0KcQtF6ZDiuIdQGC568KRslO1CZ
dks5XwXrf7rShpuysJgsVVz5xg5QQDfuCpturG7H3ystTjykvabbQkF0CcgDIoRewAVjp3hiqA59
UjzZFIh6rsdn/If7qNXG6yKJYTGaot8ZCMH6SJU70p9RVqjlY8vIoSaRze+67s7Ra0Q7g+5lnahu
TSmewXNdyC2dZE+rTU8ZsSZV65NUSLzuY59qV2zEz6ZjiiQydMnDq1gMXyu8PijI7X2hgt6yTOvc
oG+70kT0YEzZwDHa7cck+p5OzxK62Cymn9mozF5tKcItQu3UrpBO3UgtNzHyHkh/Cwv/pz5zAVFr
1D/CMj7ZTkSytRrdBIOteAjfNbe2yJcvisRBEoucJ06L4FQzhFab8qqqEHPhc2+P5eBlll2iKtRP
fQSNqYcFxifSamvQhEF79o2afANUgPuFuPIj17hdrjmEwBUJHMbhW4/4zkg1Gmc2/7iIWJ4Ejiwj
n/5SR1JS55WXujoW2RyfHB11XQtBcdTohy00Q9U1NndyK0R0ngO578D0wRPG61jW+m2rrZfOrEhp
+k9+3g/fChWEDp0h/uPg0EL7iRlbxbTuULbVYQbvw8Qlf5iMwvaVokJVpj6IkawI2jmPZt9/J5YB
ImSlovGIaP7Da7KnSFwpRr1TY9Efya5FFDZxaY6S6KJa5k06nGcyaFzEp1+aOHKwnNVyl6TVFfdB
hluYjiObnKC+RMEdM1CoDMQhcLONQ107yGZaCEn1CL5IfR26+VUxh32oE7Og6eVD7tjxIevyAORK
eOyx5fqqWAmcAXoNEheXnTqI20Q2dwCBCN4mXrRPreS6SoYbM/7e2OKmGYX8rBeWl8XnCvzkbkqp
dS/Jj3nBhtwNDYMjx4xw+i4coyB5FOJP96velCGagng/iLyo1GiwjhonXwwyMk4ZmdxrYsSqF4gb
pWIfZddQ6Q5ISUgUiVIoCXadllFpGJPK7dX0Enc9bb1m2Y3hfB00kbovwuxz1NPsK5qFli/zH9hU
1acOyKogQJzTi9EBSZJ+NlLumCAUtGn01s/xkxqW0i+C8afoICo5g3bS5uGnDD9Rjodc084/x3zS
n82o7kFCVuvActJ3RM4TCVe2/bX0E1gNx5CMRoX2d9UR7OH0aniwlevcGb86c5teUznax6YOwW9q
r6Fv1h6RYaeQqvCRGv2bSQa9O3YLnhD1JKNgOVhO/6OyqxnyyC5S42+DSBu3NghwLJwY/ibIkCjr
vjd54OxruKE2eeYxjBVfk9wUKsv5Jsk9AydE79m5Nq32YGB/s4GywhcI7+0mfS5FcBw1+5PRDo47
MEl2dWt+agIcx2n/SQuBF2gBOE9LTW8Gtb3iKh17qBXOmFl2mSifSaJ5i8qRbr/lzuWQeTOKmiqN
l5tSydDEQjk7DsIQh4Yc6ljR7puV0KomZnBXQTi/q4OLoTh4Z7ZVI97tBsEasuB1nWaF8M3QqJ4+
3hUKFA55Q6Rite5pewHxzlu3WJNfdwPyzOWxrR/bzBjvRm08dFYj6PCO9IaXFHWGTBK+SPhJqYZQ
QcK0nJO6t5CmdJM7xRfgGAijzexm0Kbwvlsf5iy4J2zFLvLyYoUj3N/1gXLk4uGnYyRaWn9fRz5U
fQDPwyn/57p+QSkl8PcfalshvdoMbvP1oedgrOCpclIILvmkRE85oZXL+kBptjraM/S47WnbRfpd
0ljx7QhWZlv1sb6VxueY4e95W2UrtbjLqmnxERiUu49tdREIkhvNkPsVm/zygu7aOsOXjzXwx5Dh
zmVx2j54eyGIRpfRmO4zOa38bdX2YoxO7mLK+XFbZeZVfGNZij+GUXJPrbCE/njXaVp8P9bTzymu
g9Oo6dfqnGRX02Qad9sD7vXeKztp7j/WZfNQHIIWwWNKuIPiIsEhU4Y06dRMzbt4fdg27oktxvyR
rtnfaAkLG4J9kIVgJMzKhja3Pm/Kpd430Km8anseVaZgZDTdJa19uzhcQwbcRJw7vXHnOKlya8YX
VJbGnc705v2BqdVLn6CTnI2MPWbhgqmk0Lk5/LkdIkTSWxc4etuOLAiiFzRnd3mV9zdVOfvvRxT4
fdBtUec6Wd7eEv0X3hOVF96LpHwkIme6bJttD7IuhRvYRXXcnm7bajbxF2Y9qrvtXds6MQtiFYnk
yhCteY4aOoD4dOcOf/hy1vX+lXxm525bL6x8uMX1DsDWVvk71s2CfoZFIoirXd/JLJAIdU2nbMPx
VxJiflRCR94RxGHdVUVU77TIJvtyWqy77QWtS9qTWq1g+3W77YUwVY0b8LOenqSdwsA/6ghzJKJg
ICUCurV59bFtVNegttPWOmSiRow1k36wKEF0jzTc9idjRvVuBQV8hq7GaO9QfWvrOr7v1wcSHDsS
sJELRtOkvid8/b+K4H9UEZjwif417ui/mvStaN/aX3FH5D/wnr/LCGznb4SlGJYlHMP5a8iNY/wN
MYgj0YNALrJNB4/MHzIC+TeStNdAE0fXTcJfaP7/gTvSISFpbI14BnuPTR7MfxByIzTBd/tVlqJp
7A65JloGzTQNU/Itfs1PqblPGpXojZOZ2TYVHqivYd4SwWg+Z0TMnXoRU4OSBu2NvdUiANbkSTrN
izXVKmCyNj6GXPRsmb+0Thb5crEbZtdoiTRuLQ6XOBT38Ulf+mkn9FiCt8l8QqJ7dZ52icgHPwko
Jwy9hV0imQ6OklBmbf0qTO0zkmx3Nq3lGsBwMu2VnOAJiA5AFYROsnige1WqfSUsBVlue4XjcMC7
oE5uZzE5yTV9oNxl/UwHXT62kPpHYfiCa9cttNJj1naM/Xrm1BWqIIhhqolIELGyZkzgy6W6s+bo
zigcgbyb6VX+emqq6BPjd8prtT37fU2pa1iMm9wul7sE4ZUP+1v12/tIjt2VYiOLVS2mlGWZOkci
aOc1GyUuk/huMRWPzDqUzCKZbs3yFrnIyujsITuoucYoHBC+kQeTF/blj8K0fgSWnqFKLr+sMdJu
PhbFZVwu87JgWCkL1SPTM3BvtKEdTyVyS7IeL1HD4Aq0GooF/WAl8/OYi0eS23W/yKPPzoKwfeoI
hp1zpeBn5ba7jD+DbLrtmuAuSxjl12pKkXTgKh8PlfSo4x/TPjYuq13FrFXn1nIMeOwMs8deYM8x
tM9BCV+6K1Rg2mmwD8J4TzGh3gcMvfNaKfeGM6iHcjSvTc3e23V4SBz7PJRQYKsV1jlloED1ZgoP
GuYGVy1qSUshminbO0+VCeSlbprmQAQTpPMqOS5j8Vqq6UPZNierrV4bGx9inTvwFRXq0G0H5Z7b
WnyanfZGYLmhOWN4UiJiX9TitVaOTl2Fn9rkQHqML8LiW1J3Xh9NDzBosTPCq4WtABF1eo1gcXqZ
1LwxN6ghqWB3+/A0S6S2nbS/qNAbSXkd0l3naN+VOv5EfZqwiKcms1FlQEZxdc16M6bkxbAZlMqe
X7c2yzdroNwUjgTxBrZCD0FRrGMeiuu8pOJPTxc3QeJjVIBHQq42l36KL+hEXtQq/rEIIP0C85ur
V8Z+pF6BBSDPsspPlm5wk1nBbZGHb4PASJ4Gd0oSAuTP5y+gSI4il4dZdD6BzuAW29B54I541JUf
yArVh3Yyvw1xZhzSIjwmRfsdNP1I7Okc8Q8V9+1oP2bRoO+eywQDTsG3dnsbebhKVurUy7sm1T1m
MRridl+xalScaXIZDIoJelKWfkB7RWvJDqTRyC8Jf1Hor5QUkt1A2RYeEblCVYO3HctEYxI6wlAb
zsVDKcfhIJdB4rCOn6M+8QtpULzjhI5E9lypxguwSy8ibDWMAY9UhE2o6J1HMF0P5Zhea7H9kHDG
4W66MmNxEzQWg1Ky5oCQrDj/gRlrNjYHAWFDsZXTkNEJURyqyqM3130CmKjuIddq4IzoIkdq/k0M
jCLmPL+r0Sft5ix+CpUIyIMYr0OwEW5eaMLPa1xA2pD21KjGn4RxTK6S0RzpVbS1SGmUJjnbivHa
ZlF0YzTNKXip5cRYHd/a2Uh6GjDESccYkVytM39SgoOGkk3BJXywqwApUVArj4Y4W8L6nhXUPHIk
2rs4zzh1utwrQyPaqXiaGBQNJyqNZ5hWeFMA/mwsKO4BHOYG5ia0+abHiOdlLOaHacKdyEk5nqqw
oJof6NeJjcEp39xoHKC4k65D0ZEThCPIA3BMDhdzWjdf1tb4AGSSAf8EGml6HclP8VUK88yDvxrx
dWM23ylHhF5IPWexqsIv2yzfNxFQUn61yVmyfd4nt4DTsv2c4rwB/d/QfkgUksexR7aqc0qgw0Wc
KtQvcV40a+5zt8ye5OpzTDMcItl3uCKpF44lEDD7TsAicpdMVRFzC9urMwsnZD/sFFLqLv0YPoiu
VJgNk5rNBNxTTXqOyvWsAtjUkVR5MbO+sNLk2cKm5GJoyA6TyZEB2DkP2usICNtuUaPKt7OGlGQ9
UQ7dPO9QKxoc0JHiaVEZe9kYhfuuzp8Ds1C5mU3g1dt4pwcjnYlBSjz9ifDLmE+ImmwvcqG8TVom
jpQjucXSXtw5XXE7TNULXSJ7BSLfTDQL0cBPX8Crqqep/6J0ResBei79sqAwRRiHR8/Fps2RSjdO
b5swNC5cDLgogxP3YjEeTBplXiu54jlEFk3pISEEcjc0sIcz3Xy2y/C5liCTa5ygdMzy0NdMQrWT
oKz2xM9ITPE35ETphzEjMnqUCtCvMH0jZutTUjagh+1jS1YExgFG/iLdDfp4LMDVIr7h/9NRieGY
YbrXT64x1bfFsGQ70wG80NbUkYnlALcVUoQ9B7Z+bAoe0iqGjDGCy9ec50FGuG1tGm86fHfnoBo6
U7pquKJCzVftQ35ZkgFcwI+Im7nsWgF3VdgdfCq1VO5AA+62ZwrTpS8DJ/CrhQ2rRbHo2tCzCsS5
SOdHQk1vZcd3VLiQgFKLlSN2Ing8XXONgQEOWTDfz7l8pUO9GnHG0xJrzsUMR38ip8Bt6KgEDSdy
SWFfwzBwHSTyKp7z7qo1IS6o5Avip/MhfryRrZAn4lIEFjDdyvjp6KsxeN6jSGk/RXVzrkIcYRnK
5Wl0Sr+P6W/1SnQLdSe71tAohpx85qRfB4t+1OJenmxGTXbJPzTuHeJkgh9O9zlPTJJITMyK2I8w
UeteMGU5Pfkx2ClYQM3bnlxTP9XqV6niYlKw+GhUSl2Li5lPFDXIKELJ0j6NieUo/THoG64txteG
E9HP1P7LoJQtjI3qAGVY+gtWgu51Lo38SoXvWzJ6u2T53O4h1YYXNAOvWlLjlsGHyZmbPiWK4mAz
5q7dh0F9skkhhgdEFZh8VPKTMKXqeftlIUTtEBnVtUUGNls+Mb1a41B/iDrFajSb5DK1p2DM3gw6
B35bcScl0E3lesTFqo3bBADCcrIN514IbKpmxkgwNubPcwzUwGopixRUaij94iMqVPRBnGFIFDpx
ShrKvkGvBR5oXFhMkRZ6Tj2dltEEuthFNnjm4GRbS+yVy8KYCYH4iVEgdj/7NOn86umscIjqiIOG
XPedIe6vqnaJ/c7UcnhoqQAa5Bx7wKU42SqEGXr0lqWALdIS+Mhi33Bfmna4Amc/xIfCEckBCs39
s6BXt/RPA+YgL2hH9TqzoPAm1n4okpIIIPHFtOpqV+CZse12eh9zpUrsw9viX520HLXBuVWSyq9K
VzMzPJe2vMLDnpxGuaJX1FoDwM3Igtw//HYGbV9Tj321Tw0/qHZMYG+dkbwbvZv5SrX6sGTVsQua
hyjWQ89cSKJHMObX/AgNc9he0z+3fTeTfVRV+6QIsp2qS4YSo+UrQ20RZ+wMx6wzDyYcfF/yY3r5
JJ3drIfZSRoqri1s5TFndpLgpJ+a4doiek/L6699ENZ+U4Rf46XfiSFoXS0BkD2tHdQkI5q3DzH0
M+XwcjH81NrQwrlL9cjC0IAUBJS3UUfrsM1guMlQk4bMy1CO+s34c9Srtxl7al3q17lAFRZnlLui
Xv9S0yDq0w5sV0KCHYA2Lm5Yl+rYpnWNOEC4bZNU+3asrJMAtcZkqFfBry0PFsVMP8ubZK9bEHza
6SkdKuKYK5o0ZmfQ9ZlsnVkH1e5GRUYrrfShLbm8m0ryCCLI9JMOD5rTMQTPRfIWq+otZWOGm+Qq
pJbjxZmDREGSelGcrO+2Fe5MtdcoRBecJw3pMyMVWHx+Zf59iRwFuCCSBmnbF2au6tM8nlBNUFQq
mn1ctt8YK70y0ism9C5liVXYkbZvpqq1a+a+3XUTnmwRUusWYYDvs6S1STfNFbLeDXJAFEZ7KKfG
qjJt8dFaXIWzekq0Xl73lL+9cQy+LXIs9yiDMLYX+q7AuuS17Z4EFmX1FpWujkl/sPbE4CDWiyIG
X1l3axjob5aBjHkTX25aKpeUE/DU6OI2woznhUn3GZ80koIheQV5QndJqehLounIazm4xHwPZB2O
F3QQzn0/J9dK5PQnnH8cHjYim36MPb1Zjk2l/8z07HGouZRK7dqOqPwOziDX3Mldlqq3YbtXY6s7
GEF7BXuIaUyjg2UX8jTMzVUQByclJUDOrvXn0FrlGv1YHmQGd4B76MIsDMjERYrbIWQsEaqomotJ
emGj0nGljB+ayjeS5lQQNXh2B4M0i5zaIwfy3ggCHyfjARv/12TUQCaYtEkDILqu+d/sncdy5EyW
pV9lbNaDNsChHG02m9CamsnkBsZk/gmtNZ5+PgerK7Orerps9rOBBRkIhQg43O895zsmcxIWOzTs
3DDcCT04WduWxXw7hXjWFN4StCDZH/zEhEHcdchEbJ2g35JNla2qHGO8lcl4zeX0F3TlW9i4u9gI
vT0O63FNcMT3yBLfDN1vn6hmP+o54VBxiZkSmUUcvJD0zXU0otsZsGTPJ9Ym1aNVspr35h4lKKb8
TVBOWMDLDyNBHeZEibdzGmZZgEFhM+DbS4vk2XP7C7qu+oB39FnzQnI86mk3oefo9GdYS6tmHHMO
KSKK0KDH1EVAsrKZCFZZvU4T3sBpasttENk/tMZ+KeOYr128eXZGpm5cc91jGmUaGzskbHwYYloC
VDN3VeJs+pRorASBRNeQghjaZIYmIP364jtWLn9dRHq/E8P7EIXFuWAoiHIp93Eonog5WxOjWj5j
Wu51QSfdoclT6/d6Q6xGP7dc85LNCOR06wUNnoD4Mw/Cb7Gs7At1nuusgV/kejkav5C1vgedf5Kt
vrPquSL4bIhQRQ1bkZli7RsdIR/OhGWWc5jcEq4hiYEiR6LhQApCCcI/BohxVL9/Si9iaEgmGOKb
qw+YxH+JwfM2Bdz+ld51a594i7U9DCorvlqPDpSN2R/6zdy6u9wZjW0WxMhLipvrDP6Dr9EZd8f6
lAiTzo2hrbROXnERbFm9aWhr6d7aUj6mPkG+GD7WmcI6yEpneTp1w2HqnE2RtuSH2/h/O2pUTZjv
XKk/i6Fyj9Kcv8E5K7TEh6fB4FL4xjVBJXNomfE4MZnf/UAHqA6QodWyvPlqXhL4rJvMNL8aNrrB
VpKUWY/6a9l7LzWkDXSAr04l5x3xL59DQSHdAdY7WdVlkMwcOqr+ZCaMW1sEVyrb+OMZoiLVGu47
zs0sfhpDaul5SFlmHafBU6osG202XduK0lBbTgM/J1085nP0lgi9eQRQnK3ifPiY7f3QxOUR9M2b
Y47rKw7Gp2gOn2esdXyjDGCRVdJihOvWoDEgS1TdXDZx9hMpR3HUojY+VNq8LWusJ8vGcOTe4Zzb
L38tWu/KyNu9tLAvg+OfMlc/+mHunURKTK3f6Xd9pKOWzbpjk1lkTyofjw3cZubXxM0hlfuW2ts+
NCJGsqQ7fIGFaxI80mAkys5p+geFhZiq4VduIi8JDaRggQjvG1e8dk0dIMfq84PJ8s7oaZu3jMif
g3bvhHb3Y0jLY5Uio8R0np8J03GIinRqShwDKZSkZ/HORgamKuV4BvWn445HRyOLMrY7RjTD3nKk
862R4ZsxRHKnTlcUGsm01Z50N7RWuj7cm7571QbSbM0p6QCilEe4NxSBjIglnY74s50efa0YmZyQ
0ZS2j2QCfjIU0ZQ1nasls1MypO/OMNyKQBs2hQZROwluwj3XkfUymDLZzxFSBdQv5GXy0y5ltg09
tKi6/k6bHxFD1+v8QiAATFI8YtcUG4jJ37k8IMhtT1UcNyuQLDPQHPvilyDAiMC09nVpeBs3lbek
db6TBvdW0oCvyrKhGoQ4YPRgzheobjJ9bTlGt48rFcnSA2RAoEgBrETv6WxQ+kT6fefVVzq96F8g
2lGf9VciN8pVWTU3d9LNg53mT7O2ZUr20NtassfORDPD7d8y8qhd0w9WQ5ah0aQTiwU1wLO6q/Nw
nbjoBleymoH8pMmZcsLNMsVlmrTqi1k8eGaLvpgUFX0BIP59s5BdTYV+FOp/wB/AFZhjDkkDB8Qw
Zv1WSO2zzFIB7TW4a/gpkTvHX36VvTSZ/BH1VE2qBhnFnObdajk5vmjQBAwwyDTrxY5NYrV5aqH2
ARTMPaJs0wEz6li9Lf6BYbEtMIcssROhEWgsQqtt9ba0cR720czab8HRLm+1Xdho7hDKfRSY5EIn
74U1P9QxU/7faOAve8Lvvw2+KHwN4fH3STzlI8ft63wWB4ty+rFgZdSa8PTQti7o8S8KOQhmd4f6
9AqCIwb8r1x1rDarYyu/LSej6VLRQvR+WODcy1PiZf+PZ1evbSYRBdJAZshGeJFUy7P98oltaBp/
81Esf+cKdOiK6dE2ux9ejxAtpHwyNHy7dlfv/VDxuBc097iA3liPAaflHbEYC4aT5bXHIUravaag
uss7XUaR5c8CGuSajHDittRQtrz12kzfKq5WXGLwl3lofTuntw70W9pD7hdb6TL8Qi1i2ii6B6TD
1u6Loz5mGQTLUXkrNI/Uqir3Hv9mVLDww8HjZg7GmJB5XnkI45myFNaDKRu1vYnGZ1hHsQ7ExbfO
Rg3npR/DYevVyXDSwU8BPCHMOVugh6ECNi+vMwc1a5mUYL7u7zQD6PmKVSJw+uMmXVNcnMqDmmEs
428Sivbk5c2tRffNV0jkr7XgjZOwOi1o64Vq/RttrUfar1mRlKdcWQsFYl0SK9PD16mi7DvLLaHs
W8zTXbKh0Cd0pTKkLWhrjwcj1W3czcJjKCITyWyTIyzpTCZ60RZ55LGcqpAVhv1XFnT43VL7JqkU
7PQJouCyMQks3NqA1lauAgyaZQVg0DVHeO0egAbwgwH1bkYb5UhtmKqzuFLyen+fjHEEYoWVpNGy
6llOxmVTKujqciuMtPrQQqwgMxiz5sLdDiqsWMtmVj+Nz87puMoaXWGegnI0T53zoudxe1y+B6FI
kl/fCNUcKbRPrbdZCjrRD3Sr04Wl3nwBBAE2I4jrfaDPL6NAsGtH2d2kSTryalNBLes0Me2aJnzV
bZZ0oyR7c7nPqLW9HTvkLo6FfUl90a9mDctlyYIpoyJxcSSVrpTkzWUHJGQNLXY8Ruo+IxsujeP/
GizY9GalIUQZpr2e9O2KWNbeWgXkJwGL8MCOlHl269F9gXZrYG6mO6OvCwYo3w6vFSr0lT3ibhjI
jrqMRbmhevVEbYEKbs0kSag3rdf0uJAmKYiWLq6hClLWev7UrBkpTsfl0ewurWude7AwyZxdOy+l
fIGi9+pPv4rOCMk1a6ghUXAjUWxKjlEdH6BP6Lu4ZfU8DJMFCqgRxpUhU1z7uiMjQNJQgHp8CYm8
OHSVRkhSn8IFgfjjSu17RVR800ET0YrsLP0cDVyH0GZDTueD7uG/N8bsnSwgIlD19K2r5mFrl/wY
jEF+RnV2nykR79T08b6rmGPrl0iWiNed6GJgYjl3tNhXYirtjWM0McsTQsjXZNlFa2ze2fn3xh2F
g6BxNhA8XUTvktQhvQcKtzrpvVOVnjPg8UU3t8xBMFF3EZc6BJobexLiBDJKMBXilhWLrWYI50Bi
bnY2Z5l+bVCSUgRCVI2o9a9xcqNNaGfbyEPRXUwBBAzLJOpL3arUZrn1+46wAZIx+tjNEjqm6+UO
PbSY/ZU2Uqa/P8HyLMvOlhG9NtTXgcxozqm3hHMSRdwgDVc3PdfQDpMVbohJggKDDl399/emHgr3
68+8xkNV2FmCY8Fkija6p7xtdQLE1JWEOvkp8FG1j7pAEAZWpvbRZTEjnBp+nEOFIryv2x8UV5Tl
wUjW2bD3Bj88lxNnjFeaWy4FfC8NiTowa3UunMeSUXWYyAzINCT7FXkiUImS4WxMuCvjYdw0iM7W
hj8cLcG41mpJsbMZBVambXzaoc7p3XyL2hTOBgU2p30zYdGvTXR74Iaeo4Q1biK9b0Mi/TWCohXH
8UC5tbvlfvgzLS1/NQKtWptDSeut3oomc5Ya5slM0neUq/E0UMegktY72EfIrf4cdaK9TQ5ZWjef
ZAkhfm233mg+x96bNVEYj2xMhK01vXDJFuRhtYogRqWrIAqTePWVdFDv1S3r7AxMCszIKoyeUXpj
RW+lTYKZ3I5F9i1tYrCPQEBys+Miy4hnh+hum5KjYFNuy+N7YjZOfor1pErC5z57x88gGdfuzEkD
bqRnd6jqMT1kPlHe6mQvtlCnULXl5dHIR6pDFZMFwMHEe5At4eblTVLWNmpAeL4PRVak7VmVZdWs
3yQ5GFk0zS/34FTxvTlZ9gbCLA2ctP3BlWHYSXGXauOJPv79WIx79LVv1USPzUufWxqn/LA4Y0iK
GfLn2vWxSUXo3OeCXwAj5R48oIOmCC29SdbpzJP1VBfJ4eUYtRF+r4KKMQ4NIJKNdXYZFAOb/HQ7
X83ldMsSVHzpcwPEZ9ObaLsYADmDFWWEExg8AMXbWb9Wvv+9NShTRpUKWT2OcuT4RB8lnQA3C3dF
Xt3Sgm6Odq+J8uTTJ3G89KHyN22H1Qy+/s0xvJURATYcvZ+9m98qP6al0EcfCDe2YwdPy4Q+HD34
khz0pDG3cBoxkSAm0sBNaZjqMgw7A9rPjpqB7PcGJb8CdZdFyIZtiQuFQKwEUr8OPiaDgemnqW/p
Qlwon1soxdNfmugPUcO3atefYzlfZZ5ukiE4NyJ4JergyXAu5JD8rM1bkhGpS/3vaRwortFAPlaj
F58nzRk3toNBdsZlceZsN87LrWXTmQSpT5KxNAtjyDGYPCaXyWVCBMgOEcI3YfsFbrc0p9IfhnTW
Q2gRDAH0HCrO8U7fywbjDvhyhQBYbIe68kE6tYfLcfm7adx5ExXMugfRQmGGGLeOqTB2g1WxhmPk
HYLE/B4y91ilCirEcm5jqnUmtQq+zFYFU9RqI0I0tGE5xZydTb1VqOVOizcLt5tQJZACHuvYyEGd
vBCml43rug9NNtcIKCkdr5DSFadJmiUY/fGHg9d4nWYsYly14uiJuZe+O+3D0ldygmKVLg7q5c7x
DksKYnu1UjHUZlxmaICG2nVGqRnRdIz0BCdJHHOu4CybkK8StO7mnMOJirnRSJDiMsclEpUDGX0z
yTZZ4q0hBEI58+YoWg2jntPRBdsUqE3Gkuekvy/k5HbWnmTOJ8k1dclbdlJq2EMIL+k39JzFGkEq
C9x7jEv/ONZbI0FT28jgm1hc4FmkwAW2+sTj1+yRZpDVocrQUtfszmPAZE90GaV4FTFD9G/FVaPA
bv3779wgrmII2v0XY/33y8eKvk5jj043Y4sikWSJJddO5TurL0SJ+t9ya9loorgUnPrMj6CKMlVx
D6Mbbv10/m5aTcvKNX+1ewOpqtMZlOAoMmFboElXmD6Yxu5Nb6DNm71qFpLs4igSGaXAjjglc8aE
bdMEcgyuRmoTzJywARxIEpJ0UB1swKJtpa/Fh3b5hA1AGRTTA1C3JhYYtTTKWEYc7aLSfEk1hsXt
mGKONNyi3pS1zjjd9dgkFfsMhD7LjcgJtk3DiMpN/pkqGPzQek+LBO3/i/X+hVjPtj0I1P93sd76
IwVLXOfRf6L+fD3qP6g/oH1oskGS9hwLQLXl/p12bQjr3yzdht8Dq95iSQDf6Q/atSEFMYQ61zpT
/JlOKP7NNk1gQBCBpOn+P9KuBZ/nT7GezttCwedgETZ1E62+ggJ9fjxGedD87/9p/C9MvQVe2W68
5YNJsnShM3SN1qXXy3EflHhoCmvMj50VyU0VoRnVEFmgF8HRGfndU+8X2XOmp5+QEy49ozZTi/wW
ObhOQ9r5Ir/LdE87+db0Hmmy3KM96I+0cQ+NV74MUo53eTyNd14rnd0fX8T9FwXrf+T4MYsob3mr
tlIZ/gHHUh/M0mHRu8CWLCkcpVL844NZ+VQmXtj1t4A5+n7w0I201if0RZt2dJBfCtcNNwZyECwN
1NO7rpGXehiNWxlaf7XhXJ69sb8rnHK8CiOlntiBBpSid651Um71oe7u3Si01p5Fgxspe8+1lWBz
X/o/cRFGB31EW6QQa25W1GtDNP3Wj8v+jOmw3Tt6/guD6HCuHSlWE0xXLa+GY0AH9Wx2xCwnbdOt
Rxfh7kSM95byt38mdABnuCY3jd+bL1TjKNO7hMWHWzvXiCqcpPbkzKV5yC24tQHAmH9xTB1+q/90
TB0XyprwbFeFZv7DMY3cUDre1N7I6213hDlGO6+nKxe0bvDcB/raLufppM14NXBTRvu8jN/bYvgp
raDZR14lzk2LxdmnbdX3eDPaou3oE+MsrOJ9TVzxE1f/5BGqE2ZPR7x4tFFWtW+/YbvsKZc5WILJ
TzsTjLENLAnQdKDunUf68EzTmsAnhxkJE1cmfIh39mnIvJIEuuJGena4rxCjbDjpQCMXMr1DpUFH
uW/jTYUZYjWJwXg2XY6lN8M4drLXCa9hD4uKjnkZXhOjuJv67uSWWGqIUGyRh9mPSSTnQxy22avA
+2h31cWkW7dcLX9vIJmSOjfF0ReJ7XP89+Cv4r/4jRv/fPK6xJcCdQeIDtBL/IPS1qXDj0QvbW65
/QOnUHGWQOk5dOiZaligyGhEdAYE7FzH3or2CYwQx8+3FSDMFscOii371rUW6138fmaocX3dMHnX
X//7c1GBw/48FV3DdQ04fZ5gjGGjflZ/nIq2PgZW2QT5TRdac4oT+5o7mb21Q1Q2uBG9f/FyCJb/
+fU8XeiuJZk1uyoQ9s/Xo5w9zVUdFrdNoxnhnWb8VbUJRQUNTK9RG9ZtahPmPTDOnypOqBXeuY3j
dcXZ01s45Jb+6D5iyQteW1PPmHgoKrn7AysLU8ZIeyU9jfog5bV94TN/arzJvRZzxqRPYFpqdN+5
/ovj9w+Kap2jJ3RhC8u0HEddTf7zB3JdMwqDPItutmW+s64Mzy5JBKtRGjXDVVCtAydBXeza/bZB
XXYxGYnO9dyJXexUj1Ekgk2vh5i8eBBZSLSCSuN+2SSW9xcNG/doRpyCZApAWAcHfx7nvF03Yb0T
9DYvvcGnQ8867IYOYbNfDSeoAhkpLr1xQiRjwOasrF1Tu+lNd/0K60/sfvOg3KyZx0+GT8cq7lwW
OqkkAKBdB97cMASUzS4oB4mFMxnpmKRroyUgEnHjyKS3BK3VdL/aBiekVtNM8rmgokeKjIvECgpn
IplReqbN2S8I+yqtNr/998fd/ucfkgSvKAxqEEjqXUudf3/8cHWnY+ps+8j15Lr1R4EC3R4epF2/
DaHGwNszaRtqOSDPmX4mhoz/MgGO4TYZPqrENejaWM5dqMX6MRm0ft8K139EQgt+Xe3bN0S/a9PP
rktu+J6PFI/i97iAhJ2hUL6DeDHdVynSudpOGYmQpX5Yho+fo3y0KonVrm6QqPSzyzp0uo9LCoFz
Al3VtjztGOTG0yCUGFtUVKjJSl/PIIwPmq1Xu9warUOUOwSZ58NhnFm1Wk6e3hB2rnq//t4nY3lH
WaN+tdyHWjTjN9nY7VU3tv/9ASYJ859+2ibtGdMlVN4z8C665n8+xFQ/Ir1GH3bFOIn9zUiNM6s7
46w3FERWQWTs09mRh+WOZTNK39cAD7BPrWlTtfv9GMOnfTOX1Kv+/jR/7GK7sVGtlif//Wx9Q1pC
707l5ut5l7t9NOM4WNVLfO05O5q2BhdAeqHjwWxVT68NdXakcLP744HLHV8vubxBrAP+DqHm69f/
EDjxDn6/+OQlfBmELujHJqRA/V99pt97/+15DQU8x+izvIe/v8U/3qy64+s9Lft8vWhXZnfYCYy6
p+jTSrzPardlB1i02IyXm8s9y2ZaDv9y0+KUTapbyDV+T/lt3lKOv2imf46UL9NmtY1Ls1d+zZ5y
1Rahi79rERytB+axr709/6KSk+ym9mXShl99Qde3S8xLbM2/9LFF6DBFz7DbP1LlGg2T8UdJPsMm
7uBNDNSBsK9SgNXLF79zb3EjsO034GrnOv8mIqarYEOu8A3hBRjBHm39mQs+LlblZ41zbYs3D/WE
8rqWi+u1YpqQYIQVyhE7jQ+DcsgGAAUiupjt4HSU6SLo6a2vrRKX6rnEYSt8shakPj4NOcNop3y4
kXSLtY4zVzl0aYqb2yw6oSglLw8PLyuymxP9rLD29srjG5lLGgMefuy/gPDuUIWRCxwPLtUTEgUy
p502rsr8XPzDykkssBSHylscOP2O0/fdgiuY1apYjIonQntkL75k5VCOsSr3i2dZ4l7OHLkulZ85
UcZm5XBulNfZs4y3eXE/m6fEdG8B4o+z1uowk4sJS7HXHWoFVclrcbGrAHpikbwlvr4Klc/aSMef
MWR0YdXdpnDEYxzUV69qJeL97HFWbu0S23al/Nv0cLTcf8ar4G+wua6JyCQfp/900Z7VygGO2xil
OD3IO9N6h+20Ru5rImsukcOYI9BpTPGak+9pCxjnAu2xMBBr4Dmvy4OGBb1WXnSu2OdEudOxuuNT
x7BuK+d6j4V9jsfPqEofMzfXrgBXt5Nyu5fY3gND04+TWzUbbeQHBoFgWPvtJeuKbpX39nEMscVC
kIvqoD0Ysc3lPYTLYk97YjT9Y0fnnFE9x8eKKJy2QiwQT4SY6rqY2U3GUJy4L4Zy8s94P1aIw7J0
pDwnmm7rzhh5pamPNCQFQacgATIFB5ihBLjQAtLx1bLjn04BagSJIUW7+DGn0nSB23rCk0LrAMTF
roJBEMMiAIV/ofQOhCV6bLnOr3qoBTn0gp7KuoIZRFaOSGGYBGhDYoFx6af260iR5W4osWuGHUrk
pr+vF0gCK70ZakKo8Ald4QBSqMubptAK2It6kmMoWrtwF3oFYPAgMfQQGUzIDDpNCeA9wBo6hW1o
FcBhGvHVtBZDazynP2erx1mggA9ju54VAKJUKIgKJkSXwQqzBv0SUD4pa7AROvwIW4EkQOEiIAoF
9kUZnAYUynns/iCi9I4BK6VbkrxOHboBTE/QNIV5mvwp36INPOF1AWOhgBZURx6QyY6cWnjA/I8M
QPrGZLKxC9BLslqnSz+hCnKC6dY/u3F6R2wFxWywFNOQ++t5prbWyI520RjfusYSUKIAcMSQOCrU
2TtjNi6aS4lydDmVR9ykM/NL3LzFC5OtXRx7L4MTxDvkaBdDb7JjK6rv/IZokSPXOpjUUSnKIcCu
Bvq8c2V/1yTHb4SXsy3LhJyNIkLjgf5+NSYX6RT1FuOPQWyH9QR2WrGS8vygVF5roVUo6D3519BU
eP3tJgf45J5ZDv0AU7oGW061kkTPrSW1Vy2CJzA5wbceOgpLMSR1CphizXsbfsqIXn3dK6TKBFsl
VpAVXeFWbAVeSVkVzTEolpT2bq/gLA12ohhaC5CJiC8AgIujUC6lgrr4Cu8yw3kZFfClg/yS9P0A
KgRTAEiYtP0WIuHBEE8sg4LGYBGoNx4cmQkX+IKV8QHMxKVCzSjoTOg8tLOQW1PhaFq4NLUC1HiQ
aiY9nTCW6ObeohDvKpxNfzcouE1WrumW2E8R4viA8RAvDw0CSyFxcDs9IQdmBqpwOayLDr4C6Bj2
O4rgi1BgnSQ3n20wYK7PNzzD3pELhEfheOBPPQkF6Blb2gtCQXt684MTrN+nXfSSMHCuJwX4SSD9
hMyqZ4X+KQcgQIAd9pliBCk80KRAQbVCBtWKHZTojypT7HtOT5oCMrpLLzaQqjhvNeQhsATbEhJR
p5BELmyiSkGKOoUrihS4aFAIIwuW0aigRr7CGxUKdKRDPBoU+qgzzSdDwZAihUUqFSCJ4IfnTiGT
0NFVm0xhlODynFsFVqIwcQ+a4CmGuESo6VWHwNTlyV9G14QIrMaDPc/Z2oDWpCtsk6EATpGFQCsq
6SvFY3etEFJtLAV8CsCetnb+zVEoKHIjGa2hQzlQoprQro6hovrVOwYY6p/WJ9K3A7m9xpuwtR4b
ozWc+8DTbsinycVUeyyb5c+EOPc7MPPj2UeXC8KMh6nHGxyYT4nnEV/lrD229AMOIP/cfZAE8XPU
6r+W52iG6YpopPtWVVa4szJksAO6Uvr3ab6e1XPk8qFH+fvDiZNoU9hGeBvbormknYnMy6u17z35
sctzuTNBLW7uyQehjQXuiDTbdwByz3GY69iS0g/6XfVPkRln4hPbN81C+4msoLhQdhmumh6OG0/v
sncwa7tlVw498VKgj55goU6s3gZUb/NcP9Tk5qy+nq2npdikn8IlJhUzkn6n5xL+c4jtCEyc+YIY
5M1Wr4uI/kqAVvg2dXqzHfUgvAxda1+DhEtGaYH4moMU/oZT/RxdujxTV3VPTHnOhOFAAiCW5dD3
hvGgd761WnbTrW+mVVo/JhJp12aU13dTMBonu2mr3aDX0asr5Ouyp423Nc5C8a0L5LiN3NE6A0EN
bhhBNOSehtdr75AgNkWFk0sGEdQux4yfvBqBhJhQ8boQHR6sShjo0fksJNggbM2bH7hgsJvMMrzr
3MI7OcSH7npadazg5fNygIy0uudyVX1LbXpnnAfDuUqq+ma7Q7wpdFF/FAVeSPWspQMGi/q8/Vgm
fnpwCqs/5F1UPZK7xjerdvGY7cpQ+h+aHXnIAjXr5plOcta0VNtWsrBffS98WnYNuuARYS9lg0qX
27q0i3PG7+5WmxmVfKezPtrU+9uBJOMWQ0jePxr+3CCKCMuDMbT6o1/0/dcLDwDRyk7CAQp4Druh
rdwZU3mBvWMh+xknBKBZ8TlY37Q5FR+9H+qbqq/1S5EW7U1QHfzaIScNw7TSHzGol42mEeXXawTb
TLzHtT+Z+SfWn7QejB+Zg/XMsobiOlmDee0LQ0H2eIkMXxk/ON1BCpvKdr76jttch87JNlU8uT8k
+tzlrdQd1dXW9a6yraMr7qRmkxX0R10AFBe/Pyx7MeWz1y2vdStGzbwsO+heLD8m7XF5Pw7ZSut8
ivQbMN324jW2uRkQp3z0SAy/3lCIDKUoABZOpRFf9Mr1Nnlry3eXL2vZgzoEwTwyq+4YPO1zOIl4
2xZT+96Mzdentr0hW7PoNO5SltNgjdwSPEzvf8cR+PWxEQVGaw5QeB9IOztnamhSi/vvTlSwKwdm
bvl6hOdDLQtMecIaKLaKbPE9J8t1+Sw+RNyVKJxDFGsRa4NqPvVR7m35MWGkJaJpeZ5WsxX4yUke
iOMhS5Zr7s5xtPitD/BSqO8IsCr5a3E9PjRCI1kG1sfORgL+jenBadmDpJ5uFXFKPMxVaR0FVvZd
jPGhEy58GaRx9jiPH5FMPJQxU3TGhyIeMWKjl03GD04enXqA49/JkNm+HlLScNUDdJFeqEvaL6kw
/YPuIIvwQ8ToRnNeHijsGCsTdY0T1/N0C8uq2Tkyf1nuLAsZUkAtCSyxJS5D1Cdfzxon8+Mw6N1z
XDcOxNLU2uL9nj6cgckN0VQtjbsd7tbi6KV69SIo8C1vX3faATlOZl7zwB/vjDQCOKreZt8TbmW7
yVPXmOYpKmRMGhP/z0MSGpt2+F5OBbMTlF6HYbTF6wx+dXmLeJ4wGwaTcYlJObm3A3rWyyMdvHlK
2SEfotgR535irP66wydGJe3CNzmCpM21et7rnpO86ZG1WZ4Sxd+0kdj2zppe+w/thDfJc1ikabLx
7svcaFdVUxn3ZROZl7kdyI9Un30swyNlnvm1yG3WZ8aIDQIf6/dSZ2rfAfylzdGtHAsz91jW4gRU
JXvqkER9vSuEU8ghiuFORz1yJZOq/zrUTTjfksDNX/rZKY+tl7DGHbvkA1HO8m47bGbbqolsKEgF
vAHhUyMWxePX0Wm6fE3idMNY7rs3O8REsLxcbXQvA4XRJ9cY0hN8SlKk1YcgqkZwoX+XAF12Jsl+
NEcK50XWEctT7tcMFS+kfmJdMPh3y8+Orrn1LuK9LsLPsefSHRgJGhALTKXJtb31pbsqyhQVLsCF
Yx077zROEduYdnUtwoCpSW7i67YK91om0G+ki+G26nuuqt2jhwDvGLsIhQcwB+imjP2gW2hAPIiA
zPzkXdzOj1NbW9cC070uSw/cTQfVc/7hTKCRRGTNW3Mg7Bk+grVBYjJtaL+8u7KkPWMACcwGWbwU
0jtGqI1WmV+Zp7GXWExZAyIVda+uyao6sDpa8RGNt1n0T1pqvVPGOKSxtF87EeJoFX1/6JxW7EKX
c5TULuSpSOKIkkqqs1+55dcmQIuxcqknqS8tPyEUQ5uw3ByVDrVDWVuPVbiXkZ+dfv//H/dbdl42
phLjf/3ZWeE+yOfz8rDlCZb/kzbHayw3f/+TYdxbg2eyCJCMSd9o0H+ekh4phIW+qNeI35llM115
rgKLh5Zu+yR/BXtM/SViBRSSP78vZPsahW8I8QnncjMy6BwEELgSyhNAoJIQbJ25btkz589R0Bp4
EOl5RxxcXdvYEsqX5BDtUufDbfXpuARhFDVkrpng9G3fpR0XgTHeyv7OtXBzLDv0Siy2BGdkKljj
K0fjrFOcOpijeEqAENhN2BCr/lehaXwgePvg/NVmQvE820SY0o0RO5zTKIizaUvK11vUBHCtcIgJ
jCGNi3GGtLe7zDUvblA3xIdxeDjLGkgMmOgKspwQ4rNgiKv+ZflwVEcJxIbPoZeq5FjMp9b6kbQ8
q8ZKBWB09GL0ZHY0Tfusx+G4bhIeQBI9x8rQdShaUNcio9B2y/+We/OGKbpjou/spmSDLnwduliR
SIncMFEIkK6slzcWIjTbFMrTWqRK/Qz5EbqSs2c69tzgzF1Bsb4n8bPfFqK/WZiXso6lpevBiVay
nN9BbkXAhReoSL/2oVSc/CQEDm02yBnUAfh6drtGWrz8naE2X8ej3aGqa4+GHx8aWoaH2ejybcBQ
RYuFrMCZrvXGsSk5xFGKcnV2AS33cbPu2/qhs/Jur4c0UskHGPeicS+ONiH5ihIXwGud0hAhOHk3
18NrZEU7t6jkoQg878Ri0WptGPM6yhIsiaiB+pEiJHmCa1uOxgqD4HAqlfjCiMW0NULTQbnvfw5N
8zN2/WwtO6Lc2sq8WX1e7uvCuUtnFPZiHF4XxfiiDF9498utms4ZJX5tyCGIYj5uE2c+5LX5CqLW
ufop4t/OvdeKKjzPAhxoHpfy2PHQazPAU04bz9rVlcY6Hcv1NnYjNErYsve+Wx+azhlw5AkHuWwy
7W2j97Zmb3Q3DXLyEX3Ka2t38JFjMz3njVU+zlNFLuIUOP+HvTNZbh1Jk+6rtNUeaQAC46I2nEeR
FDVcaQPTnTAGxsD49H3AzOqqv35rs+59b2CklLpJSgQQ4Z/78bPtFGKTCA3qXBvZS4aQ7gZ6uTh0
pGkPwQBjaxxYWwwBW2NuDbCBNbHFTZBfvNbeUP0FSCJlZV1WMYDbl9Dqg2ta+MlaZBlub3yJzxq+
rgX/n/JQt2i2aZTEB2NkwpHY9E1mvWHsHvmLyPLPmNzdzaOQ4s8ESFsV2bYR6TGZPVaPA47Oq9/o
EHYL8+TNF7Ao4XL3z0OqGfmyL7DL6a72I0zjVzqR1JIFWHDQivbNiTTijQPDBgQRl1D2Qdc45d3u
E9a6sRkH8xoJszq4c4Ms6cRdJNjorCtW/pzXHX6qucSuM416S/H86dFU988DJWv4uglaLDRZfA8i
CX6yGDFTOd6fr7+f7VFDR69lW3bRn476h60eyQm/j/vmF90AZ65UB6WSS5xn9iYzQbs+vvToH3w8
ogQbH4Zrv01zyCEbBjyvoSEaUhwczJGSHt0dvoUpM3HUmqs0Yp0zMSxXGbB25OBmBuc8PudwSOes
l+aP3WHOHqhw0mHqp+PRlsMpJYO60M2AxdHs2ydX1f55eDydC60yHAp8B0wpf2c6Yvr5nTwOUmj2
KsjzWeyKgsM0HyiWytYSgtLC0COxzKfiqej0l0dOIgp4CY8DLWx/PQr+6xH/GA2/FbP8NFE9xUnY
rx6PrCH416ePb+jUG8nEKXf/jAEIP+a+QswntMyEKCemscdBVlzHAlZsfz59fM1LgeokUWgttbnw
KhBkWCPcx4vIczECC+e1DSnuBY8AQnn+0XQ2qUViKpZw1wec8mTKJoJprlGWR/q4MqDAMpQrpm5I
ox7XdhOzW4nrqzQhKBVvVjch1Fj6LVCEH2RAiqs3sKyqketFOM9gNYWVNavnQSl3xMeBtgR0Qj2W
f/5K2tn6RwspKuX8qXi8kxRu3zZgu65ru1x4FDTG6RclwcnR7sJVNRr97p9lIPS9InygGTIICa7I
a6AvJ5HRFNwPB9uyBgAmBRxXv88Xxex1SxIZ7lNCUWyRuGhLl1PNzHWA3o/nc6t5GLTZ3qQCeaWj
qi0tKfA1+pTvUD+aiQD39pxoUa1JkDZzw3wTBe3LI2X4CKI8LgePR//2tdDhg+iriokrn4uWatd1
idvgnEwStGZUEyMr0vzErNAnr09aQIvg1Ex6OGxdqSumu2zGzMJ6SQHEbqge8y6DY25atrlfzGAg
aFD8hjCtJv4aeMj7SgPRTEK0HUDqTHXI10W4c9wpPQlcPHM/2iYmvPnpSxN2eVC/SLsejl4ncNje
I9sfnql+9J9yPAaF0LpDQuQA3CazJYuROJwaSljHOBwvfQUQ3lEQcwLPAdyFDapaN2bPmCbryEBi
IyC0UGxl6kRXCdAag7gp1SqSIZJyMm9XAOHieOlvJgrvmmQ91c54EG8g5dhGEanG4jluzEnLr5Ja
gZH08DXwSOGbPqMbsLkLF/HlGwAajLzVfLVOBpPSiy49GfjEYImIYuOYGezhMpyYzhA+7GTov2Rd
8rPWg/L8eIYWzxKw4KICujddNr5tvQ85rZ6aa3y2Fs25wjJwX5gyfodEsX583S07pgjAMPaOSOu3
WtbbokjsZ78vPmoSDDB4BJpSpZydOWKAMSf7pSTB8G4x59+XZCMJjuXNe2FM9moIc4ZC83epHgHB
kJEALcl2NTIE35YZkbbXgWySjx/rdyLjB5bz/ndctvw9xLSG+JFudV1FSDmbWPYQvmgjT5rL4yCa
MsY8MQAUqsBJsE40vpRWYx6Q9guZ6paNAQuPxs7Ga8u4nb3HW6U07w1eaLzL4UoxSGnXWhGZ13B+
NMYTIc94KHa1lXPqkN8+NJD/b1FWw8i2iWGP0wh/Y+wUv+qGCHWWjMB9dWxuc8muO3EFytqx3uuR
be6aPANz3uqLNi/LN79LmW3EDWKbRR0IMLxw7XlWt2HdoBY698rvXXj3024XlkJ/G7z4QFdgtEyc
sHpxzSHb50NXL3FwoSfrT1Tv2bwIcgiJAWIMqNuE7W9QZ2JmJLRxCC/gwXEr9FVzqytygoNRBL9E
Sv0EdlaXFWTT7vu6Kt9qBhz4rbOLNSWYvsh7On5OYtY0X+JIqBcox5lL1jceVQLgtm0uOe/CcUe5
U0Llp8eZHjse0E3y3SNY65Gf4a/GrS5/zvKsPQuzBpjDM8PFtKfpFZMbl2y+CElwBFN02WlDZr27
Q7atp0J+h1AMb6dLwqcuGz6qoRxPjEXRvm1Bs71nmzfgjOYN0sDJTtDRpW7B1mLXtzQrPmR+kqkr
3qdli7WCWETdr+LAGW+C9r19FzFtC0S6CgrMIvnIQNsMWHsGXS6+mYiVwDj1pVsa0XcPtooGUYK5
dvuB78pZDU1j07YYFi++j2xB1vwznKUEpMryxICIahMJB61MbZ3Rxzj+8DJn7U3R9OH7HY6oLJKr
0BPtqtSLZqNZo7qrueWdxFT8YwjjlVe6zi8tAfK/0TqQPSzPPIrqFNwlBC4MkOFGepE84NV/YC3Y
Fw3vhh+K18rWYwaI3AjMSDdf7aD66+nju0w4GZLaLBWLJqjulBefymG0voHenrYViJUNuRLrW1UP
37rawHFn9r8bW5+euggwf+dnlxEzwNFLqOARFgqwDXLqgmopl04dMiuNR3QT5F3d+eFLxvdYPKIX
i+7gLVOScRfqnvs8Gfo8himqhSWm/iXf2nZo/dZV950uHVot85EmC22QlyycHfF+ri1kHTPHASXG
sKHe4E1MXq14+NDTIgENkXpfZuPdKs+sfvVOwWgmIJ4yFTvEHwB0DRR4u7S5LBcZEqmdzs00YXMY
Xcd5CWaOf8KKYKu5E6geVwPpNnT9Jc6MjywOp701NepsTS5I6qR8K7myy8R67Rynv0vO+VxY6gKM
OScb4hl7PkSkMmyvWNd6KoFKtArermMfy07diyp7MSqh1omYPkFPR0CuTPY1xF6eG60xVjW28104
ld07P/MtrS2ImBUnRs2oGLj9RDeMQt8a/ZItGgS+96kYIBQ1S4IqzjfBhF/m+6ECcSiqZkutjb6p
rKBFMI12Ailph8wUL22nt3Z5l+vz/bVYayq115GJLiOCrLkwFWbD2IE2s9JArYvcdO/1CFK6KXLn
kKWQfyyb/JRKoSiiHk10xdnnJNWjjyiEszJl2vfI0JjRJQN713Ckr4or8o9m+GkRYyFvLkC0aBYN
EHVnPDVJ+zZoZrDwCmmfkrb5rGujvmdhSX5n1jcdr7a/vA+CkuG2Aar00htmdvSVNOAvaDmG/CZj
5ZuL12lyv5LSWGlRoRYO+Nb1FJjhnoQf7T5JkmybCWHOKyq172wBu6j22Z0pL9syFuEmpofjCasM
ukJcuFumX8XZan2ImZZ2TjBpr5kXl89lLeoNaUKI13/+BRXkYiI3L45shpUHBfiriZMNbmTSpn2U
7b1i/q3o4l6lsdjraVYey4A5rkEbl+js4TmaBu3JUKRH52e2AxCUewoMUDDJhTPl0YLh1sp2Y/Ez
nYqftW1YGyrsqQhpIPRljfvVY4mdFilLsSXBlOpJKQYZVTW9NgPGC8OLrQ+/e80pdDs5vTdiqGy0
s9AteaSEaLYS6UfiNP841MXW1dpfTDKufRJgLNQESwsqsI5aMZ6yyEheY210jxr2uUVEW8IF/oJ/
4awcMX8bxCTxbP0a7Aw2QmRNO8ZUyR0qWV033qEmM32gHOzeiJBPYdOgkDomrPU8Pec22YqGCM5y
ClS0SYH7b8yoAnswb6Yb2apjkJn7vm/8e2ZoGGDi+NqSmoOEBCaUS5RbeE9Zz7aqnN8h/ieNzBgL
rKpfJ/2rJAZ9RrzwnhrlSvYVnf1WR9FW+vRW0Yta7hkagwavAEfFOT+r7MqHlSFfU71/j9lUvVGV
LigIIzoVVOXHPHn8iqMqhxDVO+uxGVmhSQYIvJvsbJUE3BX6wkHrR7W1y/wHCu9FZbF5g3robVLk
sVXZgOFoPQh6NmB36ErNIbeq5o2S9kMcSnob5tOEmC/4u7gabulof9dL6cxb+P6GxV4eLZb28Mtm
lEfRbFWHwJuK4DUk2ctNO4t+BPOKUqO4HgMsjWVgOr2bEDCr667rvntz6Rvh2zV6UYY9yIBz283z
+0CjWmFqX7UgWZMQi7nVQV+xpwIkGNc/GrDS5GQ34m65TFmcWJsupgYluMeEvQv9IdhkzD4Y4Tdf
smcI1NbyNxoNUzXDlcBYWC2ZTvxceWW8orqx2Nle1y9zwQV7cuzsaM18SOJs7l7Ts2LXeAastr7F
LjZp/bSIzUHsrMhalW6RvQNkRGJBr89Vyj3fUf53nZuFHoXyXroUtbiNvrI6x7/EplBbyiy641jE
IWHh0NkaoLAuZsssy+k+ZFGFDG9ldhxcY9v4intYHH6zQ7fnBQe4vrVVYZTNOU7EOtNJnIDN6PKr
Cb0ECmDK/MlgK8Tb5kWJ11BNCn9DeCuT1Fjz0rM1ApbxTLZMf+YErgHwKSajlsXGz6pPD6s4+bV6
rcVNCpi5A+zhRwEJNr3bcv/AFtWa9VFUqj6WMXf5oh73IQb8LSuOYGH4JuS1PIP0xHeOtTfUR/bK
TyTV9mOg+tehzs4UPos9a5N8lVtUhU1JJI4ss7i7NR+RIiE6tHZ11FPtnEVm+uSlVKNpxJDPKF/w
tjI9OqUZ9TNSNUdKcfaGLrVrEE4GsAROZdL1znudMqPM2zcVbuIslk/KE9mTVk3GnggsDQF8SaYG
dlp67cwyG5+oNHkJAde8dICwsJf6711cO7e4eu+GLVHW8jmhi4jin8rcdkNB3ZaVrr0CncQF5hsV
nDDlRIC0zrehxlJH2luTccWncJj4JoX9Sd6sek7m3HAjpfN9BuCJIgzv6ejOTXnEaML4M2k7YB22
k888g+Fd4UtK8gF8n7SyvaZZzT21+cAy/th5oJ0corEh0p8UFW6X/M5vA1GqVtERJ8wiHL+rdt7u
is8hBAWZDAF9FROxuDhOT2PHOqeoPSqbSFZ8KWzFnQ5R2E5dE0jHMBH84DeRANZ8J3hCVwd+CgZM
7vDOmgUjJTC+1hIrE+r2jT0E3Uo54E+ncOqdjYAxawfh+XGIB3Aedm50Kz9Uy9pS7svjkCLtjma9
6GM5vPcEcTdVEibbOTMfhsD59F7TDwGFYucm4HZsQbTHkKdSQH6RfqDpCESuhOCMUnVVIvim2Rph
v6ZjacWlIGnZvnqtlz3ln+bI5S5pwb1aDtTsZk4Mo4Fp2La6bDvS88Vfdkxf1MSgxmcn0FXagruU
8RSUGsQbzWKvHksAYWkBA8y9JiHWbcWGhsKD8RC3DQ0XZV0eTQ2YfhzqeMh7S+wVpr1cGcZ5bNhm
QhmuWJtoyRaTrc1nkn3b0Ge31rHUOen8U+jQzGG2BSYzycBZw9TiunizVVlRdYrw7TecaGknDhb8
lbPrMaNCxPSfvUYt/Sz8bITrv7WFSysvyxE8ogW1WIOdb97Y5OekW7L8gsFk3blmf4q2hl6El5BW
q1c7imlY0PtzZc7TQNkYsF4tdw+H8JtRR8YFH8sxV3G1F62TQ18zDjmhTAYyVbiOx6FErEji78N4
UMm298zgperH/sWkSsas05/MsdRZs8Pmxg5YMt8DlDoEGvKCLArCPkl1dnsGr3rTC7xZLSMIXbmA
Rtx4lxZjveDike2U8msWGBwcumcWSgxHkkHyZKcAJlgD4YqGFrSQhc14uNftl0ipS5hb8ss3PZox
TQwpdXgvxZQtuzYtPii6Z4Dj2r8EY3Yn96mgEzareNvfVrmXHKRdGGdkKv0sGbWcseORvay1k8qr
dY4s9eF2GGsrFcXHIgzeFZrwjgkech/bdzTna0zhc1gJ+RIos70JUPS2zJnSsw6Veq1/tRDfF5nG
zLg1dMxtTE33tuciGVVSvOmeICg6asj/KcNr08EuABQiu/fSQKr3mp/xlL26JTYdyNYT29em3DDU
BhvcM0k2g1NjdN5duuU5SuUa0co+DGCtIfTS+WVzpVsgerB600OxMVF1LkMHx69RzbvTFNbl8SWg
sd4a+F65s8sCzZC7ZhZTfs5tNV2qskfVxGZ5Gk37h4WktSxa7V1W03AIgN1fYyscroZdhhufCCCT
mxYTEdPkxPbw/Q969saO74moEojNuE13zGPchcJ4uWP6LlA+QudEi97FxQKhPKhpPXGtZ4WeQaJR
e3Vpop8ayHlE0wBeagLebxsfMTiXz47NyZRrxcrUaDI1/YyhyIg4mSOq7ryZNEi20VxpWfFqThkn
3wSNm2TK2rLgj9MD/+rEcbULQwL0vVHgZYDEw1QMMyLN0OsimMIzNMK/DiAE/QOcGCm5TpVfEmj+
8XHQYL7BBio7JBefohGlIyMU1R2zv3Fz2yLd6TFknjLMHAkWM64wQMAYnAbPuo0Js4Na3ZL5MFMT
NQsHkgvgXjFVXRk0ePZ6+mHkWBvH0ejWzjgZB8VqBalbJLg4gbkrpw0XQiY5DUutsaZY1l7WQ2le
YlhJS9J+atdpyIZjr/XbZhwgb6KkEuDJvQPFP97GiKt767geQf/RO/qU06yaZKrgXxdyMaVNcYq1
fLo3yQs9oNkqBJe+7WRfv2ANYSPfgLHQVPNTOthMrDGaVmU/QOcCdcoOq5E7XOoHv5xdMPlXE8jw
PILmwAw6tpc+5sQM9FfRteocpFiv0srU9poRPo+T5j4NReu8jIrzPSYo9ue+uovGaclEGo0aD5yq
P/2qmz4Ghz2oHYhk83iKQeTkFBMecSSChV7k0cEcDOtSCjqILGOylrldfoPjJq59/7PvjfY6NSFR
hgI3UIsEe2YvuUmJbROnGgE5Zn618nCX0HIevCfW0G3SXtf3ZtxeOdGY5Jt6twpa/KJOHbhbY/6o
RkW5YLozHfqugsvUzQPsGSA1PA7DE6pPdVCMVotFhJ1nh9/24KSm/gSjUa2gYbxJUIZLjMbiwwGb
Iyfh3ICPepik9kUhnJ9WGOIrbpPhuXerE6sDfwe5DbttkSavjAP9p3i2k3uiPtg1a2sP0t9zTt9h
WaPppSI6SOSomii/GyR4IUXZbmmTZcZv5j/jKmTLEzdPsN4p1Aqjbm8gqBxcyAvCMv1nfNPJ0kgj
a/d4itmrW7lEc6+TZ5yGMsez1tFYnHqcK0LTz7iZizVKqbOEiaafC72DPNybXNETbomGCJv70H4A
foyfTbdp7mDntlpofuSOrr/GDr+KUMv/evT4mtYBWZmk2LpKwz5J6OouMv+MjNJ9TCMSF03GGJuM
eqaFgAwMCy4ZtGkCh6V4V3fD8RNh9C76erjHFVTjLksJADgYltte1he7MWMYwJOg0KKzXy0Ps+Y4
s2R4SwzG4qT4apX3CjX9FnOqbyN7Ql/U1bWdiJ8wZmHbrgJnWtrR4H2fU7Jm4uLQjoASZzqeJx3e
6x41LnixGrzTJlx/N8qGJ6ETNoviZk4OFNmekC04C90IDukmE1Z/SrIuX3mqDb6UneCNL51vXWJD
u1TOz95F+TXaDOeLiQGrynTtGQkZjveUpx8YF99DhpPHfOKf6NmN7x2FPaHwtfDG9RO7PehCDKix
jUbJqCCrhuj+OGiUXi3CyXcPlPhVq8n1pxV84vj0OMQtA44qEl8PBTfCZ2loISTHtv1lconcV+FV
cfXapdrQ7hL0V+bpnbcOHMbMQtPWBZM27NUGKci4Aqo5GXKLE4u0VSAZ6naUl1UYd9jg0efrKVdt
9URDf7I0e+sw+9rZyL7LtGaMV0U+WyAmkzvvOxk0/6YQuJZN5kGNKNxmzSUNCJuNoAx7xZ7l4crq
zf+rR/rFAhBtfSx//f1vXz9lnK9YFdbxD/WvVUcgDUgI/vfEhdWv7Kv/qn/9/z/zF2/Btf/QLTqO
DMexCRvrjvlfvAW+5XquY3PTMiy+AergH+1I/h8ezFUba4pluwB3+aGmaFX0978J7w/LMgxb599j
GWhCYvhftCMRGiXP+C9ZaAtrmUPbkqUbHoVLuvNvEfo06aLEmPxq16X0InoYmyajq4igeId+noHH
EjdQaI3xAgLyPJXWOmcNtz/fGR3YKslSmVLdKlnYhgyXiQbhM2EWWQCvo1nYrY5IVdliA4uUmECj
wmOXk2jxqGku085c9YWpkNTqJaT3U9vgC9LCT8/B+q1sBfnacVoIBSE6CkuRlVFFX9gYvW3jzm7N
Ue5j4kGxY9lHCMV5pFv4brx5iV/8Sud6ZKuxaRnjLXKL9ddd3nyzBvupKHlbBgziNvu0NHhXgdVu
h2Hupx/JqlF3+jYKPUTmCZ642XA2s1Nf1wS815RPggwOZvXE3gbStu9Fkh31sIZa19pqicF5Ojoj
vZQTEFrO/XNt2MF69PyFJ4e91+oTCH6M6FaTXs0w/HSCzLjDH5xrFk4MfSDGTKOxxKHSEhQC3D/P
1SPsUGDc2DYnwMEGovLwjPWPiXujlwNYn0z73vdmuR6sNL0HoftB1Tvahai5IPeqida1Zfyacrdf
Jm75RM8GXcCjvxxGzM+mHHV4L/Fni5gXaiYqf83uTxrDkkI4FK9+LX0wCVJKBo1qw2fod9oXxVKU
NshYKsJLZnALx+Bvv9FNxW0+hL064K2zyZhEDjdIL/wJUzVa5IHECRmZt7pjKJW2zdL30wjefUSk
i/7QzYUegCc8A/2KW9lvKnhXmXuYOl3QCVEA74upBreYRgSIvW7jVMumxvtRxuz/k+qnMe+lbGBc
q5TID03d8hrxPwIwDF2cPZ0i4gcO2rzBp1iMwsXu3Z6NwJ8b5fJ7FyuqbCG/UZaulkjwbHbSvFsw
A9mT+bqZHgXJIxs4/XtdyiuI+gNk6Lm5FLdrkvBHYVzy6TvBfjYTkx2cinSfCYESmX5Wdocjsijo
SZVrF5LVW9oFy4H7vSLsJKiKh0Ix4xW1HcVh3TKekznBJWyryyCCdeBCFEsD3nnX4lGyWaU2rO1L
aRgb2ZnoF9U0d6WGLK3hZYZauZZMwZmH0KiNPY+6GlyBJfGYou+tjVO5u7bEG+lr/bBHSaERjXC8
gfSxFTmNYW7F/LDErQjq9gU1FDybog4dI/jvxHtG6Ds2lCesC98g/qYdVEg8tYUaSjL93tZNf3Fq
eZI6hMipvGN1U8/4A9FoEBjYoL+JEj5bH/+mNiiQjGKy3t4F3uQtPFtVl8bxd8l4h1ferLPBUFA7
vRdKRNyMPCjdI0viiPFWZSWgbr8slmSmTwiuLmXLqY5RSM95/RUKZQPXPeVSk9ZdvC+/17SiXe0n
RoNgSQW10Vx0NuV8bcN/Rl9nECarwHgf+6HYhHr3LGPqLU1wUJ2LlNeOprfA3JTD6XPrehU4ICkt
rWfx71S3asyGE51H4MhBWS8qNYbrSOT1Oo9LaysLwpfGyNWpy569CuCMjKk0SykECVIBjr9V08aK
9IvfTf6GFW1ftcUyiKN7EVUTFpH8zqqjWiRK/iYMTn3QhPtkjIwfbnzQJNuo/h7Q7tGBZtehJ4Mf
D33j6pKiXvlj/9SNN1MkRzUnooSInCWwvJUX6D/IUmKTNPFmmfk9Dil86EzLXdpt4BwhnrvHZOiM
PV2n686TIXQEPHYZ+5hjaU5y0/MCHuLqQ2bFOEM3mDb9xDhEx/24EePwlhjIYI7BZKezva0IlQJ1
Ht/Y/IPCM6DkF4HHfcOtnaNp2uG+bEOkVfBuXPhNY2iPujHA989yANGYG3ZTER8tZo7LNEj8JZ+W
9GRngBrCMdpnUOaKtLeZEtBq3YE7X45+PK0g07FmDsCYStH8ZjE+jz0m7QjaSzvGWWPDMTavGmiF
Y97F5TLV5jqhrJJHSqv1ZZrwv9McN8EGMT2pxMh3Wl2AAx11WiIkeMBJ4s4fmPFUPi6TXLz77ZRs
heX6x7Gjn1rgnKQChvhZPhL8rC1nFas5oTy/ino+PB5V0+/ITdzD44lU/bDjg/bnq8wJopMungGB
gPUmyJnwO218uI+HVUzrjXqzffy4oSNeCp1BlNZGu9HAJlRb5m0Q2A9xa3azI5BgDLbA+VEOa+Jg
aWOzUIkNnm/qfkuy1ptirCpW99+6jK8GTrbF8TEtazq08E5aV1Qqolf+dH4g60KgvHsjC5dt64JD
1KZzNeji/xag/6MFKMkvgzXZf78Cvc/rwv9YfuGNi/Ovf12H/vWj/1iIen/Y/FPM6h3dsB+rzf5X
o/7+N2i/fwhGL+DA/qzbnFeb/1iI2n8wxeYUNYVw/kKC/WMharKw9ZjZ2CwgbVNY1v9mIWqKfyd/
Wb5rAx+zXP5RKjYBZ/+/5I02NlPyvDF+okJBdgg690S57ou0aDFDxq/7rgFxXVGlPXTdKrIMpuDj
sZvoHWxt1oQXvCQ0fXmBfHKrW+BqwcqffOz7mnFgdjGs0Dq4kY5PY13WZJT9H0mSuQj/abJyqFVb
CgvAYxw3QOWdgd6SJ49ELB4jff2Ymo/kcld4ejVS1i2CsKPW9piCCaBRfGWHVItmtUcLSc00ASUT
rXuuxrTzPNmZReZvysGHWRPaRzp9SMhUmPANYw1AhdJiRjLgt8t8XwQx6MCZS6DPWkkdEvQo43WK
r2ATcJel2MZ5avBBAUjNyLVkFLh0wtlVaFex1hVA0YzyqA9oGlXv7WVMJ5QZDa9+RO9SniX1iQ1m
i13qWIJ34fLYNx9A5wcKeqC5kw/faFlsPQWKG17A5+Xg9PnPmnkJ3mCQEF1BdR2qog0WcAChyh5l
bcXNN9wSjGi06E1BJksSNtrwe8TWr/w9V3X3iMhvcPkR31lnpks6VbhghHs3NuwXv2rIVSHV52Zt
bSjulKdwoCIDRwJBGEqVEG+LYfwitH2S4pVGJJ8ddmGsk6B/FjpC4ZRhyXD0zDu7HeYbMMS+I58D
xZ4/1RrrAsFZ7hufxAALemvJ8lg/2i0NE86YHaJUxU9MM4Y1SwncKpQXi3ZED4gj0NePNoVonbVd
cApYai76oAeZEPWw/636NhXGe063+Umv3behwFBFmL9djRiBn/uUSjlKwZZB1Y57Bk390ochsh57
+pUcVSwRz4hlAtRQIEH2Zh0+sxIRmypLll6FiaKS+RV2E3qCU8XLwYzTFe1LVKKmrPQGZd9qV6TP
/EJXmu/QE9r0L6XmZzgXdfBtWYRjvUtoIpuBRmla9EuN/N8mrH8avN0FCC/3aqUJOHPxwTKSaid6
K4F9d/lN62gKsnTUv9rsnHeKcnc95WK7vCQcXrjZxXUyaCFDGfK5dzraD8azjFztyjDLCfXyGA3y
2csZYLTqTmkwTdqQvghUgUiG2eo32PZjjSVf5Qr3FpTNrjTx5hr0cLZWVZ/iAcakUEykIkagCfee
tfI8fQmvs8bs2TZHVhm3qugIYfjkjqaficadz0Ur5AMksWsRLc3i8caY46dsPRpEXV3n75p7iyZs
se1WPpZpiVXPiCn3qyiR8UDOrrQS/JBm6AYet6NBfGr0X6q4ri5UxcqkYsfHS+pbbzUm3knzic9Q
PKQxtmtQ0+v0VZeYsGE4nkYmV/rMq8e8dhmwI14YtNKW7hwLZ0iOg4Bww9yNYu/EPLRszde+1nRb
Pyr7jV0U5BmQLtMuidbNYNYXUANLPCsbn5znS22+AbBeSjJDq1w3YsAp5CBhMC8HQ3OvoGVeuAS5
KMHt76iBBe3mQbOkJKNYO3J0KBFmBdFBqfZbKkTYMzuQ7DHWemmRL4lZP2Gsc0+F8oNtRgCYTSAg
gFa1Gk0g7bMsgW0lM1HR6wkL9GEr1kh+YjVSj8nvx/w0XIuyoir1Cby0Pxsn3YTYoZE+s3SXCGjd
yqp/ue047wBSY6XINKz7xJPX1dil3pGJ1StLXHMT476kSqSIV7lD2VMxFsRmQ+064c5ZT0PUsb72
flt+8FaLiBQyATu6ZR1rW7yPWhs/jcgG/G2DgNcN0pF9e0QD4XOV/yI3377WLXb0waJbybd3upW0
TEJg7uONHaBNqDDp9gylJOVuIH56Wx9WHWP/BYUwVDVTLuKOvygqYT1WueyCjWjaqKZ6T+ieXMZd
7ax0/hs/z7/VKZt3eseKZWUNr7lLeeA4KJp77eAUGQ3ALj3/MXnVoS0MmEt5/wOfhYTbQk9cnVD+
N6JeFBmpVcNlDZwZzEERmds5CoPNZREYivl2iEN6jDkpI/2tHIkPFyJlSz2x5w6FyRw3G3bgMJmQ
pu7JsrThykxJW/TYYGtHP5BS5/aA1rsW8DTXQ9hLLvODtZwskmON9o6t4xUGEzyN0hdz1zA9Qf13
e5A0SQuPpbwDTERM1YcZTt8pBQtudb13Bqt7bsZ2Mab2zdOt+DpHmVe+gr9hOYlNMIY30VjxrY5g
HKFG5Jsao/qqpYglT62zCAZ70eWuvzHSsFzWYsZOpP4hMxQSvkUUcsrwkjPs9OA6XSjFzpchSv3O
y/+TvfPabtzatu2v7B+AG7CwFsIrCSYlUjm8oEklCTlnfP3pkLfbLcu+Ve28nwfb5ZJIAiCwwpxj
9BG/kRyNaZbkI3x2G42RblfomMDtajoLCNu5QhlWrSkWzwTgxdkms4Q4sxezh8pjtZnCqSV2pWLn
Lae9m8hkPZv1o4knfC9aDJVGHuVopXIi8SgWtCjk5jmBMmOh5BaKpkPIDZZWggHWbtxDUZ4siySw
MdP22VhtiBOciTyQ7xPcz8tFVbIigJTBp/2cMse4y5u9XmRP6OLLm6wPHsG9/8hJodnMLfdMNkWe
KlRzZE+fauYhjnYu5MAzo6ufHSup9lVKFqeLrspDGxivAXfSpIYEcWuIlpxkSjUR4zfiDV+cfE7A
rB3j2gWzA6MqeiIFIR4bf+8IIkyFbZC2lRORSJxa+5j0knoVFu/cCJ/wFtF6QnhWxp26gyR8z7C0
ItmgfSTO8z2UMOWsJCFiJyIv02UFsw7aQt8DgSq8BKvsrVySrp20br1KZ8zTaT8jhmv8p9GaEEK0
7ZUR5Tha2eEHQr7S8YVvbQ/+OdaZK6eK9POQruKqsVr7VYXOk1/6r6E+DwdEe/Iu79BRFkFqX4T1
LO96u37sJW7D1gj6rUM6942yYHOjbcv285QaG3iKoIjsMTnrkBjKrO8vzb7O2eJp5d4K0Jz64Uel
kXqlrDq+hcfQ7XrkVge/M9UxHrgeWACtrVsLlKRVeCiTQX4W6ERIjrsYxPQROvqFHdrEPuG/WCnd
2GKFD3ZYtaZ1Ehn+rp4MQl3gmtlT115Y+U2SUV2swvKMkl19R2OaD3fN/gee5XW58BQdUASVrzeH
cvI3KTUmLhWsnCYqD11rdlu65tmFmdbBuVMRkRjYpPVVTseXoryiNipPjVF4Z8WnZZ3VZ2gJU5/K
TQim282qe+beLarl5GBXUedh9bvpyuYkhgO8FufF8YlsaCgh385sKzdhMeeX0SKDDZFzrVN6kzLy
PzAP46dpSR4uc5NG5nLjJDU91YRIKaqcmc1jZ37GzaC8kK3xPst1qKeskppHOUDfMDv32Rdl9KSH
Pp35qWSCgziezGrYmsSnW0GBCyBuvDygJKyDLthQFiq8kazvZ/+Um9Glbw/jR4BZKZQozCfkeJqt
3ho3L27wZh8m2V0yHjGCoL7apaSgWYg8joiwScPuhnZnDU9qIOAgw420xmBIWWI26g8UmBW1yMg6
Or08n0P6O7r2afpdeI4epfNiHdIQIHqMIg2dYsNeIIiaHFYpQHJMZX50sqSXBSA5HDgJrOMoiDql
fix8LTwYQ/JeOglwn8GY9pSEHyvkXFUJpwsxpvucIGL0EdVhH7f1PSae1RjJB6D8LY5B8TlQXsRR
4bS01cCCm1GSo5Qv3s0cLZ0lOmyW9PFIWs9WQkQPX4ZQth4zTeY+89Tymq8XfnnkQpkNFIb5XVbo
t+WgETxVJO6KPRZtxXPAmA85Lam17Md3ElIWLBg94xT3CxlJPkJNDXxDSWzAV1jS178Ynw+hXl5r
raD8kM4xFmZSZLnjRGxdFUaPji+qL0fRBRu/nMl07EZylpZ/DS4U26gfntEnEIAYoaA0oTDzbFDA
mupNj8PvLEGZtU57ka3ngFy/fMIBpNstGbd1aBNCtHi9kpLydVXGj8Y0J9uura40lDwIe8jiChN8
dRGau9XQdOeBTcVahZKGqkLWYOrddEZ9cDobWFtuzGxYls3WW1uNJP51sY3Kaaai5rd31Qi4v3Ei
9nQzZTQBkC2b7H7Jn7yuFMEsKuicA8uTubJvih44W/hmLRam9j3s3YD9Q3zMVAeTJBpIuQVsUYxp
cPA1JS/G/gwBv75LWss9BCXSQ4NE2i2a0z0C+/jo2Ig44hC3ShYDfHNs9xKAD9hYnAVjIqMbWqQ7
o6JM34FwbsIkvjEye1eq6sPVQ/1WI/16NWCf36S5FVKFjicvmhF8ETi4VjP53mh0n3JEtyRYDHLn
KvrNPJJNjFQiplCP0qi9nfFCrLXAeY6xDE11H+5RXj51qf1MWMauLY0LUsXesJ7l6ySTj1p9GaLq
r1qgUz5otrVYeku9Px+7dnpuScdcuh/6AFXNqTTTC/BDOcvIFqJMckmAZ2NynuTxmUzp+kOdyIrz
KhWehCuyG9gV12EPRmd0BzyFAiWJgw+cOYuKmmK5yx5wVSexRbhPuU5DS4PQph+lRVSMry7Qi8gz
s6te+5jogy5SN1qDEwYqpL5RfpacR+FDMjivFg5gnt1T3iWPPoGLZ6jxz4xRv5IWSTMs7L/eqAAk
tq/KZF/5hAc0JRNHaRobXye31J4fBTAFkLI8x2HtsC3sWx/TcJms1XL70U4Y2AVRPgjd9Nx3XXHw
a6L4smxCKWju0wq5Rz24aPcT7UjLbg3wSh7cKas29pKaEQjOqelh0tAW6j3SxRsP+fctA8911Jms
cTIWkRnkZq+HxjhuzGH2ycI7RjKpz4MYItOxHGPcbA1hN10VBOe1Ckh5bd817N7r2rVJh+g6jU1g
feWMk7PF9I6AJ8Oz/XX+mWZ07HqcO3ZW6kyalTojClCdQUs3d4r3K0syFGQAWlA30DeSa4NpqRtu
5Zw9p1aLHDkizXAYJq/QWEexlsE9UmT73LWHrY4/eeWHwQ9WQzXr+kVVGSo4Hup+GP0liFpDQ7KO
je7GcIxkk7TDAm3MNsQcXelzO2/wmRD8qjcPuoWOX7PCy8BO3zOHoBSCHeVW03eazlpZJOA/hhQG
lC2TBQsx7uSSZ6vr/r1NLupCRvoY8uemGrNbIT6s2X3IxijYCtxYiGoAgXYmThAiEndpeMwmchiE
ZZNOrRWHjpQ/PxyN89hu34zK2OcYMqtZ2HhKHQSeeBQNr8k7dSD/4bmlBog9sF2paUah1nUxfZ/V
7DcBMa/4qUzj1aUiQa+s3bXNpDYYodjFTNiBA/FRapV7edVNrvsiqJQ5zbrqsm47UBkLnODcamiJ
uM2Ec0K08E5pH4ZTIL2ABhF6+uHYjiEiMj0WW+U7uzGiPSNY6q/bugk2eop3vG/Ks0JuVMaXMfnI
UJTxPoAGpIS27AGojHBfWue+Rjx1hBBnU5hGdRz4LQLp7/WyjTeAYlZVpmavGQu1HpKelFng2xtN
BuGREr+gTjMkXt+JjtYa4SIJGiPYlNS6XXbAFbf1vsb8V87pKckJCBqLj4q97mpErhzZyJK0dDyW
9yHajAGcXhbWD64m61UapqfGTRsopi8i1AinVynJF3OyU5l9H7YMaAWlkFlc8VyjSIaXMWYfZcvt
IMzqXPrVtFb1QPZOv4BYiL4Vk4dYbWGS5K86IXtVZd1WepzSg2i9xDcxx0l9xF7TvRKbuEfBCD3V
bK4EcwnZNRq6SIU7ab6EuM28ULBmAV9ZsP+I5LsTh+/UDd0QFH2QdZvENPmC6qfESp4HaykRH2TN
N2cQRy9taLy+uibqnDJrn74WoXHZ4/RZ5eTqpf7gJZhQ7dbHoJa/O3V1IAAJa3SLyy9v1gA/8g12
zZJWjdXTd9QPEmbfBZuqc+Qtp7LwV1R7juBt76K+vHXCMlpG+G3M+obF0Q3PSBuU13nUf1gCLVdj
WI9BP14VFheHEkUdI5QM9LNIaG+Rb1qARCXuwfhMdzCOSob5oA32vr5pjCrbMqghi5bmqcYrsnZH
RtxehqxaH2e3/jEP8iOem3vayZuZaPfYGR4a39q7OaxWP6lgE8Pgi8w3baxuZzBcfRy997pxY880
p93+MCf5c58aWEoL6kcKhWPXpa8jHqGVO4zvRltAukCt6PA9sFG5koKyKduEgxtZBdl8xr1pKVrF
ySEgw8WlKVWX7TOoOYxb/m4o4m3KYA70dt/0cm1ip5kh4mcE04QIzzjZfbjCrswXGnJzgxhba7r5
7oSuR3WUtFg7ImaoTR8gZ3CMfnNjswvRe0gWrQNVMRUNiKDyjTLwKTzI7H3pjUPpRTQwMLEis1/N
w8RDJafLoq3eWiFhGU6HYsCBE4/5w6hoK7cGjvWEdVmrU/cs0o9JHnLN5w5Pl92Nk5HIthsN5732
h2fZK3IaDdaPRe5srDI/0rQ+18wTwq5Wqx5yzr1I2pPLPUWiXVZFnl/RSwX+RJi7L1bK38pAcAIm
dVzRdyvVRObGshfkJUSzVVU3DaoO1tah0m4JIdLXfiwfEvM+SZwzV1H/KHj5TA26zTWDYuj4iTOC
bVRCIjL+Ukjn83PoZCSi++Z8MGOcWQnVFncIP2n8XkHvmng83UPndBvRdjGe+Jy4reJjog5m5SUU
/9Dc5RCv9lZ3U82ZPAA0Dqlx4HcilVcOyzfS3aDpR5bmgPBt3RCtaBOyK0+36UwcghZFx6z3WZhS
zMkrpByRxtBrKIMwv3zY1cghDkaIvXn2xzfSM1/yCqNotFD4I3gvPkUVUhjJO6/PNIqn5ymtiXAv
Szigve4To+YHHoCIaKfVlKVkyVOnwX0SetytZpcZz2nYY5LYUOBi7ihV+djZNB4rkVaOF2UVNVlD
rRsbhJs0TLEaiU8OyqxZaXn8aoXBcECoRi6eGwFGx0SrRgztjk1oogD5SkLlzsSOOQso5qbKKPDb
Zxm8pKqk/9z16j4glrAarlCQv+bpj2qJF3FCOgQ1sXKgv2J6ogZ4WlsNh5jOOknMAHi0tN4agCEB
jAnWGAZ1SVNuwpyVVt7H5hb1480cI0vSIAUcgoriZxX17NQDDRYvsVS1Kvc1pKYrdZy7H3ppyvUw
F1iWGJ8liehbgWbQA3JzNwndXWnaDfhCFCg2JQndxhYWxkhAYDHT2Blw/mBNiMqE2JoW4r0YO82T
bdJ4QOdLbNz5A97dE2LLu9JNFcSO6DFpa6pPgzz2DFqugXcnstyTXsk7I5ywJjhhdGnVIIijIIV9
0qsbPHH1YQol25akf6vD4K61sPTKJmDcCairFvDJdMSnDpl7jAau7dleimaFzeQB5hsaWipAq7hk
higp1G/rmacTrEC+aiQiJ7QC7knmzVbhZEEIU3GngF6rXZimQSv2SZuzRnGcT8yNaNUZq6wZemhf
WfuwwmwQxY/1pJUnSba4UXMbtnmw6VDhbvQM+2hfrCNXf2CBWyPPtBNUzSGyWJH+6Apo1IW4D5CQ
HRKXTZhyM/OoB/NLo/D0aalZYLaut1la3UN9a7am8tO1mhYi0VB6Wua/lt2Mxc4QxNuaLnqzKd2J
lLdNevbbVf9AtR+6evcRNxNwuOx9QJTZCEBKs2Y9AzI+zgFJNwUQ8d4kB66fn/ImiYAp57ejzUHp
1zDXGXmo6tcKIzR8OHsgpIwShmsM+qZUFBQgFazRmy8gxFUFSjkrR+LtuoFLHeBirCc83jq4cJmn
pPY0e8PuePAJAZH4CzGSIHC69SnpRCMDtx2zgUNidZaROK/5Nt5Q/8iygNI/ViDKmAkxy6Zn84y7
MDjYa8JIcRMKCvQhbqZaJh6JCDi99fQ15JcTGXxm07ua6ktb9wVcBtp+ZlTeiAhjUcziG+nKFF+V
Wf1SDy13bPqMMHVnjeMFCSDQGqm7ayW6FsuOGJX7U7LsDYBRsJwhQeHRGukchonFmkuvPmbyat0w
Y5dCucvcJXp3DYXqke4irknTq4UN2acjAbhELCI/nDGtPRycj9YQ7DPuvch8Nf2FTZa9E2sxBu41
/JdxbYgFqDxcCN2i+4oVO+ut61p57dwkaxfMiG0F5N02L7iaNnXRPLDKk9uoc6660b7UrNgLanat
K91I71DuPxGSiDzZ2tYKp20hz1mx7lrzqYLTRMeCzdZ4RjAia6th50eE/2THys6fXDGdBt26cZHU
tf4OM+KTEPYF3yRhgJ6YsO/Hvtcom3UKo4+5mXJjJxgiVyMrk7pQm5RBqm6X/YkOX6eY2eqU06VZ
MlQiV7x1pvmOtOGnkUIHMdneaPcXmVWem0Nxn8o7rprHU3ogvmLT0Q+pR/eohu64fF+dRkE3i498
5JWerPXCAt3TvAwlVa05xgIN9pXC0YAZCd225u/9YdibE2I7kdZMLRkzo6S2Xpo1GI+purbS7rFy
QCPXDTOAuBGWs9Ja9C3WfLLielODXKGd/RwrkyzYuLpu3OvcsK4qVDq1M22tMN3lLIvROakHxENb
xLNYcPLLqu5MlKHa3ZjXIL2G6xhHIfVBQpIKlP27NI1xweOQp92VZvjISgT6Zpfc6A4pS2Xa70e8
njKlb9BokvgG3EZlL4+VCLZxF74XKQ3XsCpxQkcP1J5DRsIalq1AUGfp4mhd+fKFwtZ5OqFORWe/
cft4r7sIOgexL9glZ8jEGR5ldwosoKLcI5oxXUYgG6M4PHRgHETMwlszt3M77ZKm3JMPssX0BWuO
rkuZn/lAEzXfwINGwnSqulufInCLdYRhF/MmejUGxQtRREQ45LfLjd9q8WuRUvVgTiv6q2Eq1r2J
B8m0n5Cwndeae5XCJmhQ79NofxoSIHRqPGeHzXBV6Y/GAHdTnz4RlgdM1s31xCO/MqyAL6eHxzEY
+TlLj4uKpFpY9zvMaWDwfQxxj6Jk/VJk4mqMoitYb1jow+dmdAgjQBQfimxnDz9yYMk5bU+pzV7N
wkVjRHVa7W02mvcuk/co5+6bkLo7xYj3vMUEkyxZLwKxfvVAH/NlZq3Y+S+68q/BSHwmVXif58k2
Uck1PefDkOGRmWi0oq9w8/iIuxcA3Z0VkgQy8ii76ZvAtTJb5m0eRJtIdT8ow+xnBL1ARGtNv6nT
5jnjqdfy8gJy1JMoh+eh1WyIlyagK3ufZBmeGdACBb3vQJDZkjABZeTLZu4ZqiyPOeYAmP9emMap
4DsxHeedY4WUD6+wgfuT3aOMJREV45ORneLxjv7Shz85V1Ugrpo0eUkx7AWoyNIwuAAScOVYaE60
/HIGEVSb5UcEgLNO+nOldU8mD5VFdqI1GZkX0TNN9Ou0iZ7zTBDIK6jnscHtGEx4wB6Vpi5UFHk6
xcbSRqUZlVeh7e7NnmYKxoyjOZfHQdRn7WxeabjxJo35khSDxk8uOmO4o7h0WzOnrDCd35DEghl3
hkTMrc3oqeALTQ6PZyZOHfhXKDBq0FaEJmWUIi1YA1ax7L5qtJln+mwfyYwm/EEhfnHzKSRp1Nn7
IsPzfDL8ehuWiEkj6leMMxqlkqZO1z4A4TpPKdKZQDv8clvUyE+Do+zTvdvmdwYMh96c1nahzBUi
3k2rkwfUTpvOvjXj4aAmQuZKKvyBeFJTbu6ykRKQPd3a1lKNGUiWUPVx7iVmQnFyterNHMM9iRK7
MJsvfLqozTxjsW5esi66IUKQuFd/Zdr24+S8+O50GNX4o9BKOimGuGqb5MZfO/N4PxjV69Bt+7q5
GJrmKZTTMwl7myxxHwB4qRVKzJQYzx/AYC4lVXDaIrtSL+hiYqSiTlUcxlZ4QFH2iQ1nIVg8h+hi
IoQSg0stLqMZnRSXcTjv/IQ1EiPGBocJG7MyAwBs2Ss0N2LTGfm2Ypm1ziUkfVDBvW3c0926dHOx
Qh1wxh5nH8n0QUKOoucb8O4zLNFxVZrNHkEutx+FJyVPrHk/Jn7uG87GdaftaBytKrsrUnLkzWuC
mR6bob61lNq6LCPoDlAuD9dFGbKvK7cQuylQK2zVhvxcPjeZrGtMEedhFV6GBnVhFIT0mfnATBq3
doY7nCSYizEAgRvmZGhwp4TRvcgEiT3Fg72GrXOpDJg6/ijZh4QEGSjnXAvpPy+/NGbVY2cHbPci
bDkhBtHMuitEed2FW3tJu8Z8nt86SEpkN3tJ5r4JcD6satWNPs/M5K43s4Fb+UVMZXhsaCPOD+bc
7WLVbEsNIGpEeCvmAKXVFLlZ7EBYExSYG+z+g5Eh2ofiO4z4V+3+6PpgkXR58IcGUL99OQXmIQjb
XTybB/kEp5L0hbt+jrwxmvbASI8yeg6WUuZQfMSD80a19WB9cUIXwJr9Vrn3tGj2gZ9++NK59EM/
hn5WHTBivc6+deMDj0M5f3ByKjidueYDxEprUm+aGSLLLNlRwlt3kw3DHoaNokMO6vLMSAiOQMMl
NzOzFhwURM42bVXQrHDBemQDdKDytTSpAIyZeF6GzKAZn6wM5hrdH4sYtCOIbXPtxnoFmXbvCoZH
VBOXagr3LeuJM1BEX5rG/0t8/Y3/yEUI+XWl/gxh9F7b1//8qRu9es0wLv3lWfpP8fkfVCBd9vb3
7Nc/X/+XBNT6w8Ue4zrkEJrCMRbH0X81oLb9h2EQ3orZyPzTjvT/NKDOHy5aCtxBpgFizbaIU/xL
A+r84eguUk7XsZQtBD/6X5iRlo//5kVaBKAmalKpTMtczvzneDv63iBAp1HfawTKl1QRg081Q+QI
tjrVMUoaK3Q6Xuxg2DE+oB9DX7qFv07i+bsAcETS4SYC9kCbaz8Mp6HEq3xsqycDrWUbnX66zKc/
HVI/57lCJv+Xo4XeYpgml4eUziWs76cwvkJZVsmChKMd9TMjdBg9svKk2xSYfPkEeuqCnCqaBzAR
7b2WEeJIeE85o0vq95XWvgnqJb0UwBNw3Q8QW1P/Eib8djAtetFkWdBNXCAeHR0092ibHw0brYQ1
c+gfeZsKRTz8rnWQl6fl7SYrYx7l7/iNhJR6WRU/lt9BU7Vqy9hbPq5QOGpdH++kxls72zbAQmJe
OIt9lL9afmV5y6o0dssROKjRlrcaVHnWUPDSyx+Sd//roCpWfcsxLQf4dcDVsC10RT2OcYQDj3i7
oJog0VgeUilCmbSV79bUgDCv8Gc2VAw1PnlXko9Otg2LjcjRj8vvhJmFsXtXhbyUHy/SrKDkJcuv
Ymz2CTqcoAk57VEm40F02boiiYLdw2Z5tSRpRc/8F6up0s3yHhG51ouCgoYClX+BFIuK4rSrOKoh
c4HtUf2Kz7u+2Uuzh+shkGIM1xW/jeo1WS8fO5DNIjDoBkmHUhgz7bkEzcErqPgwNlve13Hx4ZVh
b/861eXzGlb27F/QCa+qvN8vP5Jm+PVfwmr0N8Bea4HE8esEeB+J3sAnrHa5PMu5Lx++nIPU4k3F
onj583IJYRVtl581lHdJx4iTO4A6SxTEw9IsEHXYsHtj1hSBvkNUteokj4aAHMGf++IUizufbAw9
4nZozyIEkbiKNsv/Lr/cGOOqYDqeaELquIMrIptk3G+7OEPmn58vf++zS+1734vnF7SMu+V9m6Sn
u5etE95ueQu26ggX7RVxJevlqCxkH3+91BHtmtD4FaTxTQQMjkrtavlZtbwtwJrFu4MvXUYt8ZTt
LWD8bcbLlyNYXjakW8t9NoAHJ5a/76tp27ust+K+eM3YgLkWqe6WvfBbuf0vsNqtdXJTX+HI4IpK
bkbNv3MDmB64xF+SJtukVFfdyTxBM3oYSooCEWvN3MEb0tjUG222ppQc8Ve1cbK2Q/HFVvXypbqP
CX9oW0iCjgOh9Uk0CCa1yMe/GxOeOenLBinwMghgzOs8MJoRnlLqkw06kgSZhDm016leIuZpNl0x
cwXNI4NY8Gc87//Nob+ZQw3aXVga/v8Wim1a1NH737wT/33NfydOR/9DZ/KzdFN9s07YfzCTWkh6
SWVlJrR/8vAaf+i6ianWolakK2kR1vrfaVPIPzBMMA/jdLAtYbnqfzVtfksWl9zKSpr4HRQ+IlNf
7Bs/T0TBMOqzUxbdXsGe8ioYkEctLiiSlxWdPphYFgm9uyjTEpgKOk+QIJCtAKweU5gt5/BcdMBG
KE0z4EPBs1WdXywGQzSEzDxd3hxao79sFEh6wo0qVMq94/10vf9lNv0WHK10IR0WJNiZ6QIgtPw2
l1YVRvx+HnHB81XhbIy2icYGV4PHvMqFWLJi2e669ruNQus3n73YaX5edvz54a6jdB1lMl/Jtw+v
zbg3sHG1u7oKMQsXuyqlfVpP6P6XQn7nB8fSYvJJWP/6ZtT9LjX73z6fr41AJpt7TJpLXPVPC4nZ
GJOS+bPdZU5zgoeQeMZgDOuGglZmBxo1gUMV0XNkPt04ipyWX19749v983X+Jmcvub2FqZxv5z+C
uUlSxcVXis1cXPc3Qc2UbtKUZ8EVOuyXWkx5TvSj7p10DbROrjK5c0hGxk8Hoxje768P6d+PCH/c
8nCxL/x2RdAP+Mhl2pYqj6RxEI8hIcwI8n79Kca3FRwnDqPTEKjJJHgerPh/v/ANQr+mr3y837OB
Khv+5KYerfih9Id1YrXBmR7k/tXcUAQSvbHvQM6c7BrWCGQsccFemWjR0bLO40g6u18f23LNf7Ll
fx0aq22U3IbglpTLFfrpnlBVL8zQaDvk5e+2T+/X0sIf0nRXJMndRVLX15Yfl7+5E/552aEUC1co
6Syus+8sAB/l1+CYBdtfXSkMk5hJSh1p0a9P7d+uumDB7KI7A0tuLj//6dR0p6FAmiScWrCgWYgG
BSREhyBF4vGb++jfruLPH/XtC7aQ+lbIhrqdM0Xuqkt7L+jid+iCJcUdVHwTK4IonH4Tj/6VH//9
y0OjaMFGJajb+j4gTzQ8HFzW7Q7bCaEhWpvv3Uw/byM72+LXhH/lHjExdJdlOdy1hM1spqrfMzRA
stFsNCupMrFEaDttYP+fpDaxtdTIe1g5ntP1A3mmCRmwI2pKwoE2LBY/awJLd1gVLv1p7AHGBp9o
JyCKJqfaKaZ1kNB+MihDXTgEZrbXRqe9yEpF+19/tV9D1bczhzNn6xi/HFv847Z1gA6JouXBTQUR
y8YYXYO8Ju844Ky0sL9ul/Xd0Gsbu3fvmlRSNpK0TfLe9saRtHgrvyUIq2LJScG/IzCgdIrBMyd0
vQFOHfq4MIh6AmWbGhpCqoorx573JdbbCmw8oUXmBZvL+HJsfkQZJt7AGfS9/zRZDa2MuLvQRPz4
61M2jH/OXcrUmbuWwUrxz7dHNXZTCxVy2u6KCtVYR37JUMUfI34Vdjf3M/AiEhvx+wxKjXsA2qgs
1CcOiiu9jbZIWrWLoHhHrKld6PqzQBvi1aXxHPqzgZgACrGrjK3VKXgLrbUNzNS+czt/7+pvseaE
99T4+9VgM09q1dLDZzRr+2wCsKjrK70lEc5t2lW39PdlnF2PvXPtFuV9210YCWrafMKcAtxJtDo2
b2Jqx/N4Dty1Gdq0mYcKcnZ/HZTDvYOacqQDVlAh9Qp5q+vq3lHpbR0rtXctio+UrjZt7+DOx2mc
wKatpWZvZ7s0vUIMzKMyeojW+AzKldOOREgH92YMlpbKWY2WK40AJDjT8GMq6efRm502RlCh28Vw
vnSGnZPtscfV9n3Z3Ukd1sagwcsbovOkkdl2LO+riPYMyXYmTY30TOpIR2JyqRCX1QIvnHZjFDZu
DPdHWKsfhV2flLyzClJ/skq9CMMCCCaf7Ixqo+aOhwyiy8q3ERm1Dm9S9929FYCEilUdUexHMsx4
RRZq3R7TcPrNXfXPgctRilUrQzHLO9v+tqQbm0B1ij3FrpPttszGndMn2tqIxjt/hFcCr3rtp3n+
m/H/Xz9VMetixKWa4377VBdjrePOCdOu/tCYw3VXpJ9dbV0R0n1P7/gxca2n3zw9/1z7gFJnJjBc
w3VxGC8//2kyaAI47xo9uV0te1RmCepOGMg1BLZN/apsXLSufq637EBLNZ9+/eH/fHAdjM3L8tx1
l7LXtwc36FQfD33B6drFE2F1aPWgtck50bZlK86ADdjauzYQGvDrzzVMTurvoyQfDLqTda5Jrfn7
t5vpvoa7n+ssO/vK5QlDOp4RnRRM4yHJo1esSIQ79cjucHFeNQye6H7SV6t/gJtr/O5o/jnrczRY
VByhbMNmSfT3ryCBRmxYBI9AwGEVpC/DRlAmG4CthIU7E0/m0IAft3XMtbLACul76ULDy0IaR5ag
r53q3q+v0HcvOMsfBwsLvnKHjAIDOtLfj6mq6ENHvd2gmMT9nULSKy1pbPuofyiD6ZOQO4ioFXJC
wxIQ6f30MTOLm8lGm9LAo0/oka/2jWzPQjIGkdWSgW1b8Fz4Xr1WD+6Iyrps4edesRTpdzS+/dbP
LiHIf4bSHwmN5q1/fUpfy5rvX7pr28uO0HTZq31biwRS01Dlm82OWGlM3QgduysDvPEm7zsmZSOh
pxvjD+hNiVwvHREaNBQuU7U8+Bm7tUa3XiGUlisLjhEge28oy9aD5+1ugMZ59pCmWx2OspcE2FQ7
6dzpooCJYsEwHCX6odq9cEe73auCEw7kITCZVsc03QdcoyJCM/DrU5aQsv5xn7MzpkJqw7FiB/33
bxFSnZtNztDs+qRZt2G4DwlgskNt2s+VcdEDYQ8wU+CoRbDW5fT5i/CTZFoPvlxILp7UUD5SP9T8
ERtzJaBXQNFfIZXFNBkXT9jouhW4zYL3trZt+qY5w30dkgCR5gaVlGFZ/1iml0GiX4kl3VkJ8mat
PsEpQJoB6HMcpeQ9zk2mQP1IKFQ+OhShN7dDYb3/+mp8rfr+cQP8dDW+PWcI/wYZFFOzCzo8olM6
1WuBfwh7YDZ4ZeJkG8aFcj2Q8W0Zfbx2BUY/FL33fdwef30s6t9GehbgTNKMQob9fehzpl7igeia
nZvZ/W6QznQuRfLY+fTuKmO6ALdqr8uIxBoEagwIqXHMxiI52m55cGW6nznwC79AIYYftGWrClga
fdaqnjUUEssaJ85RisjkTQneJKqK1xZt3gEhV4mdw3I8LsYdb3tXO4goZxvtFmowGDlOghjIiT5T
wKdr3xZQ4FF9Ivl6ykpVI01DdWCie9wl9ByhdB1CwRDlmJi8le6429HtqFDr/0PZeS3Hjaxd9okQ
AW9uy6E8WSRFSrpBUBQJIOESCY+nn4XqmDl/9684HXNTUaxmk1SZxGf2XvvNsqN3eJff3E5wbZfB
FtPPW9c2a0x5KWAJpoMq/u0bIj/+y3P7v9/0rq4bQNpcB5X9Mnn6n1c0oG3egqZpQt/O3uOoRW84
s6OoZmr6//6b/nD9QpLiQJezSaz29OVF/p/XzjxzS4UBPZRx+SUkEnVP7jk6H/0hYUuA2qAsiGK3
S/vlv//iP5S8zMJMn/xvmxkqTJG//2b0o530IofjuXS2XS/wQ/mjfcja5sO0sEPPfrTxTJQ2bpm5
SJ11pCwEdcBG1YI1wkhA9IgnnC4NZ+Rw6wllDwiIXeQayb8cu394o7u6jUvCAtrJFO4fzxFqqtqM
hN6EZRIvVKVT1QhMpPnjqDnkC6VfDUkI/3b1+kNRw8TPDNiwMZqDgfH3pwdHCU5pKNuh0XdX3YKm
r7FihUsxu9459iNyd1zYx1pg7ZkyPJmRfzCbskdXROSKVdmPIyl3myRp+52KKDTndHpJDeKftX8r
gZYX6h9nEn8pl06P18XW/1l+wWfonaTnTCIdFh+19FzOQW+haSBbdBLx9d/fOH98x9Ii+WzLHJ1J
39+fGDeAyk6MagNj7DK05sW2+a1m6V45nPE/8/5dB/MIdvjf3rD/oBwu9QSLOoppe3lBbN/++y8W
jRFXhi2bsJjbN3ggN8OjO4wIsV0no3qgXYEgRf+ZjQmpnTG0UxQAm6RHXj9E7P39onFxF/Y73c+O
M9aTf7lU/mEUxR/o0TzqfJh955+nxjB1+FSbjE+UZr9zqkCds1uxy2RzoW/8JIQJs5SNDxdpjY+w
RbJQiOxZbj3FvpFT7MuCRfMvHx77T68XFTKvFN2tb//zjdzGfWRaJYKwqYvFTi9Q70HJOuTNjPwQ
ZTjxIJj6BNufXYwze0PheJAmQ8Ru4TlMRViaTvoMXuYTXdzw3BnxLYkaAkjKU6BZRPj6yXXmpDnX
QU14auSUIYBz/VpyXQiEcWl9eGUpzrbLLLlMlD0lXKpP7jZxg/6tqS+lpENIRyY8h6Zt35H9fZ+7
vDpolvBezTr+PdfAc3qCJYcyGS+5wWXNUrM8g25ramqA/+/3t49J3uUw9qiljX+8vxPNh7dTunXY
xw7i25QkDxul9FB2iGQ6h4Cw7uZq6kugCP3vv9n4Q60VcNXxII4bug+e8+/v8FQYjPuVV6PNzb29
0DsbHlAUhbBlAO5UpM0NSh17DHfHnIjAtbXY7BL2Xf/97/jDO4ZeysHlumwj/teVQULDaaVv1yE5
2g/KxkhRZ2BO0qGsWJoZ76OPBBXy7lnYZvMvb9c/DPIhmKK7s2liPGb5//iUmzMAP6LmiVn0Jjyo
cRKafvULcXt8RkUJjkbDXBrP80H08U4iSvqXT/EfTplAZ+RnuwYKJ5IO//4aUCmVuDmcOsy7Ga1Q
cLDwFfoNrAXUehCd/vVfTCv0h16SmlIPAgJvYdX+s5f0SaXoCBPhd/bImyrTE+tBtu7jyNBml7YE
RJV9TnBDHbxoDgydqot+W16CV4RgnhAfd/AotPcSpPKWkGhCp9KUNMrBih87s4XIX9twpju8e3hL
YHFa2jcfmoyclIMQqsnOWjZ6rw0jJtQX8tlM8jeMgSj1GiXeW4hXxAfmtyZHu2FZlcMVUKftLcf0
WwmNf5vKAmk38TRvmW3/gr7kbAdzRExKT3SJjeUH2Ub0nnlaKHqE3rr+xDRHIymNMtIb0A4HmTgw
/oouUYoVuKps7dHRe9BMS8J1N1g3FhsgDL6syl/SgcEZ+dZrNxvis2eurwYTv1D64tFB3HA2oepS
UQ8dsaTn9pMoeBJeMKGhm05JR9oPaNZXwBfwrSYr+B41AlwmkT4rzFH2Qxnkr1Qy3UGJeL6Opg6Y
tANw3wY/aYKyizRGcfbnXF9xhcQ/NYkXXcXdphhgPgZGO/0AQ0H13I7vduXknB1mhohdw92lE/c9
TV31LFLvw0zk/KFnxq300QQXKbkgpp1eJq9LWUq3v+VEvkfSDfm88ouq2xbgUen3yL1FBkEH1uaz
2qQZNCthFKO7TbFOernVHOdKUtV3+Rt6446kH766P+Qls4/XyC5wvHvplSt7em2risA2xiT3hwxf
OkcSD8K8TOF5LzeVbvd/3bs/FsGEbHoVheno4/eznDOjR9ISlnv/uRmKmNX/wEzOd2Sxm4C2AqSs
UHYOU3ohbZFZZzzV2zgi2YTgQdyXgdbi7PbUz9ElVpUIVsQM8dDBbuEeAQf5Ns9NHdNHPD9olcI/
jpOmimA6LY+w+ZuIsBNkLMzZvlIuaRmR8/ifm7rs1im1ypW8n2TjAMVZkPJ48nBiUuNK+9uIAW/f
egUaALLFSJohNAfoB36zvn6deAV2iefF6Auc6NkmzsVAhf9G9Fp1ahJ6GY0yWZdSe2qloT2NVX3r
c1C1FSCWR0MxOw7SNoxGLO5O7EQvcZLVx6RpMF8sXxaU+JcJn0vXjAfVa4WGHyUbHikTFKR/ZLoC
pj/hSB6uKSSS0Y1U5EUbP+aHXtbRGt9/tRO6K24Iz8WNAVO/Hcn23MyTy/jd7ZOTpaf9KVpM0C1E
uNd8EnkoK+lt29KE6iAaDeFpW1BbAWZ2x/l1Iih1JeJ+vmAFnF8RgRw12whuhIio1+JnvjxoE2hz
GLuSD4P0wpr25VuM0vbZbcuV8oz6Wz2RstFkuLvkbJG9UC1AaVriBxfPH/GK3KN0xdTsrzy/SQkR
aamRxGSps1fP3s6rs59WjqHc81uX4F5s8HOFkqiNMA6NsKpZr6kQcemm4N/ybZlRIlfxPayDsGFE
aRnPelGiUu4fgeg222Dmnx30UfCtT0rwTqPvhVbGL+7TLt+MxiAv2mTOp1E2WM1OhhoyBNBddGv7
vvsZj4sCdDgZc1k+uINpXauG90llAvHSVNESnl7BRJLJ78QtsFThdmcGode7KnaKbd+gfxNlWzzP
RXeb/NH9UQi/REAix4M2as13Z3x1HLipVmpvLakxOC5FD6C69n90ybE2J/cn+99xN6q53TfIur87
Lov25XGXIJJtjrJ13Y8cq5ZfNd9cG76Iqcxp32EulWoWr+WU/uQgyX9CIeLbs2fgHuoRx7z7mhBm
EqfFK5QUYmP89JJMr9KujRdfBdUD3Otvcaeibw44qqtoSTpfvsptMoHKJieYcAk2GUqNV4PZ642L
zMoD5/AcLDdTawOjTmb7lLMC3Uhhqr1Vdu1mZrgEN86YvqG7tTdpKi32bdXEDybCMvf0X+OA1qeu
RPPcjfiYA0gXCsHWc7vcGCPzg7HyTcKb4IxVvcPYuQzAisAhXBF4J55F14rntJQbd9AJSlagSPzR
2w9u8B1Ocka/5vJZNDPeI7a3N5ZM2uaTF3ogoWTouPj49mPkevTjzgb/gXNlLVfgpM780K9b1hSD
qrcceO7Z0Xy5dVrsz+AApocYoN7D/R7pILDUM4xtsyYIfLfY541N9jgWMnlw89cA3MKu6PGD9yQr
Ium2DMi8TGw8MgI2ruaaR3fRTQJinPcwH7yTxXwtk8nVmzyijIxMnmyJALFpBKYsEly6jPwlVrTN
zUzBQlvork+16ctTscQ+NR7xAveLXYU9EJbAQKMfkXt6v8Fq9Grgiwv1RsVnO6i3fmyYBzuK3ucU
m0BCmq6oPwkl+UBIzzWHOdvCiwj6Br4BZj466gDA4LhNbUjxhk7iAkFcAvZkQU78vFe0ESvHTrda
H4SWJX+nWfaU4ZBntzvt4jn91CYVKolXXhvsbdnY/BXUff3YbCvP38/mzPI1Eucmad5aoPWRqX6L
/oy3CQQwgMHW/tGn7pOuTTl5992Nch4TEJIUL8NGOPUQxWpqSK2wz37XvsGnepxhbDEOeSAPfLnq
slmKbJQkODO87I1oqb09Ox+mmYQ2htvRPEZ9wLGmfUEavuKL+T230DdLC0RQDPWg84DPKXjDo05I
KatQLLNxBQWumwmknWqgGIE4GtX82k3uI+kp88bI5SFTmJWn/NYvxiRaJtDYhxFPIUZtY2eVM0J2
bYujKYSHs3FyVo7g6+g4b9Jivzp5yoa0ZzOBLCaLp42S1eGfJUtqZT07kVYxnF2JibomEEY4TwKH
2rrDIboySP/bWGQXbaNC3yCX//ANXI5pCud9zttbGURPxPzURNdMkEPhO+FSL5Yho7cGTM/H03/I
Redv53mBIQXFoW3KY2G5PbtJ7QES5Hs6Q8eBtLTRFWZCYRk/4VBeGZUQUeqHpW5uvJneM2jm3wkJ
PCz/zEPb8/7imtSva22G9aOUj+mlvpiZLjYoQoDxSetRVxroKgfgZo97Pje/m3gCpwbhT+/wVs2K
XGI2FOCWiAodPK0ket1QO1ZVRCITGk+KpHl1NPqIUpGuDUkJ3rPLkWB7n1rby03lW19aaeF9dioL
m3xwzfr5pjcBHTIq6FUEcM02YYRmJdwCUmTJjl6s0oScodFMCQSZPJYWLmSHpO+OYDVSKHRxWA/V
2TTSb+1MYKJTOkcmgV8lo2RCLldNV3z6QnxZDVbWYS6BclBZrLweC0PBawyT7dXtrZ+1IREYKKwx
TzbBvCyjYzwn7kCqw6ijPQWywBMMzSDRHG0tRXsK/F2FoW2jD4Tc9WQrz6b7jooDnlrtZDvlQgao
u57LruFuDAF3tJ7asyVs4u308btjaBpuseFByd7apGw+gU4MsGG5LsneOxRmqsIIG5AV6/OhqbuP
kgugkFN6aydYOQKHf5cm3ga7OzBs4ASn+70m1TeAcrsD9KoL4xw7xOJCduxoVafUo81lzugYUuKD
tzWkIMkpKAHf1LqHuy8NQJrqzIx9SFAEwauT38V4Hs0m7tcVkTnr+4OdAN2B1/BsjYMfsrup4YMq
JopSr6FBACE16W+QrA/SDPHFXLzlF9b2JE+AVjk9jdHhU+qDnFwslJXtr+9/e1KM5c7yxAergfQk
4jE9ufTuqzJtSDgkJYHjKtY3uZ41JwfZK/K+RfahRiy2qX+tsmxvxiRUkERFIDppx0RaYzLuu+rU
LU9CJlguoIsF2Btp3SmBX7CvoB8lLNsJCBgOhQ/0njRxvoEm8OgrF0K822gEaXb7SSIbGYZIX1ue
2ZzuN+wFd15jBnulORDNivSgWsdGolaATssT9v+18stT6mhvSouGXbN8dX+IFvyclh7oFlWc0qou
TzOa2JM/zj99h2IJ5pKNLseV284liZDIMhAaYnmW66apMCfP5Yk/rzyQVrzx2gLsoc+FP9HzUxur
/AQuIT8ZQxLOTtIiy+6+w1eodnwVHe83RGy1kAyN1zKPUT4r7HP3x0UecFTe7w6O2DKm8/Y1qDBQ
u7gr7/eCZN5rWF/miPSExiaxLpV96Knarng16rdENuPury9xJ+Un3lIdFhpnRklBl+cjidBScbrf
TMDpTmP1BiCg+Othv7X9VYlxdjPMMi93rW019BoRAsAOcJKqs18GjSnhs8KHO0UIZBb3V0iYI9bE
Bm9z6Je466mmBzaeXNdAhXabvLW0vcErTkxESlgdHdzWHICjzbm2QWjvk1iqcTPixROBDg1SkyYf
8gzBRuOpXZx8zr4RnRjyLbELSq1VeRD4ScH6ODTXlk/icTDD3oH5aLN70Gp61TzTP4YObqzRcrBO
evB7ghI0+sm4zQgZH4YWjksAL3XdEJ5x9DERZvQj3MWOVDWnO4LOvT+KPhvLRD/N5fH+aLd8l1Mb
gkhGRhXaREisTmL3/XF8XDAT79+nux3sH0QvfPv95v7j7/f0AaqDCPBE3L/86/f8dXv/X4GFl+ui
09T6rwfv3yXvf+797l9fKw8J/iAIhvh/fxvUPf74+3/+6y8BRfDmmLP315/0n28ENeFux9F+q0yi
otf335ppzr5xRi7TsWyB8o/ETCz38uXef76837s/9o/vQ8qR75Dlf7s/fr8ZYmUu2tn/+6O8uHF2
ICcf7g+RfDdvVVH9atqSVtkH8FYEnr25f/mfm1nQSFdzzat9v8uZ3h3tYHQgdlrHyqAWT+oGSuRQ
R1jY63Ova/YFDaW7kTMWugyMeDgWRrSRI9m/+rILHMUEV8Nuv0ZhAE6NAYmkhfvBhQgQAodzmKnk
QFrBvPFgCz9CQWh2eVSOF9enE5csuUHgsMxusFTYEtX9gMDKzIbPXB/1EPwi69Ml/9XZaB3b3lT/
5dO6PCSMOuiznwvvBxVbslEc5Ku6mD3SQyyBzpWzx83yzwZ2tHLMG4IVZJ8jCYH47t7wnaJGdmdt
h8H1Z+A9YordVWP9Kxrj/BhN2Dc8c4HuRC3wYlq6DmSn6N2U5I/0AHvUDfXAeS5bxEXAIPa0Vo/z
ZOFc7jETEiADINEMLaM954r8YGhG4B1R+1luRHoJ3nxrYAmcVsFG9WRZgCcjszevf6XPcMNuqQ3D
Q1oW9VP8aFUj+crVV2s7WyIdYxgC6WffgxRKWhoP32o3fWNDWKvpKgRbhBGFBY0dwyJmLEzEFBUS
IGJFdKBRVT7Qdflj7B46vXwCiwR+JsaAxTAyePT66ldfAqnO/Pq3jLsXra3x5OqDXKflCBsuwYqx
0woFtMJfZImdDfSOuOaiJum3KoNTrNAmpNRGRjkQfAMTrYyMfdJ/S5BvPcUG5YxMo7OGPuUEsWTq
K9RIln4mnlNus0CQ19MBiNZhpW+6NDW4PF+F/F2R47ltaIF3Bvy4VUbqHLh1DB693nthECtAyiTF
5BP4GwO0jtmojLGWkV01kDj7Jpo/0ThmV8+W1dFW/qnoCXaZnH64WQjP0kK+ablsTh4gSnYdHdUO
dqtLnhLa2Nv6YcpSbF3Fq8afcHIYfZD00bMGjPxxOy/MqsoT0b4x5TvdLSmDyqzC2DP7hxRaXEfJ
V2qs5WUHLrccPYWf12K3PtVsFAuPhpDU4jUjsCUk1QEbNaUvNDRTmLImgvSENSnq8dFnAZUJtQFS
g5Or3G+9iUctw5AC2GxLrofoCu0wI6hfpyNIwAJ80Zm0Gq5EhaQOzhjZRui7ZyaJqKKSH0QQcYWf
rXRjCaXOLfOhZkkOtAtfrSVxuVt/8MFTyPzo/8qqTj3UUSgiJdazY167BQfbkLOwz/TqqhuoP3oH
zECTJONaTH0BA6Ih5TR3ArANQBhyvYcN7eKuT6n3MZmB06H8NdI3i1TlXQrrbiMqGieCKQmwikuA
SnWOCTlvmH6kcuMRdcQYq5zCSnaPDiiLbcIPCZhzHboOBLVORmKX5j4ojooO0jevuclaONPhpMSu
66yjioM5198XDZjUFMUIzw59HRP9fP4qWSVrVfpDq+RXN4z2sTMw0VHJu2HhItcim2UXg63hY8T/
H2D13uL8+UjSaDcCTYbYllabJA2I1hzAD+VEJuAQQ85JuCXC6CA9o3PyN3B5HC6dNuwrNU6kY1Rz
KFrSACJz+J2m1XTjBEQI03fdStUjdL1M1LtpWGgCc+EeNLo5DPTGqaB3j926Ohk9BZilm682mJxd
ga/lQF6bQwmkBfupj051J4ZNHIjkuR2t35FzqeS1EexxtN4hPTKyxSPRBwGRoNYaXia1mSr4aC+f
osGqB9DGxoMXK5q4oC/YUXqha03IMimUL/VyQw5ZYjOaK1vv2HqBHWp4tJtAZpe/bkzOxtYKvqI6
ocBiCUE6w8Dqj+wwfphXJ+eqRKbipKCtWQd6rAAZDsI1coasOzUI5080lOPG9NlfFHGkKhR0kBkK
TqqlmjRDR8WHQDFZMdMCPYJGNEAbD9vS8/buVGowCEECRoADxvLdNgTp1JZMWZMn5ua16Ut3RyIR
a+ExWneJn+ziSsXIXDmtNUCvjIiGva0vuL45OXhRz88q1loEsJzrirnl0a0vU7mVnQmCqYGTpXtt
fgJ5X63KJN25adx8DEX/YerjOiVWbFWSu7tSY2lQJ06flQmE3bXCCYc9s1BoJkojIrYhq5sK9tEw
QbTRy6w6pJsrsyM5l2vQ99SM7Z1Iy7e5FZckYqkRD4UI2eVovN0wehRdtY+Zeu1QXqnppYk4ZQnL
cnDjxT8YNjprilu0O/AntHE22eYE6lRmIbTrsGzhpKmOT2bAz7Q4Hh9qnr4peaBMHXaSbLIVbiix
Jskeg6T4xsgb81Gw60rrIZj9AGUtUdKemeawoIbrEFdg6BBZbIdi6bEWzG6Qa2tP68bHpDm1eNsr
s/UfMirAONfUTVnyI80gPQV2n13GrPme1YDRJ4Yvu6rrd9CK5JY6OcYOijBOTdKH8mHAmaULqeJ0
PVRDdvJYpm9zDu1NHNvzblA9UUmjuZ2Y1K8d1M8PsNu2jdU/GXOMfk4AH5aLJaaXqbGdfmDpKJ56
Fkg4Mksbe32Ja56R164CS9f77e48ohE/9HH2ezCA2luGaxNjlrHgya1fOcy/0B4UZyyzrr2h5mjb
ekO8cDIOzGWmg9Op7NQoD7yihLJazNgl/fEXsRPWqW4FNIUgiHc5mkrUWCbLtjEglx3d35VRgH7O
8nptdJF4rG162GgyH4yggjBEert4vOnpSMA269V97JAMyWmrz8CdRnOPc0s9WtFTr6ziWebxJhex
+YhGAb6CYWU7n3y4jdH9UF0kX0DOd5cxSX/wcatfWp/EDnQm5SqIvsxeFN/Trq9PutTGtb58iTKu
2LSumR2tvhoPSc6MofbiHWAF40tL85Mv260KSGAAlfy9mJp4EQEyJfHoVadqfCAEEZzNRBCCxijJ
iQSRO2Y9bDxjmB8snuaVI8iAyXFrQoYOiCvQ8t1UJz+dsT/k8EVvEmodwRfy2o6yeEnzbs8ICsi/
n3+1TtuvrU4R7VOQfNg+EOJVnuvhFwOJ5pIJbFotgdwALIKjKDpIZZ1FiGI6HnSj6fh06dg3tK5f
yK1glLM4LBD1sNui7JxqHZRqP7AkoXkp4yiF/etytFOmgFFBhGx+pDivnakn2C2PDbiPEQ1u1P40
AaAByayujsG4MIKJe3Ca+QDQejemmJUgU+w0mbiPvXBCe8JUztJ237fDk2M77XUSimQv0+h3spqg
hBRcXSPHO6DdS0JL14NzXlPDDgRYkB9EhZSy2zOCfSHNX14LgDAQ1mW0GCNYI+TDoVOhPnX9MWff
tLKahCbet8/FGH9irWMg6nnDNhOzC0N6CHMIVAdy6EuiQdoOib/brb2Y3PMomnLmCaO9ByDlEaYJ
NW4QDz2nrkFY0C1NHUBGEbT4Qgp7Z5ZMRDRWYAhNpq2b2tZaH5puP6s8OiDlOcwJyOfcz5FVcVIM
yt1ZjKqITtDlQWXOtHKj6TWpDedk4VhYFSZS5mQsgl3pg6UZm1Q+G3mxbVxGyhXqllC6YElZVKWr
eOHRBQuWxKybaeOxeDP05sCJNCL9cElognH95MM70ZFVN07wadhRf+gtJsONRVDElFL0DUKSLeBz
ebHhPMY+l1G9sLWtCYzeyLRpV3Q1PFHa5dNMO4vcNWJJ4KQ/TUasB9sPfsZD1F+UszUSkTzGI2aR
vPOpk1y9oLjwmKhIujs6WrXXEWtbY12eh+mIcJrGTzQZglxHhVaahogwUZy74yHKFO7Pxpt2QxmQ
GJ49ClF7VwUiHPHJ+E1vwGoq7c0Y2cp46iamOtqRIvUxUSueS4Kal+Ha2RfRvM2Q44S8MNFe2W9R
RRYqzmjtpzv8jrzSfTPEh5wgQAbOOJ1tv/cPqgSxgoSZi3oGNabEAWPY5beiHJtL1GbGUz+8SGLF
Kc467ZIIP7sWwLPWjPLDDMHJrUg6xkN56l76/Or49HKxj2raL6BdlSDDbhEVzNeUK+8KDZgJtoN4
1bVQjfoa719Aqox/I4KGCCg/O8tNY8ftTnmzt6JsDK4L+M/IzsSmghACeajm+UUm7QI5nqcnZc9r
DYLgqr871R37e93M/u1+w9huD0/0U1ZwtYHwgcpXHhk8zYQZKJ5e5kiMF64H/ZPd68fETH4OjImZ
WvdsaBJUaR6hQxfSx2AtjpraoAbiabXKG2kvQIW8bmA03LFjn+FDVjnaZxAO/hLfKJnKRerRnDcd
7B60i6TdWNPWc/VyBy1OnK2k2baZP59KBsXb1NStFSF+nNJEd+uNw7q5dpLQmKLhlqEbGVhS1mL0
z3hHx2MQI95O5fCZ1gNkrJHAFdAK49GhYa3StNn00CDDuoiNTZdAYjN8xorGKctj+Vw6cDhRS2Fa
IjYJ/wcZRzvlyAhOhEP9HiXBGugkyCy/fMwSK90nLBiYgJL5YMnvLN85Rewy3Y1CFBuXyOcHq5rg
gU+uWIIsum3ZCbVOJpZBhvMLLap2cIBQQaVNj+gN1Ol+o8FIX5OJFmxJHCpuxURaEsKbl55P/FH0
gEezTge0n/o/yij+1DBvPpLtilSylAfEVGDQI2ugZIQBOwMT20wDnO1KmWyOazc+FG08rlVRxySi
dvXekTCDI4K9wmmCVaeBCYpoMRPISi2s3rAdqA7r1P8+N/MlBwqwmq1BnUYvlSxFyu8YY1veEkG6
TTTj12Tr1L+wL4/k0KShMPx6I9ziZs6duhZ9Oj5EUXWaJuJWp8JydiWnEEC7TN/0MChRDyVvU6MZ
HJJgrUlaTiBNCUohASlIMpF4cOL3wPyqvZ5oy4psoNLNf1RL2Nhoj+IHc3W5jniLDbZ7oLF2Ob0x
/MF4JGDHsmB+FcNLYQh1IWN2Bvoddm7rrnzOUWjlHtOBMGv7dI/H/qVMErmJAtNaDx4xFE7ru/AQ
2u4gMkIbWjCSVzJBC+/T70zEm3W0pO1ML7YLabdruyWlHrGCiQiZyHRe0bal7/DRCXQI3pDatA5s
PoJcjHj+7QLb31Usx+keCe0zyQMlLbBds59A+I4ZhOBcuYtErjAswE0d6IqyFlZ1iwiPudZMjl+5
8KSAlm/Ibnmvo21jkDWB02NvtzIIcwlwIwqqvbRBxxKx260lOtMwj+Z9X0q5GSWi90xuhoVs58vQ
tSv7a9AP+EcguehgiFPrUTOM/hjV2r7S8y2g9mFljsx/3Ki7qEL7MRbjR2wyCyk68BTlPMH1mm3j
UGkTzDMvuEgtU2ejav0NaqqChSZL1Jrg4NKC88n1fvnokrowFmpnjd9FZVKmeMe6LTjvbTCDbl1z
qfdiAsAFYaaUU+lE9NkAi7y1cMi7kYnkkpEMtQT6Okl8FrDGXVEJkudE8r3uNCa1zPhpUtHzyIlW
bvSvuZqno9SzMIsm7xQ7O8No0I5rTbnxSoZfphO0oIBSE+QbTLdIRQXbkLw9Vk77m3m4HvpWDeSE
OL7twJItz6p31mRuOMUWYy0Naw1V0DY2yQRIXf1UwOhejVYXPdUMl6aRfW2He+Gk9W1Cm9c+1VkC
ZYCUPAL/NPu5Ld89086PyGD7VVtMxoKQcfbd0tdrDNb6NrX2E/ZeqPK4FhxG4XhuBWP0msqx8N4S
LfAZL8oyrPVk3NRyhhMfjR75c9WJF2vE16DoTQg9euhL44j9Ll+xVR2oZRGJK0xSK4xQ9jpJGutM
OuB8KIbiMfDa6kysJJOfhkgFz6PmdNvxzCE8r8YoCx7ylDlIymwtFbWzIjbvhQpK8Wa1EMskzcHy
IXbZePlZfsaAfFUQznqBnGKEVF550HNrde28+cVgU7ZMpLyjYeYF3NpqoqfmiRvkRPvvahEjT+OF
9Mn2yAl3tCc3w3QzvHdLEpIQQP8bi/FesrUjAMlmTfkWV8YvwPY5W47yd0PTHo6SAAat+izBYJ+R
2Pk7zxG/B6JHEcjE+V5guXd8cqKgMAU7Ej5/mWb5EIn73JZB9mSyJ2sSzL8d7+pA092DUYKiGwP2
L0WVN5D1JHG/jqCQxVoIxoXYBmbTn+x5abIKypdoFly3e4ZFviYYLMjxYrU/mWGsBYXImzccplZB
tDNaY204gleH2JG1TIjRwMB/DGbrXXlC36V6Qiy4dMH7kVFppn13qEtBgpDiKKGOvJXRl+Gp6qbb
zoQawichWgoRujGfTC8AFWRzbgR0G5LwlVVsLRfWIjhk+fCjzVV6itvpJkvAlaqW5xxnwVq4FRvC
mX7Yb5BhDXBr4op6IM0ZBk2Z/REZjGjsrOVVJnSx8gaAr85IHGYfWEfH137lGIlJG+PzS/O/9FY+
EYX88+zRd/GP1O2miGy1iVk5PgQw3iwPSRcT2nhj15EVeixbssQ9xoVPUMxkVAdfIzNYMPbb9fYP
fdL8U01EGgbWIT149rViyGJpnDiadosNcj0GEyqVZhKoOOSErHnRcMTYV4Vy1t11xfpptF0W+lYt
UZEQfZLYLVTB5Ybk8N+S2Rqzv7TeMbxID+xkHiNf2mR+Wb+oKfWPXNk3J9KTazLV/s4Ao+31UIfA
fy+wRr/fkUvP57mzeYGbKKfXdGGH5embCKrrPHQj2QfORchlPdbGLy1yVgqmXBzNsjjUWZMfYz1W
h3J0blZJBrJZc2jNWc16b71kJsT9Kkfn8dFSrnXKf4tyRXE+WFk4LsFyRaCN1AHWN+GV+6Jr3s2q
yV4kI6GQdRkKj96qr0WnXiiqYFECZM1mAuRLaqQpaa1DH8DKxQhOVl32f9g7j+XIlbW7vovm+APe
DDQp7x09J4g2JDyQABIJ8/Ra4LnSL90IhaS54kbUpTndTVahkJ/Zey/aNBG33JF6e6nAXixHH4N9
HZLVKs340Oicot0Q0hvWDgbzNqMVmHBhGFF6qAk0OCGZ28xC9nU5RP69jSu11Aahb8Yx+PQQri11
N8I4PuA9wLrVLfNK7mqzso7DGDmLgF5MpozfMmIRGDT0xqax6GmmSj8Hk8E56IltEbGLGbM5/ZNG
9+wG2batAlod/OW8xuHjkoe5u0mDDrpszbu8FSYTmrgMz4U+7GCtgACklt4riCF4x1v0TmZ+iVWu
7YZow89BX66lj7HySNtVY3wJsAzGKf4JMzLybcGekhXU0O4nYdMqa+e0aq0l2XTk+RuT2MtS9hsf
i9fK10HuSvq2enDfyZ7UboUxNpQK8b5EQXUthHYpoBntOxfKXRBFRB+QhnnueV/G1mAcnKJCbDKE
BCGghYuzSyztbtnmTnLKQsHLo6S5JfuUu1Wpp8ufG7+v6CY9DehUJU1zz9lxSUZKRb0WRM+mV8tk
6DvZapVrqTryYhJzxXW5joTQdyLrzkzl4XfUjfsUuiwn4sZ8qkpqlLBHfKQyNkMqMX6T5lveEq9d
q6q2P3wGLXDVWn4k/B3rsi6sV13tpPqSQtrPtaXLm59KwITop+iHiUizIlgGefxVua76qoi7d50R
Ghg4zp2j0Qon03hSmmvtW3PIzr5pb8nOFh8cgyUaRBP4m1vFh85qmI4TU3khrTnahFFF6qnqVpFR
53uNVTp5/s9tEjzIauUi0unOx8oSSwzSI5LFwrrIhvMjTKVzVWJSy5gggopR3rWeH0a9yHHLNsPN
HnrIcL1uv0yoxhdx/4pPLph7XGI1+vw2CmvYtYP4LkRWL/3Uq12afgRF9jjc+sCILo2uF6wb4AXR
+TK68Y4Oc86Vj5mB8T2cTlMv47UWdd6K1trZ122TYALA2zYJ6v4GLW1KUYsOriJDQdLUmb2GjzfK
Pg3HuOJO1rbYNuON2SBy43b/6RmTQ0VeyX1S9dFKJk22nszMxUEVE1aH1+kpK6ZvwfWdACN6toPO
2tX00YuM9/KkK/3aD9x+Ui9Dszr1+B8TEmWLZha22H7HanUKj0Uzw1Gn5IShMbuYxglCy3zxWQUC
kuAu86i69m7VHDLFVYdjqD36bqifFWiAC3Fne72unixHY/yMM2fvNw0FjXSWpkfFZQSR9TKMwYNh
vzwoP17ZMztoBM77hEb41e59gh2zOjvWbpjfzZY3fGUFycqzCCAfmeadg7Ri+Gdi0B1InD6xo6XH
EmpXBMa46VJp3iEXzqZgZ1V3OYAJkq0vna6fDe4Zq7arTLCInCJazujWjUiyHtE29SywnHyqmAt2
8hFplX4P4kPrbjFb5X8yxlNLd9DbW6tulczzU465gMYzM94RJmLgNhoE5qwZ3ugXVX8Ohe1/WKms
2P5wKBIrHlMdemyXyJ5jZtn9KocU6aIr7ENhtJ90BPrRbDgTAiAmOnZwj2Dvo0RPzqvCzSnLVXzr
B+u58qn1bKIxTz8PPgsqIje6e8r5fcMGcTcscr7JCDnYaYuKCMTKUY2Bt5Q1fqPWAYkQRj1XLQ+R
pN/Wpr7f5V23VSoz9nXgpA+oGitXhwnGfZEEQDUdXQYYu9GNekYyxaHXsAWKwIpem4Sxa1S04YlX
vcTBWDOAtrPyE2hkxVLVS+5F2YFUYzv6ym4bmd6dyZ5rZ1ezQHBXyIPwPfFadHP3TLpAo3YatqGz
HekvIQvN78qqOQI95+Z2TPpUq/O3hr51YSt0z8hr3PsyHNcjKVGrqisu1aQS6ida9CoT+lln1j+n
ND5JBMo8r2XyFteMd2ofv1g/ElpvjBYdLaROilAFCvksMkgDBapM9lABN+HUCW9N4f7yI7faxq56
MrXo2sQIbrusHLahC8U4C/lnGju/O6PvH9nTV2yC+5Q5SR7uypzgH2WP6t7jLunxHby7DYPPLEvu
Bm5DFiWmu+A9icsj3OP+27it6f4lRpswQ5iYzKZ+HlLH8C52ZOtn0phW0UpjH/QOmrI5QuDmfM1K
/V02xHeqIvYhASDv69rY2+aaKs4iSdFuO073EnNxM+zNXhFTpVvGh7RUU+SBbItISuwD8XtkRTQm
hn6KU6IPhB84B+hShB1WZERaLat6q7D++EiFXlpGOFQDTr30PPIwddEPj3F0q6Mmw6+BcdAjCdNp
I0qECsHPvKpEY1qK2GJ3w/jKbdri5I/fnqfBubcslJ2EyhhLEu66bS1n10GSWi/ORLB6YiqLlHJl
vdSG/q9PXcF5R1rcuGly1UHJRRaew6faw0vDLFBEn7B4kpdcPAIRVK/KDKNHb/VoLtL0DshHuxJ8
sBVx+MxUZzy1VhAjzwu8e1aG8avxs4voBnGAwAP+tHWf43w6SagtjFOy8Tmb47sxmR2bHBEGbY51
7D0sUVHQ1O9TyAoLc4E44M1U26Zh5hCgZiNYoAs2WUcL7SDCLmd5+eQ0w7Yteh9/SV5enBEfZGmx
yR2Rmq8VwYIbtrsoKp22uphV8c2owd/Wpo6CweytPRU5b4k5ensoWPCHo8Zthkp3qcth2nQBvSy1
9Xh2KfiXouoV9Z1m7ALDllc10fKKLDJfR3YPEprRgx/se2waErGRh6y7LO53JTK0RSOz8ITsW67Z
arJgDRv3mqEo9mEoqS48qoiCt2i7b15OBoRR23IhdRYg9mw+ig3rRqdr32grOyw/zrHQHLAJQ0Xg
7dsIE+m5jrTmmfotWhA0Gm8dQX3Ul/TYPfC9izMwKJOj99ZZeveCxJYW1yvGO6sd4zKF1arLvPSM
hcNhAzl+Nq40zj8PmjJY9uCBZH7B11iT7Zo6UFs/mY68VvkBtZ7xCJ1D0nXZXcCkP4bFwD3NoK1x
Pet5Mp5koJlvxp+87QAXBtFrrJnRlUSRt8ENxCp3vAp/W9xfu6btr6CjTjhgw+BA5A0BpRNzg005
UqJOGF9ZEwPKbOum/Uk0OOrZxKlsQbBwREKwvp3/SgO0l0MqrDd0UjEiuyep6EhS14g2FRTic9yW
V89W2pWGARFQrJjxTGlzNCLt0ApeeUJT3gDwdDtbeUQoeuqDzsLYYxyzjozsot0wGMUmGPDMNPlU
rgN0oAxOMriWtKqxtzajsF5VeOdwmzWvMVPxJcvuX7ltxi9Td3NlXKwx/vfrqe2+lJCPURj+CmZF
P7PnDqqyHMLjopcoqPVjV0h74YwwITgn/G1v2uofw+X/TzT9PyWaYnTE3Pq/TzTdfqE3+F+TwGdz
JH/mPxNNfZvMSbLaTMQftoVf+F9R4L7zHy7BfNxH2HrMkZR8i/2pjP/rf5lDbdqKSH8+1P+D5CJS
TR2S3sjpMf+fIkzJq8Ab+z8lEdj4V13+5+g4Z21y1P4tFTAwuUTCys93zMu+IMYU6I4I9q6/SYc8
DJpJhlmQvcAeO+kI4MdZCe/Pmvh8Ms7jzxYLuFBEAB2NMAr6fNbS+6Ye7XotFUsIUeuwCcyFMWvv
2964+512wZU5j0p4BwiE+jOKaYU7/2tCwq+7WnBMLZVs8pg9eJXaSMNQ/Lez9t+YXQDD7AdoMAZY
s0Mgn70C/ewamGb/gIWRoDDfe2wFcvYXtCk3BLdybkJD7Y/HhmLLas8a8TibZnYo8CcVcjyCp3vC
e/DyamCTzL9MFEC1TRaOkV2sJ1hDMvMCk+gTOGHJX8jZyU51M6b6L/h3tzBHgNLOBgqMFOPsqMhm
b4XAZKEYeyUZgcgefC5i1sh59RyYNTYD3jSOn6iD7nVIarcfgAVuMHIQWcgIFmeHPns85Oz2YP8+
8VNiAJmdII546WZnyJQdq9kpYmMZKWbvyDS7SPLZT8Kc2AbB1PUrBGR3DeWKjfkkxYRCuvI2K2Cf
cpQkmFT62a0Sz74VUMpEii9M7CyZyyR8qtGWG9OK5+qmY3yBcJjOksuDO3tiCHZQ62b2yfSzY6Zm
F941KMogf6CeRh2GnRa0EUYb9iCXBuONSWS11A6VjkoFW46DPSfApkOc2lsZ+VwPLgk9zp/MY8yp
SXFFSbUi6vrmYfgJMf4IDECJBKHnzp4g/N0N/b3Lnqu7T7NvKC38Ry/tD63TWe9VW8s+mbL7K5D1
sccgYyc94RNE4o8hyW0tFi5YlAq2U/bsWcLasAjHZquh2pSYmnwvtrkUsoeJ3Qnv0NamM1Q19hoL
Q1SFMUqWdroYoEGjgDJntMe4Ju4rWMnZUeVjrYIsC7QVs5Uzm2L08Y/lgCtEQz/EerAmpmBhUGEi
MeNZzzN8IJ6B00vYghh63jJhn5+JYWSZ1oXGpigZ6rWOGyz8anxAlS42SRvG505P93Y2duQ3ksqe
1TtuLMWdwBWJBJnoy+F5UIxytXRcWi0jc4Y04d4JwvdJIurxR9wwA0LfGoGen2r20TeHs1IW4mCN
ZJ8UcO3kIcyxIsSwrBRhAcX43TTCeRe8mDVRHtu264K13nH5jmH73PqgMeK4Hldl138SOx5G5TqT
NZwLeC9e7FbnNtM/Sy0K9mzGXtLBAtsEiZs84EPdT9Mp1ZJTVXHtDoz1yXKBDKlQ88WqOZXSHjdt
OCxdrR+XEvN3lSGCxNySIfTrQD7htwq5S206r70rP9F3xl9tJBJAZpGDA2lwsbLUCmcju29Sqo6l
nH9pASGqTHs8wkrBla53EbPpneb6hKzFwbY3DG2ld62/NOM+WtpZDfPFsKZnhpFcRvHvBLEfW8z6
CcxydiWniLFfkB8azxFUTKrmezgLUnZ7LMI0yKVhvXG994y4zQtm9VXOzpTW2zk1TvSnlRkW0sp8
RY7kwg/miY27Gv1chEGFdwUpkTYbRR+R4qZg1TcWFbJ6Vfco6fwKrK34yDvP2diaDYOSXVdTmctp
+AO2OXl2hmxFiBTG3l4VSCdog+3Brdckws2SbO/Ua6R2objm95kNmlp21LyjqnGFFxPaAWhDteFi
FlfBOZXK40+b+PnmXR0TniUbc0aDmfuKlcJbFdxo1Lzna81sM8i4eVSRsY8Qpq11kQOn690crTU5
7zUqUlQz9dVtjF0blS9IWcINvfTWcofqSHzX3o6TTw5QjFRT+Ej6YkHA1nAnbXIVT1bATGtoTr3d
4i2ZkPNqU1m8ypJVkj6cU8yhV8PnQPGD8E+Ravz7TbbCvBEzqvitpWgKVctk1XUaZ+kbxovZpq8F
NrVNWyZH6miUZwlSnADw+brQxdXnMjAJhCPdg+wc4st3TqLGVaxKc9065GGZY4fDJsIeEIaSoS9s
vST+0MgmvI2YSeJRtzcY1TvgY35B1v3wEXtdRTJd9KpGeegDSHeoHEact368dAw/WUlTezhTC7ww
0lGP1Q9sd90ycNv+3Tbb6YKm4aEqpzwMkh/ViEMWy7DdV4Y/uxTbZHqpNP3m42Q64oVFajvUxVYE
06pKJ1CkuDXfY2GcOdBamjYrOYziVlZTvmaXYWAyCdujS4PRzrokeIMkbamyvcbV3gSJwJ00I14P
k3eeOr+APydYnOiyLdl8OGjb55ZEJ1GW168c+1MXtfEVJeTFjATIK4e5Y+tUvzlr3LfJm8llz7lU
w5HNS7kuzeBJlUg04UC8ZVP+R1lU++h5vRXX0m7yp42L2wo9D7npBYh53fvbVpCsbNd9T2MTv5tI
Lz1WmwP7DTmpbWyRLjHaJLNHrQ1HaZyOYuYBaOpB1i3bqjy4QklWKysY0m0A1fjgcxjnRZddmDqe
WT8FlP62SSWChmSeZKL00Z513tCU8PIj9bwMFIheblGqkPDkjxZPLL5aXKm0ptikIZSQeeRlFmpR
gZbWEWWwKtyGwWwKQiKT+zFFgzI0/dattG3IVbVvJs5ApeXJxSU+sFbNvoY/KdD3sgzz3OOQhFQn
Hz/77qwSH3qQdxdzfhj1+pfPdMBAA02GAEO9DOczb1qBsAzUUhNjO9eMpU62BqsLge6mKnhmAnNY
TqLIt7mRfmaa4kbiVvO5RMTB4HcQfAPgjlYWN/RLsOXCibslWZZbfof4LWpeu/i7lZ9jQB6bHsB5
IyrnOfJMAj7wNcYWG6aGCIeqmg23sRGtm2xqiTrP5U64UXa1i+3oekhpyohCbrCIH6EU0XXGjIpk
kmIctANivDMhU9Oy8WRzzCrvVxyxIDHi+TXOcuyA2Mmb/BhGeA9sE6GVGXFperow1q7IvyiHApbN
NeuSzCdDouHJmFKDQ3My3xqzVGtpOXJlaVq3kZK3ik2oTENQvxTOHtXKgXB+9W1CZTG8nWrL+N0u
BmPrFsnMQJyosSoX0UmocH85CuL1hCorsamzzbAXm84UzSor2z+pb0U7SzhiZyIWQumzS9CB1J3T
n/P+4hvueESC59/nS4bJmUOo8KOvWbfXU9asNBedu4vJZY2Y70BYIOdUl7iHwGw4mFX+6CwX9CvV
LQTU6Dx4lPrmAPBauKRAGiS9jFmFEsb3NmIsy1tTpqvMb+9sw9oboNjqKjGF0eQ6O7RZz77VPWfI
pXFBCBa7Rl0v7dgbdkY+C+2CFA56LoM1K1eIufxsW9dFtN52rsclIH6j8MiOdPPsLRP+M2w++tqO
s7WAOnAN3M8ilh7wGjPfeQXx/zEcLDQhpxEuljOLteWMykpnaFaGwtufMVrY0rSV6iYDEnNpr4Xg
KGBndzD84VrNIC4FkYvx7NKYEV0TrK5I5itlsMN2GjBeQbkfKF006F4lW4+sVL9IKd5rM/6rG8Mz
0chfaAR3df1aG8Fvr2H7BTWsY1OUQRELoYnFUMWc5COAMTYmpG0q2o3XJnBwtP5SibPXWFMN0MkS
JzhTm141HWoZ9DIVyuswQDOL9VXkIYmRcM4siogOIILPMKAZ2w0Dj62Ei1Zr7Vabmo3U5FbCTXMG
+M8zSE1HkoWiOSCPe9rZlvOwZuia73m/HShsfiRPQyuIj1jhPFHxRpji7sNt46SF9IJXicIba077
Rhbnpuliias+PM7OI7SVHs84VtGyM85iJZz6df6PTKaS5MnuhrE6yLR/1HZ48me4XGkbTxW0uXbG
ziWABkii5KSFSJeP5P2M/oEr+7uDWBdFCcYPFuDzPA09yFLBthM5ePrJ3viNeJJV9NY39yhgkQMR
D+qow7YfGRjO9ehYw81z7VtrgdGb/8Earp4BX2+AszfwfWcG7+GDfq0h8c3/Lg31IjMId/M44zWQ
fZX9NJOSlwqWXz9D/Qj5QBjVz6A/iH8a5L+ix/aDhnt+g7A0LWaF1Modk6OXJPuqYv0fR+VyFMmO
XJ4Vrcce9QD49Bk4OEEedNBcTWZyLmyQhEShJD+Iwix4VcjbZWl8DG373sMyHLrNANkQAeuLhs0/
e3gz9lDAPxzhIGrwECf/0/a8N6jZDIuLZ/A+D8Qbn609XDSq6wSqYgxd0YayKNrqtzXqN2WajH4p
WDAF+DOW0STGroTTiN3C2mqR+Y51+exCckyNbl+op2LmO1LiUNCvfQx4cIXHpTC8tVPmzw5kyPgq
ZkzkBC9Sm8GR2oyQ1Mo9HVm+jDTWy+mMmcTRxLshlRv0jxocyjbkShEm5aEuaB48p160sHKLg0NN
6VXM4On0jnZkALfEAd5rC+2h4F4CJLnV3RyooS9I4YHUkxF0Mq0FvEykEA9GuTwZkDQJTX72p+Lk
tcnBzboN+6mN0zmXvpTzWPiqk+7RmF7B6lzbSb++1B50d9owF4anqzknRgNvCnMy8R1sKR1Uv7Z1
gNf+0UEBTcuFN0NBPVceUsd+uNBCASUduQktlWq/CBg82lBFA+iiKZRRftOTzSk9OLMSufgcPeui
QSV1oJNmw3MDq7RGUYAn5hBNL1Jvtw2Dd+q7hQ3hVMykU8u4BZBPNa/dJ5BQA4ioVceVhkCe2m2T
FkRtIbvb5kVxa6B9Rmz8ozLzl6E9fihoq/Mts8T21ubtRwuN1fXjXzrZxTBaCRz6g/dircNuLXDQ
jn31W0eiOGpAkVX7jC0yzvJrgD5O98IFq8OlLIq9byf3CgAWDSObgvabcKW7OxNk60UAT9aT9WvE
DW6CM1tJ97mBOytjHCiT6b8oiLRI8/8GEGpR0xxKj21sqK8qCLYpWm23R05XbPWUqNn5YsEK8VFB
vpU+xVtsIzdmm1TE78QvlTMo1yIgsYGcO9TR2a4IHlAgdYeeCIXJ4W0/wtutZvCuMX6bM4jXq/W3
ckbzZjB64XuuhGe8S9i9xczwheU7UEyUwnnvYfxyT1tGQl062L8i/+ggAZe8JmGQPXVVvMa3fRrt
ijwK2MEdpDENlnDhdE/cMMB9acZKgzYcQB3WoA+7GbLBIt62Vr3ToROnNBYWsCzUN08p9OLUNraR
OZ47h0ubmbDT3QZm/nhxBdH6XkpLZBKOnic7T9VrkqiYIWjtUbM/vQuDxitIL1DkbD45fUArjwT+
z6hlkZNxlUFfbtD+1tCYkxnLTMNLFMngLBBWHWvIzYaPlcKGzVVzdy1muLMTgHmD9lxAfRZEq20j
kkWRFKI2Roc8zojoOtOeG45N2LHiPDbmodatTWV4r5Pgqh4FWtVE3wDzweLmXmRwF9CoM4fFRivK
D8RpGy9taNqm22TDlsMY3o/6ow8YOln1JnGbt2Co7vUMvnYgYLeFTWbXDMVGjgfliz1qpO2YyEEe
6LlxMJ3QU0aEg+jJlYexbcDaJu55IvawTPJrIYu9C5HbgMpbzpN8p1jicF4bGa3RUK+c7MXuq5fS
FccRvncH53tkeZDC/Q7G6TmFA27PQPB6PIsZEN4je19Y2JwWBfTwFor4OJAoNxd6dThtK9pA291J
biYu9HGTdSbjHJxNSws2eV3Idzjsw4C0a7AfjtXfGq98j4urBtc8hW9u0v3ppAyMcM8b1Dmd9W4Q
tknMHmq6jNLA3dTQ0tO4ecfJ8ywWMekbMI5XavDOjB4vGM1528Ncl5TnDQx2HxY7BTCVVp8hPyTp
z707M7R9/rtKfTzFTCnKGesuE+1uuqvCq/6SkrdOrZ8LHy/UjsKJV4WVbQ8lXqejjcLuuzW9Q0l6
dzZVazMY3zKjvyt+u46DArz1YKq1D4M+mmH0o0muqDO9NXWJsHVaw76mxFE3d8bYk4KAL4ToqBTC
vQfpfn696q76UK56DUz5WbT5BRfJFi/6tqtw5IiHKdjQoxUyOY+bczn+ze3oO0mzhdTzX6FnJKhi
MJUGVoeHmlbYntJkFaL+mGtE9s3WCjgcpAq6KHCzVPRWeI0076nsw7thygN5Lh5ZPjVw9qp6ks3T
FLK9Ho1FruHv85D2mAMkQrvMd0ayaZlk4ypH2u0Qgr4pyVgmgKrmEmC6OdUbBiqz5r47h0avr4Oy
d1Y06E+p/YlW4ErnSsGUV1Rs4z2f9l5QPqFH43alpvdGWbjJKrFFArF23PKqa+4Hi/ZsMUi1Gq3i
bwb7e+i+IoLzuIG/5opwLivXTC7ZfNtb2PMGg7lp3RFap6WsUUPmCp2PsbGhq8f0H6xsF7swbjkD
CPCtatW54lo+5A4Nejawdk6Uf7BRNWhFop+ZOlPVVeO6r92dNzHdrvBkVCn1EVGh37ksf6RvuzYg
ibXTIARM3D9dg8rIKdsNKMbgJgmzYgDCra6dZn43LTzRu1G4CByc9d1YRtzVxj0dwMJfKRl4dM7S
Z5nQPg2V2axRb8drp412nYtlqY2jZzqC31NsQ2hs02bfKUbmEZ4Mr2Era/kIEM2YRH6Mrc+pG9xC
oza3vW3d3N6+tk2FJ8zSXusgJ6kvip4nDfFSWL6GDgHJjiT63xo6bRXL2t6lgkRCsL6Q5E2DurkM
SBudA0CQ27oGoSBZ36JayPGCs0Ql+JDQgZKoQM6txnbfHc2i/KHVw1YWL8Im0tZ2/XA0vUMFn8qV
2SmQlwjDi0jPl01LP+WbuKXJ1Ecw6Qfbum55hpJxw5hdXhah8IJVENd7YjStlyr/w5LhV9Nf4C8v
kVe+NKKDmZL4u9LjJcT4o5so5dCZ0iFjQnLcU+A5VELzDoclIv8t3liGBjNyESVKVKW/YlHwDi66
vWMQyiA9QfA44YrLtKj3Vl5DR9H0NSl/4wnEEqTjuCMkskVjFKbhp9NTnkYJwjutbYjB8eg5By4l
K0PCVbkK0aQiXcIZIjhDbnF0quwp7/KvVIEZyoN2E7j8eGyUOdTcW9wM34Xvc9y9IfOjA6imZW69
aKn9WsVYlBJHe2rnK7lpWItIf84NNTA05+TO4Y+TiyFyGW6UmCwbVOEZF1uDRHcx2+6LLl7RqeJG
mzWxOLCsZ/gcrzGCdvtGhPHRE+VVlP46M7hkHUVGRxv2H6in/0721vWLHdg/UnS0cKT6x+eff5FL
hE44XXRGwDPoROCrh/JV9MQ2ac6470ybiKP6N0fcWSddaWnodLh204NxbfFuGPgCrD8G6gP7BnDw
d2G2K8BGNfpUbkzkCCHkbx/018j0JVIZbx4dClIxyCxDzWf9nb1VPD9zoiCRgwlFAu56ku/Kwlvp
sba14Zyx8kaynSHtMvcDSwcEztt+8J4Rnn2ELbH2SbWYRLa3XWePZvolBJiEqJt44wCpO1fMpfc7
Y8HCcGcSHxT2w1/aqpmUhSM/w6ZRoSfocwIq9az8MAK196d+1evGo0+Tv3oPhX2sn6LU+m024zkl
8WJF+MgffXB2md+/WglNieetmQ696D2nT9D80ao3S9nxPuTkbaXbLm3eyYykCd9kYLfhaoxJ9+KX
xU5Kd1Fn6cHhVExDy8XPp/32Iv3QpuIBd3HJEGQRq+HCkuvNZVq4mNzhK46be8LUr/cf7FBWtR5u
dK0hkGJqnqIhfzaL7mqQIaKn8b3q8qMjQ3Hqpb5nwqzoEskVYF5dst2XS6G5ByyzrELcZs9w+q8r
w102RGiyyDNNUCYFveSdYJ5rlf+KqO9BSTn3Puu3g0Jgrff8ZcZ+cAlccbMPJ5Tvuu5cpQZ6Ny7y
J2zUmZv+HcuvKGWgUVI32pJxuuccvcI4a4G7Ni1tgewnWhAhfmngAvGLjDsEvb8wLQ8LWKv4/JNu
JfQ0X8I8e2qJJEY3/As9LXdGfaKOIdIYXuR8cZ6jHi8wgsZjoBsoUYT4wvpwGNkpNpN5sav4nkjv
I1DBS4goHVIXJowqIWympxhp2jVGkZuv2c2iaORrVLNSJDmzfkGjfE095S+DJt65Uz7LpquvvKz3
xlDeMAqsE0OylYWq60kDq3qAhFhDcc20l6TYUPfw7MwPpAz0/3z086k2f/pvX/u3T//tj/38iX/+
vqTdZqPF6qmYjSXuU5JWBpE0PIVNTbR5aBTlgXyL8lCyK2DFPD3KFNeMnRNAZc4PPx/958P/xdcG
lif5ImQs4vVJRrJeVB3GeHJXyAJycltKcfDR4fzz8PMpFBy596aXRu+UJNPMrA4YfvkLSM8k0DEG
7ElWdD6hWLXoS+Yf1x5Qz6x/PhSFBwHl58NJGtfQ9odN6CfclINiKA4/D1hI//tHLSGqbojjLA+g
h4p67zsdP+/Pj/nPh9n8r/x8LkY5D+ywUQqCdSnhmsNAcAO5Hf2/Hn6+9vPpzzc8P1K87v/j2+38
kZeTGsF50S9Jcat0ZpZ8UUBdHpRko5mIAxs0cZA2+Xl4eVAYZHF9YJ1aH34++s+Hn68VpGbtg+63
L9Qt1Pq/OSTgvduQDBL62cmPGMchhP09sb654LsYKQDQYiU9ClR7l5HpuSgYvuVoJJXfMqsy+69M
+j1dKg/kKZHWXxFdZ4zjKggIg5m4TVoOsthiINEry4xwH/nlVSViPDT2SOSAzs11VJesGYjucLxh
iXD3Y3AEHgEOQbplQuycN12N+UHRBGDzqC5IslA/t2pcTxVy/ojYkTz71r36YA2+fQi6fkRCNT38
tM8Oph3KY1zB1xzr300a1ztVhkSHsE1v+/LS1qK7SLsOuKO6R7YMFe4Zb105au/VKsSWbfDPmOjq
tYwXsyoIGYrYXFKTehxVvtZeqhEraIHO0Cb7ea/1+t3qjfainOZsVKhGJvznwkT6Sx2+eEF2nJ91
VNJRKa2LMi3rQpYA735rgBjuXidLfHtFlqz5I90FG9mqKO1zkyTu7GS/JXLw955hhafMDKmAMJ9p
w6eB1HDpC/OrNWVxLivqdxKfzl1MycL/p/4QMi0YeVazgPFv3HCnDtpf/dDgjbWq8qq1U3mdkm/A
AQ6y4wnhNdPFVOnZWrq8KuTDUeLqEo91VpSX2POKi649s10azs4UNatY5KxUGLeVIGY3ysDOT3/u
nZGsQ7O2ed2T8mFGtccoqx5P7g5g0LfFiGBixbZw6wDgojlF2AfgTI0cTJSqxbTCh0nJaDLvNwTt
ZlyMF4zgi7EM4AbNPwm7J43tHOWNoSMVDj2/2/4osivSyZeBKBpOoiAnC9N857zTd4zpnilA1vr8
IrJRQmnCQqVgJ8d/FZdcWVntWuufr/3z7Z/voKTEC99VPDHHKdmVwsrJXyzerMD/27nTqcLFtoAI
8ERuDiO05kLy2iHVwpdhIHtu+OXW1pfepc9jEZ0z2Bb00cd+MJ4TGRULaRuvuKrrhRaIT88kgcOY
mMrW06OfVHcscmtlazqcZCpFwyXunAXMTvOWdZ0fhJWc2pI6L60xV5NamVjEbHrYZpL/xt6Z7DaP
dVn2XXLOH+ybQU7YieqszrJsTwS37PteT1+L/gOoRAJZhZoXIiDoc8QnSyJ5ec85e68tDppTGsNN
LeVgIC8HsqNc4aHDJRwhkNXv7FNRyZ7rMJscMrlUpzBJCVel4dniXiVM5mkEEUyzYT7WRD7Q0NpQ
3gJhwCJsdtrLeB/35py+jYLKNpXCU9Tbo5QjnZGaTRYw2mZbMlneXYNbMiYtCj2lOuTGvmOMCpZz
sGDHNGl8gbvlQhJgl28QpAjvuAN5UH2NNZswIxff+wojj5Fb3og20RWkrUl0E5nwyq9GbWfXEqGM
Wjid7zEr/zyVdPrC1sFgsJb04x3VKMGWsS/I5bQd04fpTPnw2uvKWX2cHwvYI2rCYy/I2S6x0Gxk
gHZkObWrAZ1xHONwFZ5EmBcshBioHmSA1YNwu1dMXuWoYLablkGjPT7u4KcoXJszibdEqp417YkV
/9nqyGLHbXWdMWIJs7KrawnptKafTClaVx08TukIJm6mSc7MojS79wLFR1rqsz8blH799FNUpbVG
HSschQkoadUzUhNleSshCiXmPXhA6HI16jw0IMnh8RBV7Md8DdmMAlveiQk7ylZe9wzCpkLq7bYD
J1oWlSMRkmErFDlKTB6SUiKCreDtRvG4L8OtwS7OjVsRFFeeotefcOIoef0DP+PTQJtp98wqRUw1
qyaxLvh5piDSZLyihSZt6/BjiCT51ms0XLR2k0OmX8f9pLjYsW6S8FSzP6tKFChqU39ntcQyPWzK
KvqVCNOyDRG3cpMdLTZngzxQGYdoxYRYwsgFbqakgBai1Mka7sBR+9gsW8lWEbezxshONmI89Q1K
74aQZSzE7UdidnTqUYrbd42yjLwpO/w2W73Ygs1BqkbxY4e6Uh4m2gm2PJuBoUPPo9otzk1bXVFM
fQ5q8pP03wTQaf4gz3dXf4QB6656zPmyYI/YMkRvf6LiZx4wXeEuzW5mzQa9s67zP4jM6/2a9nKn
q1hJa4s4uW46SNHUe7XO8LG+owtMl5wC7SMitcbXqCg53IcKefXbXZN+6uhx0ONcBrTQmF4ytU7B
hN5uIkv0HqPItd3RK9Rlts00PaK5Cplo9gJOiLvqRkpFKGmk9ryfdnIJKDJtPaxPhNumniBjfcVt
JHuNMXuWQL7WAKpayB7PwiMBb4KlD0rek1Z28SoUpUuksWeWgWU4aHsGxwA1gOGM/VtW/ExCOtpt
MlMOs7LR0tX3iYZEp8TJYarYDCqUbxZAdq1tVGZnaL+0yPQMuXnv4Xiu9Ko50Za1AsWUDjFDqUaL
ztkC9VSYVBDUGZ6ZWQd0hsyn0MAg3XaVuE5Iq4A61+eBBSTDMzWIcWWGx6udxo2i9L96/XjJiQDm
tfUN4fC7/j4nL1l/iNT2O5yG5xrtARs1MHijePeau7jqk/uRLgv4prCm+4wPjNVGJWYQyNg9lD4b
YRrtXFqqhVr/KekA22xKR29aSKQQScUFTToskNIUWinOej4C/FK1UE077hbTcEZ7YoGcxgvutC7W
KZ/MaTo8RPOCRBXCn6IFkcqapwAPwxcac9/10wWlmkZAVSNTNPfkL7jSAlwVF/RquUBYCV6dGRUD
ZhWNFo/bAmvtFmyrsQBcIYyxhYH3QcuV/IQnui/ZSlugr+KCf63hwOLaETbqgoZtUee7wx8vNl/Q
scYCkU0Xymy6gGXH8kbGGem4fz9ZHh4LhlaOnpUFS1uIAGpha2Rbvam5VYUVANseku2//4jmZNWo
YG4Bfqg+RTbDxWXzBxR3WqC4f890msgBVgZvXhC78R9F9+/po6HhnC+QXWWh7T7A7v79/O8BrA+J
E9B5+VMXiPB6kwXc2y4I32h5FkP11TvwvjP9VC7BYi0u6N9qgQDHCw64+CMDdzqQYNkAFywv4GBj
QQgbsITnBSocLXhhFvdttACHOUC7auEQwwEHRrxgiSP4xH8/ShdkMcqSwqm7hWM8tiCNa9jGOHKs
wIR2LC/s47+HYUEhTxVQZAM6MjY4Yt0aRPv3BZ08LhDljDaImy1g5XAA4whpOeSIowcEvmwuGGYg
JSOhLqCZMa+UW7Ql8LkXcDN0g08pBNdYwHTuYTv3C+S5WnDP6gJ+ThcENHJH0e0XLHS+AKI1ESVe
vECjlQUfTfjPF2Vr4eeoSLcj5QmYGAYXSbMEjAKgpr/NeGqBUtNbqLYdnOpsrOSV9MeuxhVZb4c/
oPXyLeNYg2q94K5LuNfdAsDuF1xKoeEdlBY8tvFHyv77oQE9m1OKJngMUBvrcuOZC2TbgLadLtht
9e8XxnTcAHKXC5p7WL6EcGJg0MPtrheAdwPJ+++9Jwvc++8ZoQiG2y/o7xYGOD7t+NQMXGlS8yUv
mHCLmW+2gMNLCOLdghIXYYpHKnDxesGMC4/+0OW8gRjnlMwI3sVyv6uK1rRxR8KphVdeL+Dy9g9h
HrKdm6Ga80X7GL+zPWPtyjUBn6MTCgVA6IZJN0mfQle6hwsmH8pgyBw+bsTYV0/q+T6y15utGhqn
/q7AWk8W6Logtj4BlvgHFyC7vKDZDRjtfxr//2+H+L/ZIVSqq/+THWL9/RGVeB+KDvzP+vs//0P6
99/4xwwhSdK/RFXhH0llzKQvQbb/mCHY1vyLek/SVNki1g1Xwj9WCNX6F/IxEs5MnAvcCpeMzH+s
Ear0L8vSLF2UFU3DFyYq/y/eCEOSl7zI/+KN4J5ASCTvyyLgS5UU87+lIVOi171m3PUnaU4GwOal
M0ZxSL/2AWmrijPqnixiSvT3UMXERuphhDDAaDeZFLfIsZanfw9JiyyKGAZg4Uv74+/hIUQtFgse
/v5YTskIOTqL/GyU40BpBIr45aFn57yJFfmfP/77Z9DXVvA1oUCGjC2gfdUYqnj4eya3Ez8EoAse
yLgDHpyaalMlBs20v6f3GljOOBhwsMrbo9YbsgYadGTLrcDQkMeXeBrgTbOBqp8ma0T4GuUoz03u
qa3B/A0iDa0W3QpHvzPzfdQuYKyJwYpFT0DpehbLQhfxrRrrdk4/rUKn4kIlt4kYszHVjIYNPjHJ
r+X2KGj8qOngYZNbz60/rKszJJnBFwzeU5iY13621ga+zRhJzVqRH4yiW1RGmmZWm+lh5dg4lqct
BscM6SYyT0WaAAMJTfD3PoVKBye8vGOMfcYaPW6dhY/N34P0qKOVOMaHiVyyIG7mIKRzt0nJolm6
s/WCBlxmmBmRTL6kY4H9SOJ0G6E8E7vWWMtQdypkfOswHLHjGtMa2+glz+MaZBEmgT8WehsXG2mE
gM7+yGSMzX7gfz+EpF7/lz/OC9rcLcbkNJlS7+MVLDd/D+LS8vt7Zix9v79nsinrQUagkbV0IP/e
+d+D8deQXB6Eh47ML1dpeQ9Zz/AfNnuXJIMfpitZCLILyG7JRsNiMJYIE6c+KTupRTNs11dZuxDU
OX1DLGS+jnKu7BgV+5ByB8GXGMjZmQ/e2hGcvMJK8NFBpBAuNZTSvj/zzOpXFqDalwGxkOy2+GXE
A8YVe2yJnN22xjaV9jWn/Gv6K7mMYm7lPoq9BOM9SsF0DS28pMhqQUlOTN+/S803GYcjKWvSHuyW
XaFt7jYR2WROvZ1GBx4Fd0JuksB0149P8RpVNvMvgoziM4NGA0KpjRvQxgmKwYVZLKNvCzlc4z7S
naEC8kE/uFELT/9JjvR2Uc+R5wXJduEUdXZxKS5K4usves/Yd/naGL9oVMEqsyxyNTbZuEpyPisy
Sytg3pXR7ETXMNm14TThU2V9Vt+ESvH1HYbn+KS/CJZthV636y7YDvgm0DMv3OeVWjsA0VJ5Py9a
HjvelifgK+2Zn8MEtw3vI12TT7KFgTEx9bCrN+bhDIgz2hYD7V4XyX2CIZVxiUNJqGKut6dhNcdH
tJrwFuefXrfH5ivJHYPSj6ZTui5rh3Q75pYdo3Kbb7eD7YOVx3LEjwqZOpKPzGuf8JpieJzwuMob
pDT9WSEN5ChflRuuXEljDbHRmME3b08Keq3QqS6kQKxh24mFp7BRDn2da/NcmQE6xyVXFA1TziDI
yy46dCW7uxWfxrV4sbzskMC4Gsng2VrNG+hHI0CUI3AUQVfeVzRe4D2YrEjDlyE7uNTMVbzPZkc8
zrWbdy56avNZ2QmvsKz5MJy26of6Mz0zEMKXswE3wgzKGUADyOih3ey7bMkyAuS9Sr5ypi3QqxI3
38sKK0WgvuDdoCsV2v0pLS/Drn6B9/7OuK95ZSQExI6TbdiZFW04m+IqQ3LmULqDHuaE0jJfZhAL
n9HYdjARdSd8b7ZevBbRST0jGok5Es6EihxTEA0+rzupkfv4hbeCMcGWSYbyDCfd6L/WF4XEtv1R
v0EIfcTf1ol1Z249/UKwemVj58kf1zuys8GWR1cst9WxRWrSOdKNvlLtWBsafkzbMBKRnBjc18Nh
LtjuOqPOOMiGgfORl16ZBSbnQ+5XgO6+69YfkRy738MepcCwR9mk39QdVkDGbMPecpkt5S6GKuLu
KHlfY2J8PVgslYOUEieSC0Fn3z2o1VgzEBcF5m/x8OcXEdwJ/ZDutVXeWDtg5ZiYqvVvAg8z46wB
r8rdhobNWv6YH065of3ErSfj5Sawfw+veUMSiG7xuwtXOpAjG/3BmWA5vvP2A9GOL32WP9i/GbOa
EBXg2vL7AyZNyet81XYQ6lkWx1XoqeuRRgUqaUe7xm+P2hn9kjBRe3wfEv+xro5Jh6zUJkWRYxm1
7v3+JIrr6vm+Ae9fdEF2FL4QQHN8R8Hj0HPtFc9T5C4k7JigM3va9S/3xxrBj7j0EF1L8E0+R2mL
jd0inpy2Wk+YQlBwo2PdkTbZMzrdAX2Q4IUfNHEiPAxg1MFpM21JiCzy9BOX9ynfJ5/wT6yv8Nzd
Nxo2ZRYQ5cfEbyNrdoRyb3oth2tS71MGyBeGxpPg8zJQA5HIz8LOEN6JVGRb4JftrvnCe/1631s0
luZjOttD6IYvo0iawoum0wVsAoC/KRz9fNVJL9AtRfHUTgdD/IWwRxxfCMGQ1Tb37irONy/PfvIk
ELFRoHU7Ta8V3lD0n5Qnl8flPrzL7c8iUebqxS4mG77CJVTZWWsRulfZen7kNdTQskUyTJAFU/7h
nkdMA88X0DalEiGqnZvd3yM6u5gg8SfiUvvN1vyD3sW/Tx4fjPVfXLE320RfIR0L+xmtxSnMXlN1
j6mTt9s5j/24du6vzQZ/X8ytb0sAEg4HMBtT+EVQHM2dNF8XNAB7H/WjnAcP0ZdL4K/HsqEx6uHc
G8YVb49Zcju7MGKlcp/iRUJkbqOr7dyl3LSvtDQmqnCWMVdtT0Y6YU3Zpm/WRtkkZ307B+qTcngc
7ldzwxmd29JWeDU6r2aJSZno45gF4swYEgQdYjE3WmCCT1WbgYX2pHuA1bKQLzJSHm1DoMr9nHnj
c+mjM/KR2mfg2Xz4lgX6wO4pnbBL7Wnyz1um0v4LU3uOoPYNKl+N/LscTMu4mNADJM2O2bD9QmdL
xN2DqKTzQoUn7kB0aqT86PHIZkOEBgYKNTe91mRVSx49bLlejcnzo/R7bS8NwaASYLLXQY4Vjlx5
YXbCOBSC+BTwjNnVmYXourwUTaRDhFyZ3a1trfElA0O8CkcShiWQDtx6dWaYKA/t5CdOT3IChtnG
lARErsNCIBO46YxY2no31VeoHWnX1jVCtq2VvhgAKWSkHzAa7PhLvVV76y0neuHET7F/3rfRdsKh
zE7DMW915fKWzjI1sz3vppX5SXyMK+6y89y6dDPBbP4Khts84WXEwLjqyI5ayS4ZeV7x3p2E1XB6
eCEcyU2/bg/jVnmrg5OOjP6neZ+emCCZh4rXeHjRVg0KfD5u1LvJuM/d9FVEGvTclI6In2HLd0Qj
dkYiLdjxBeRJi6iQ7apFrbBGizKkL8qRcUED7wDMPQxQ+sUr8dN6E289oubRa664qOn1+Rlm6su8
Za/Eu4CDBilgBbsR5l22oeyGu3eCLnyab+OtufL988viflthIrabJ24cdNudct0+j880YDhjKxdk
RIdLKHsqNsaLdH38EDkELjYv9syiN5QBY+V2XIOyF371x+pD9ckB+WvMcg65IoL8O0iWIDr36/Ai
PBvfnDjNSrqK3Q0RkvYiAfVB3tk5FBG6eDMfF5B2AKGGj2UQ/oKPEFVB3QUNdhh8xeUKqm29NRQf
JXma+lizd8R2kDUD/AjBbvGenDoVmabf9l4W9ATK9J6YnmPd64eVjpE7x3xDW9pXPpZoY0JSPry2
PpTf3KctZiq5r7yAIotW5Tez81X31Heg4Bz5fqWqqg/dVfzM4fq/mkAJ/bTwkXwxNmzbPbJ3AHD5
yO72OJybcyPvpdgZzkq5stJ1+hZDS8UIvq2PMGbgltSX9IsPXyveeOAXYBILM8eKN/VRHhxmMC2G
K/6+8SSLrhBvetNuD+jH+V9LpglSUJzVbg3suMiQYKIEspP3GYT0U3q433hHPcrZR+wU4WEoV0Ph
ItWnbLJ+CRC6L64qp1LB/qya+GJUn1Me9N914Zfja8b4WnF7jO4+uwnpMK75znOUubvxQWuUWe4y
hsBcaTfKg2yjpsV38ZegNeIer0DKlpK5+XswFnj74hgwzeb9rhCVPEQWY+Ieovnfs7+f/T38BSlb
osoOw0QDl3WI1isMaEp3T9wGSSeI0bRmt0+5jDdwCZBZno3S9M+zHHYos9Tlv2QqiQ1gnraTJcYY
j5b/cdKUrgj+x7+tVth0NX1kH6kFRoINJxVe64bYZLlgpwgrpnKFkjqzX36hbC7FpsJXbSEdAV23
IQ28I5Jydtt70WzAe3Lb/3uqVJT4AJhHRz7qLLed25W38Kf8iWUayo64p0RrWR6dOHSW4NwGjJ/D
7BWRF1kqE7+VK7lYqpTxB5/ctgkUdT0YG7Oyi0+gPuaOiifpbOZ2VBJEHrzBLGeoZ+xKDOUJBDab
YnI/iKgLHMJOLX3Fi6r6U78fbMORL/pF2c8SjbitYPr0l2mMyoaX/xS3+Sh4HXtRi3RV9vpedWMM
eN9FTrjv3+Q3CqTHlk//lNANtIkyD3TbOs2R2/vqW7+v36k6if6g6xxBTEUdZKKZtqvCHm41xqk3
dApH6V2/dJ/C7IY/HXnNiq2+lStj9Eno5tjPtZ1pREXa8s/wnRwpUqvsrH2arnZCvod0MI3O2hM9
zOmz8Is1Gw8pc6pdB9OVXZLT/gpIfl8hp/5EvvSesO97M040wfnqEEY+wUJdimd71J37W/tTvtch
8kUHCCmud2nLl4eVg3qHvxbS+6Axa9nyS3MBdMAADZ4y3UZth6KN+98JuywDZ/bDe4SFM7vYyOdw
V509Ywi2i0A7dZtwPyKJfJoJ+MGEZtjIEVHRit8j2sHEJq9NPXRJQMITWVsJS55rlWTo+PwlXupx
Jrf59e5Xd+hRmIWxbFXAyJ1ktkc/3HFWkiRdfJLkSk013CK+zpGvWvC+JmdiHYt392fDQUa21tcP
gFj7O/J9r/XjjQI9k0m03a+6T8JG1G9etSaPZnaKABdn61ifyIiFSxd5OX8/4Adn4VwzktmrBBsb
3N/P1M/Klj6KtJVYWC6Y70juAAXGkHf0EnLs8ATYxlmE/YDjAenUdxVkt+ZOhc+eCtyDzbw240Z+
xUElueom3KpeCNXVxR4Pfv2MjJYsUE4jU7X5kT46ygqjJIuttRfXeNSnoL8mB4isxq3eMDZHvnso
36MLgwCFiOtvw1FO98EzEie8dnfOTIfjYnnDJ3NFhaN8m0dKSz325G/ADxUVlQD62OFzwFHM2VJf
5HUTTDeORr2y/OpwpyH0Jqt2esVomu+pXvplExjE72rlWxQCKWtwCcB/LZ3ZnJ8qAg9Cl8NelS7s
XODsKARRa2p2kQYwMXnStf6ESF4997SfuHHmDg0zQTotM6XLYkv5INSIqBfzd1IdRdhraA2p3b/Y
/FGe6qtqvTTLwO8tU1JPo0JB9E/HgB4Bct8X8Rcv+rCjjhRDZ3x/7O7DB0of1BAATQu4h7haawed
KcUQjsT+Q/vMMWjisrAfdCcT35C9e3hZfGI3X3yZ1kDTaTMRNyIFU2TjbsQ2X0C45xqnD3Yr3kDR
hY9Vz1RUdLGuTp8SwpwtY6Wl39I67ftyFr2bP3QRIHdcODGIfeYypAHEAe9PdAWEV4pv7ZOTJAJq
YU+CU78rD1f7bOdTjo4l8TMaEq9wk4hUfavQoKdumbFX2w7H9gmBvIFt9FbJ4I5ZJHlfNCfW+mnU
XbpcyXF8x9JNK0MPHfpYs3bDrSgYdlF74g/JVu37jIWXL23c4xB7cPsOHRxg5m9L/yvz8TXk74wR
EVLmK4G2Txhvxj25ZK7htp9308cso+6V3s5fiAhYJQeDLPXeftzyd+s8a0956o29K0lOlp2y9Jmc
8OJGeBrD/qFZheO+nZY2yzK4S56mO/demkPh7i748kXUHIac55JFj8KBpgN9AhKC693jBlhxMwSE
fLsdhxNh74m2ljN1Hke3+U5PXCShcgEsRRrGQ2Hu7OfzKo82FqMW3YaKc4VycEIumgc1iuZrfkIw
Ue+r8YWuF3eiu3aMLLYKHrec5tPwjCc6aAzLbly7nWjjoTnox/lYWraOY59VadeyWShtfYMvyuVs
Wl7uhL+D40is1XxdVgoQAheOPJeccGN+Zp4WvT0rLJkG1Sd3DYLYkoTlBgM+AQCwca7kXR2Nd9Xt
LQdKi/hDvMmSGwfR4pMMM3CPJBjN0Qb+skknlCQDwy7ZRuALYBdj2Kxd9BFL4efv++bAkIYFcNIR
zTdXFB2iA3K71LbU2fdVdQBpr8F+Rj2EFc7Aq7GJyiAvnUb2CHsBee/WM8K7FS0s84dbrTk68bwS
sledeFK+hXaxwSI1MSRKTbt7Hs/yT8dhvnC5AbLLR4+WOL27RHBl2V/w+6PHL1RVXOe2xf2VC0W2
WeyjJ+R11P5Mqnsua7v4iEhRYxLw2nIyvs7v454rjQUb9XsC9AAbh7TPkquobXFKEAOzZrRO8pXB
6VSuqVD5rgQ8BbI/Gt4j4KoVgL6uVNyZy0KvUN/y3vm+1UsLu6729HJHoEm1VYj58YwCaoJXPdZ1
7xDAXk++mR96zsbv2KM89skvxvVPpJ4uPeuzZzTBjE6y9ZreESHArAmq4DOzshDZzrHbo3Ca7Ig/
BNonbBOanxzw+7CPqiA0jinQio5TgaqS23a6bIyEuxOXDqrRjEByeAX8V8A+lt9lJ9BMQJsIjN9z
2yATPqZOvjt64VtPLL/26OkvA6sWeyh5m1lkjTnjj9ReiGNuB6rLJ/HKTZGmYE+V9F2e2nBdrhI/
1o4cFOWmXsNTeFW/we8bTwNh3rQ2UVlj7LXDwALgQe/Xlb6SY7htJ2coSXBYcY2q3GArG79YTU6F
LV5LLkyS/DglbuMPey9AMB3DIaej63NWQ6c5kEMxAL+1H58TXwXbuVP3rGEjekEqTZAHUZOnloVk
aUenVIvlOqlcfzy3V32Tf6Rn0dPfa9yXhKmhJfpr6PfjWrqBIPi1miCEru9HDmOdYi1MX1UZtCuE
Ph8svyqn5ZWbJFZt8cIXe++Xa7f9YS8+AOCiioMAVu2FD27p6QZ9/sbcV68S7tVfgFgQQR/mtetG
cHw4+Fd0bFKOoXPfMIgv+JG6NFZFWpYARn/zJ2r+d8Ng4sZuT8bjRFZV747X0Qtfcq4ANngjNz5A
SQGmlHxbEBLxG7ECWzZ2chFHj0cfmD4mYil5M+3kX1ZdUqDIgoVMueUs6y7FN+H1d7toXACZmIp3
86kDYPaDc4IVXK+cij5Qsnkw/Bh/0G5tkmN9JrfSa754kzB92m5Hs7TCPN3a9ea+Vtm6rdDqypTt
7+ZL/aR60xZUuF+gO3vY+Ggg+SNl/uW2TKoHloIrWy9tm1KUbLKddNAexxmVPT1yR3HZnJ9Zoxol
kEkbYkAG7Edbthl3aRuau6ii7vE7IB7ljtJu+LQ+uTgxKw43Thb5W+5cvj8b8/vLfYPymLP/Ot2I
zeOCcvn6vt+z58euubRXFsWE/gn9m+eYbYInr9W3x6d1e7Sr+ZqGTv7OfUlTD4BFovmLGw3b//tO
eQdiGOlb84vdiRA5BfCTZB2d4YjEz9qpoqFzSXGuotbgdNvJz2jLs9sQ9D8Zdc8mOxAedxJfNfLU
19nDznfFVjU8BIiUe5ApiJztCE1ns7+uPGsfgra0o2DyYEAV7MA1L3mRfcy6drmLPSUgS+pobadg
Oo+v0src4VmtKJZQGC87B3gL7OKBUfscjca+y2ykPHYXEe6yT5zfw4U1sl3WDTv7lBo812jb8PVS
PtFzNhHiUo2x8rGbrLymBshgq+DJdtoKvRbjgGcxdimmxc6jqa/AuX74ZKDJvYPsEoCq4AHLyc11
mfnmpe/tYmsCXSpwz8OPdgwI45YrHx6OGfTGBkB9xcKa0oui27Dp2SLLQSZ5bBBh331Jm2bTvY9Q
VX1ye+RX4FgESSw75h7/O8XhgaqPjekZV5P0jr5mXV6p+LYMBEgts41rzUq0z56w2mciWHcsk0up
0b6JdFpZ9MMA0hvnjvBxD8bX6Vfk45W2sK9fhc7vv7oX3FPELmanmvAf+LyEnLyYW/GTxpU2ABsl
R1taRefpZWw8rfNpXZTfhKaYvCu6+cBHgKd3ykZ/+Jjc5JgBAM1NDrhXweqKgKvjGF7AdNXkyLsO
tltPO+VdixxxR99nvsyPneIZK/NSv4ayHTOCYjOOai+nGUOb5Kym7wOfKF6Pr/F40cAuzQ5aPIJB
5B2d9K+gJcrh1J3/rLu2A+CA+QWByabkzrTIWUYCvFvCd+cYv8oLQ4976OUhMXFMAIP4qDz2Uua2
nBYOKTC1eSV7rmp9VIIRZXCGqwUDG++HG7SLHCfAfivCeytQfjp0FL8qW3LCV8wx0LMedKYJMGjs
GCIM6vuzBFLqzk6DeBHKTkq8+YAHFjw6F8zR/BoJyOGS4IKabYOImj2rNop6phnh9+yjJfSZLR7r
JwSZ5BF7sl9tci4etsrcSMI9+ZJ++dG/aJ/dLhlswpPCDwKNoAKx/Ka/5Wznv92bOS03KmZ9+qrd
tFuQc4hDf5VnuEjP7WZ0Bgr++V39JUaJYccjXmajEdjVQDN9rrRhnZ7vwhFsTl8vM87HfdOIx8fj
iVeM+s30el9MwjYDSYnDRue/Xwn3jZmSf+1oKkYCmyEdnO1scKQHWC07Xu5ZV+kTaW5hBpK1YmgJ
mhIYFGmGgrl6tK/IyeoHQzeHMRFJov2qCFfyso9gJorimTxJ7MZnlU053jBmdK/KsGFqCq0M3nkr
IIgHTeGaH2yO7086MUU4Ddfjhg0B80IKP3fgAvgq3nJ6a4LLallYJ01bxWD5g+ZCVspssoGxky+A
LMsty8VX90GMWNjYBN2lTIOzAwOO0aIpzfQzoHAB28O1+JT4DcXXPnxHnQ4oDzwscuSAo8cOOD0R
PgvehnfwIDP0hMWc/ieoitzndub1++iQaPsWtwaqVfagQF6ccMWS/cTHZWecvLJbziFCAIx5lAF7
NOvDuObEV7+k36Hucarnu9SxPPONToBBXjGlF22m/ETGzRPj0+4Z5JKJCddaDc/U8AwUrbcGXx8N
k+RWp09c0mPJJ/CEn/GLwC4IR5q73JAGuOmb/B27N7dv7nC57rK4DhcMqj/5iXy7aW18lbpde2nk
zzJQnB2qbH2lveJMRnjIHZYrKfWZ9U8zRlqva9xi9jlpl7Wag8+299mtG59pMvMyJMyS3X1xA1Uc
PHHX0vRgW7FNg8CfuuILitSDwHIkM5l6sLepR4y/XkL4gwKF14Wa8OC8Fuzoiqn7kpo47zxUgGYR
RO8ZsMtjdS3LwBAChgtMHKSEnh00t7WUHOfxxUo8+MiohSBBwOsyJL//TOnzrHTaOy5jQc511Wv3
875YE0EW0DriXGBnB5brSl92jt1FunsxjqBDtIO84faovsDk8dsb3ISKPCpwdVeCfiAzDMUupmmc
0paCU8Ve7BK+PC6SYvfKe2z6HW+QMQSjrMCkTw5FuHOSBe5YLpMqQ1+Hkf/ASI0gJXrXn3Sv3ZBg
0ydO8xojNkiuZDGoXvwxZQ5RD/yrBDOC3/nIwJyB0QhA3XBpWbLdUBn6qjuGpyCJnLvHGOu1Z0x5
lY7COj/Uz9mZmzpwDqxFLgjQbwZGCfUoGIU1AwegKUF6EdVDshkPegcuy8l+7jfxNlP7svFe12/F
iuAX9+HR1VE+aHZ37/T/qw1ZR2jb5W3zXnikHK67a3zh46juXSLrj1eP1pg4abnxuaN9eJj2xQpd
PvOUZJnQ4XHkpGFvlz03z1ya0zMnGQueXPvaRXk1WbgPU29La6sD3rAbyjeRFsaLTjOGmJjJQ/aZ
TcxkHaMDX21XP4WyJSzCpCfErIxbNN892508aOcAp0kGASr157unsbyQlJr6ZbpJ8DFVewnLj7Hu
K7SaXk9mx8QsAz+PR1a0nnL22yi+mT9M8sok/gWKdHoj84Se4nYQnqQ9N5Zm3jD64tsz/uZxxDKA
XklBWVMlvTU/8SX/nAqn+GEgfOLlOWOWg7BpIzyGLHVOfGu3zU8jcopwS7eNHWnBqm2eTXH5dMrw
N1mitVXbjADR2QKiEZ45OnzGJRuWbdhN3vausdcPyIQccWuel+wI8D7fqJWhuTLvdgwGhbhfkq2+
HT7mr1TiGrSTX+Yc6+6pmeyuBsa9GscXkhkkxSOVAuhPcQpfB1zVdHaNvbFCG34R2duqDDpXj95V
epftRs7MrqOatedPIoQUpoKrBqcSEx2GJ16/gf7Li8uf5rYKnehUXYk9xAqzZnUQ4bGA6ttZJfLT
AIuO5HEZ1G6tsAdWj6SpnmfmzV9kd3UOsohr9kOkArFrvKZ84/cNPp+dntW+vYmBcmWkKLjlRXjT
z9NbmATSWtZWnSN/4dqPv7GDE+Bia1chXOPMWjFbvBrziiWjvTSbCH/tLbywKOjiIkTTgJn1S5Hy
ZO7HgDlDpTsWHCfJAZRylFbjV3rsGL4Jx160OeOrq/KmMuSJL5nqVlfzE/ulRvNn2z8zPHlAEwUJ
Ao/dnp95je7UnMRPdZse8J3JjYPYmx0eepTp5fHerJRwGbW2NBroi14YMmug6D3Ub/Kr7OYXkjJp
gV5Ems2OeWDkU81uvvv4oKxO6TAE0woaffdjjHZ3rWkKOciSD7zH+KKy4F2S6+OCNgBAU88KTgZ3
v8Y5jbey/l90ncdy68yWZl+lo8eVEfBm0BMSIOgkUd5MEDJH8N4kgKevBf5V99yoqJ4w6ETRAJnb
fHt9Xy5/455/c75QPHGDCNthb0C7QG/0sQg92so0btFN+fmf+dHaxffdaY2QJzZehAAbJCTPFCxP
/W1xZ90KLOToftWcWKdk1z7U9+7BvGRec5kC4wvaLU5ayEJO2t68OK7fvyWvnLrxEZTZfX4rPbqL
CKOVxEf3QlmesPPeUw8ljiVbbSeQdNh7dHiUWSjMP+gsHvX6IYbX/mO8tfi0tG9/1pItBO0zXcrF
i08CAA/fM+l6vCmfjX3+YEX+2fxtEPlTvt4zG5A0uP1ufqjFxJEP9W0wN8g7ELpx+CK8oepAE9E+
Lve6drDuCDGz5sk9YrjH8snW05w5Lutj/lzh6fJpfXHfABL0D0sEB4r6niKnIbJ/bW9w+SViS4iI
vEa7yN5P6dTMzC+ip2MOe8MnNKJAJ7NttpSdAalwiChP7T26T0HLjYwanE76SfRe608jQdLiq1oA
m9bFNvi7OfNKiGUdTKzgW7zIR9gBvA4+xET6zsk4Ya4LNPSpeGJagsJLuamGjaCyjRDzsb8Rx+xp
OKCisq5dfrLGB+0cz548EKnXLH28RXZMEsR477zSwgZbUd6o79R1/0xEVefopTyvErHIg1EVzgf3
rvmMD5xaC/XUNzQh9G1AwA2b/CzY7pHP+bV7F6KIRQ/30r4Bv2J6AA076/b01tDdpTp1jF5QdIiz
dU9VoKcA/8FO95RlR+ceYdk9Mtf7/r15VbyWODrf1Z+s2EBjGIDROXz0O3YQdhrriGrIaJChUQjf
EmiqzU0E0/eeKNu+qDPOO9itb4b2fn7qHs2LPLVBnh0SHM6JbF/agAXmbjB24uQ+5dHBulUQkLAz
U/5YvgVzLR6imFMK1gfx2g7NI2UWot45htISzIHrsRK8tbY3vdDrbl/SFxd6CKJeKv4b9xkUi0P4
5UfecHzLw5sy9mziWirG3OsyprShpTr/Ju7WfUufSBh6fsgoyEma/ObS3qbEHKQ1zZZBywoTVBpE
P/0nmWoyBumt+xE+toTazKW3hx5nNmUPeYR4MpSnsr5Nlb31bX1n0OP5qvgSz7YNqGlPGz15I6ca
3hgNnGbfonGl3NkEu8U2u0imjPbVY7ovb3VOTAyuP8WFnQ7X6CJ6b9Cw6BxcBvmU3IM96uXeLR+S
/F7qe8wfGlqtBKZ/Gvp/r8QQkEMIMyrKWF5DbeU5+p4yXwspc2w5fVipc8cvqr3ENFbdTlkwAKgF
3EWqZ8CL2LQqatk9R1lbUV2m70rxil4To6sIom4wHQq2+QevBX0Pn9KZpWX0LetovxeqXwfyKykx
n6cKYJ1MCyTJmlDrJa2EdUFe4EibfGa/YLNmTAPs2OO87/9gg3eCJ1GNa2/BfOpeMySq0T6uzgzc
wDGNDfgmeyCuTGcho2LlA6iPYTAluSHeqt/zMWZOY5ssawhLdkPdMtp2YMfYqxqEMilFc/ky9Xf2
AccsVD2MbWPgwT5NW3qHBQt+F3J+iBZPn47Y/sEg1YYdEQlvuMjf1BDJaL0RsMhT7NsqD99nXiQk
ttbWr7/R/OwOHH0hTuN031cPyepfdFNggFohZIcA4C3iRciDHC/lDKFpW9CDrGhM4ON5o+dfs3XE
cK5OX2aHck25JywhLiMWIkgw+HkphhCyE3ZrvpPsWCv5OZYUrd7ZBbOLqG7eakwOjZ6FgxvFwzfj
wb0gTxqg+vfbnoZ1tRdiQ2BU1ju1+oyMQzedTcztsxcW5sQ6jM/W13i5NvaHtdv/t89/vQkHk6nE
Alrp3wdiJ1qrIy16OP6AqW04PEUbyoBB1sP1vhknp53d2xdcAXBichQfZ0JUcB1nQi0oylm40x+T
SA6UUrhm1yjqMYXEDa09w9kgV7zedX1Qg47tdT2l7et96lLyMLS64Z8/c1uABk3jBoy2UTJItc5X
puRHlavW/npfuz7QZEjtrxdzx+jB9drfB67P++dPHGNYEZH4e3mMjdJ7vL5s7uiseOvV61NBwpKY
pFp2hKnT3kXjYarJxo0ZocoQ7nXerGolTtDKrsKtrg9wmNtqad/D/LNmzyr95Dkb5ps2mu+nsOsZ
8uNXq/BdvrPK5C7P409XLx50Q3xqytjvjNzAI4H2RpLNh0Skfsv5OoR3UznpQVyBzKnztxDnJCaG
8mmXo6fLonEKlr6LdkVakeRRQXCB9Jk5sthZTxXPFiopjWOTJg/oRHM9xes8eyvGSh7GhPiUiRO2
Pot90xoSGlfdMO0Li852Ij8rpdJORmihu472s2P4/CqHtOQ7MpVx16kOM8Y9pVF5KXpNPbkm3Qcm
Jn4chV68o+9qprdnIFVOO38wFdLhfUnAMYBTglIY6NjjeUWe0LJM0HeaqC06HAr8eUDW2Ek2wqyj
2CyV6ZBX8duYalg1sMUwSBLSHhjcumaKEkRNkoLWzMkjTMaBkXw3CC9dQOZmgshrMVLEdON4E1kQ
GBTkzBZj6OAad8tCv7yOpbLVFvsnLcxPEFOZlydmCO2TiW0bZcLkoH2B2HZIUVMYNq29UVdVTxU+
C55QakZ0hSzJWO8ABHM6N8Fc/jhTmfo47CVT8oCLQ9+hFmsxWqQZFuGRs0jPbNY/X4cuk/glacfy
IaxgEoEGvweVAHVTN+ezHVdlUBZ4BStdXhw782ua92YpjrhLsEhUkOP4yv0O3ORGTbC/TYrhDXPT
+lAXv0qK8oGZd5KmKZd4kJpHl17AyNBDolJzaJlEvk2xKRn6da3Jy8+kYdpCvU1rYAmychAtLD0Z
eWZ/QJToAy20vtx4uZm1nKKUo6I8VqBzJshrMz5RZFDb1GBFgsUAYppX4Z6ZYYJeTrWDrWPEOE64
RM8Lam4oUKKgp6hb1UvDkehj4UQdEqCOpiGOzFjMUif/BT/anmoH7+qFmoiT4OWelpwfoYwVdBoG
TZ6c2NX+YAmsf40i+kmZKg/KnL0tg1u/0Thk+9VapBHjeXHmo73onCUp0QD+eLDv2QtqKmhNT4Oo
NSzBAKnFYqDlnyZQeh+jsDc7wWgKa2NSxvpRyUgJRlFSV8YqkyBBuUQpW1uqu4+DAfJZrzPTa1nK
0rowQTGh5JcY86VggEaKEWC+vaYGcqqCHd6Vv1Jkw1nNWLkNTccfrCEiT3BFt2CfHQdCmjSMcJlb
qmzbILqtNAOdIQj3qc+VYNmGJhtqNeYVQ7XWyeILGBuqhwXT+MwDUwWPoJTuHQ2J/9Km5yEhUCk6
or6yzu5l9Jl001E10H0piAxYYiN8JJ3tbNCGSDIJbBM/uSyJ3uKKlnJl5+qm0rJg1rthm4BFD7TB
KHcdaBlqYDT/x5Lif7sYCQlw9touODpml6mmNdXTQ5yyGfHzwBEcr1OogiJWReMzcYVXZLNybxtF
f1dppDDZ9K3Yyvs08VtXJi4mYs58ZNlfXUVufwxjwBQ4AN45BiVHYbyUlspefZUAzTRcUgWxbVGi
wTXbh6kQxntGuVHT6VXa1IKjeNzhlnyUBBEaMICN3Tk9fpbJB5CL1GeI7gSA2kYVudC1HmmQThFj
CSEqEbxX712132B3ixsp9uc+DiJoqFQdlndTtbsSo3UNWrFmwTcC3U7a0+orNq5E/E7N0J4qm5Ah
wZVtaRm/seO7Uo20W0Ub3lpteK5gZ1UD3Mp+woVRs6lPxPgS3BY1CahJ034xGQJWMortZHO2rGte
l/VNE+GDCCP6FI3IjmgRmWA+xSbxRYqtqe2eQ5bIynlTMsqUYQGi0mJCQU3nfs/wPU6U+bM7reMK
1vDRO3F4UGzCYWl95VbxZ+4tN8B9bYTZQQ0e3xPL1rwsRFqiaUXsMf6mwmZGau6qFR4WBvnSIClp
aZEVLNFwn9RdDNXEfTGwrafSTJ2C0wylXIfLuOEsXsRRjtJv20XM99BxlmVqHXJnN0boDUulg3CR
yBdleJhBGHbVw/oWj6Edc1DFlgj0OdxAzjQ5TvKXxNXjXQzi4qgl9GhavB1o46DxAPqNtrDnVMyr
ud+5A8F0SeNjhJuMBFrZAhMS2yWOwt04mnfQDBA3m0blu5hVDGqMF0eXgyYo5n1Jm0c6XWAb2gKv
bkHYsEiQMwXQiaTIqTHas7krso4BEV5kIsMZUk8tGFvG3YHdu4OQuZapcfhAEMFv6ip9wVgC2hVR
qxurpbhcLyDHxEztSwsVmhC9+ZorFA0K3Fx7sUBnRD1Rya5HucRAfj2mTFPXx9CMcr9iPB9KFqN9
KZ7Fm9oMMaEMQVuEZGFwABI6aKQwCE8kkoXIoWqoz222s9t7Xa2FH5sKTUIA8NvUoOrRWeR+Izvs
xqbxFNvuzARiTg9ToMVGOdLM47hprK4OIggGG9syb+eJmnF1dGcwN+VAfz+xDXAUFb9Ny6BMJqqO
aWkz3Sc02tUp3yUhAnmgmK+qQ3VZcHz7PQW1Kp3xr0vEs5t3jhc6BU1OKKVNbxSPWpm+iAYK7MSC
HA2dpA5PMqKUmjdEDL2UXcrcEptJ0dqvXWZqL4VxO+sYqsCQ24uBAuasZExs9YBlW5qutQNrzzHl
2zw432FePIKJWPDbHruTjKDy0g/QrESeTC1Cae6S1I8FVajWdc5uWXyaYbji4uniV+llwrfgiHHm
88wRyMFKWEN0V8suYLKV0iudxhSU27Yg9kLHtTB7Q/+psIw3KFaBKxCxpXZI4ptQw9KVPEeNpv7o
mflSYVfoTbXiTxLOEvYY3kj+4pkj5gG1agRlhnQh7h4W2z5ArfDUBFGDpjaB04D9Kxi09/SIifRO
QjLuez9PJopYorytQa9Y7cLAGM2DutB2rlDF3cD793ozamFpQU4S8fs8OfHewkt28WZm2u/xL95H
M9WkQnOXoLHxrGzR/ygdnW1DycEKd+khTBZoFfLS5FUSlHocxAnVKzVGxY/JG2NIycCw4poCiTb3
4YaqHXADI3FvI6nOB3ug+tKmlYflh7tTapr0eZzCJrmx8EfYWhHtVdNikFFRf03ZfztKz9OiCzLo
+UR8xxdWP4fF4hyaMybxxuOiWczdYjFaMJK2EJwEy0ucJsaOCfAFb8wj3qMUJkKOWpyXzzI2aaaA
TFJttEKQULBMoEo/dVpDnnOpo4KB25lR0s4EDABR26kLTDsWG92VvJlcdglJ76drLHXrzqgh5fCi
63p6yPPighBh0sB+NQjqG5WfGpCY7iui9UumfVfukn2Y7eZkTEb0UKcY5QCt71qkio5uWDuj6T9s
t5bnwnVPs0u64pp1ME4fpXmj1RCoGBX2hY0TUzljZZzYr7FqPvY5ZOOB98rXlKImLMKMADJ7miPn
C1cQc6/Purvryv4B+m50LgyWshKelJkJuHJ8oSZ1UpwkDrFZvwMdDInpurdCS+hrKNVtEjYmIuAJ
4yCMwLCRge7d8y1AQiUpyRlp0h8VjOXqZLyLamp7atBEjrJzsJl3eyKnplzO0ox/bFngehB9hRmV
nTCbTZ9gbFf29QwFT70tYvhWAqq4voMsgeS4pqg2kPWy+LvNveLSUemTqgvqVdmbNsPBtRuxBQkP
yZlp2WWkiBERe3ZMiDTmDL2vYFjRSaBcpZ3qu2ZzapTCrzrnvdLYh2UugkyldgR1HqVQR/FtnsWl
ZbTgSaFpJpPuvZjSbhvrEt2kzOzARJifnaxRI4XWxpOls3/0MYg4uyy4NqOdUyIdcEuCPs3EgiZJ
kGq0CUCr8VvBGAT7uZJPet83zEBLRspidY58y2Q4VI4JMsU5Snch8GBE5NkjdLMEYhe9Wn4NTAbN
zB9z4EMq3vBbsmjq+ZgtJaQdB3g9F9VuqHd1u0yZjwLdxATBlrLkSHheUj7FwsFn04IzIA+cye5D
V5/bfBfPw1pxQyvIyYPGqS6g/eLZV4HpD1vaynPc31NTeBYY8eEAKPZ6yA8o1JYayDR8ZEOZYfPj
+ETzYtv1yjmc6dYqZoEKknLjjFjatO4tsqGjat5LhYZYOr+k0bDHs53SQazmuyLCOMvkZNegLclX
UxXGFpcpZLXuOi/bvTDcPZ201b7jzijxLjarZd/kxoAi1oxXJ6/7cVTJvFuCmVBPKYU2zq1uUXuN
RHSDpRTBssrBSVyKIKe74TgvPCdy6e+6X047tFSj0pMqxgt0yxs+OOy1joRNyI4Z9rEBho9LkZ5l
AWjlwhvgjYJiRyVo4+M3oR4f9R5pycz3q6y/e4ieVAcrpIVu/qpYQLxiATmzX+cUC4iH+QyVqWhE
kPcmvT6FvssENAoQzMHApG1rZm1+M611vg4uWht/wTQ+tnOfnVyn4+hwDNo6bcSUD5JWh7QimnWa
1gvTtlK3D3H6UOXIGKK4/8Yk4VdvKQ40PUmPS199MvCNspntLyXfbk1xZhcNCHYw6ooCUZFcwEhi
lnue2j27AAPQrY5OFz2i1VjyJq4w8nFNuZYymPHWEMUlWjj4mCghWF208jC06OsGYynJto2t1FGT
wwd1ggGNCybqG7MCYd+O7e/M0mu62KAXA/TQdG4tRIyoj6Rrhp4RhvK2y+L9OC43i6Jlp9JB9zct
9ckd+s6r2xDtYJj4ZhreZy3ia2yVTvra3jEBom6MonuxcpsWnOJZ8nWJoPICBHkZDR0x19gBwg9R
AvF7xntDLKhiJlrupVmc9HJgUKpHOz3PHNeF2Okmcw3zi57DqQVSA4yrRlnVsR1EHPVyqRSQb7iX
kwW/Is2olVb7XprHWEtUf131YRkRlhAZJ7calEmGB3C7QNhRaygM67nZdxkcG1WEj0rLhMhCX5gP
lqv5a27pu3F1WWO2QujJibDwnorJgthCBqWi/bJQ/sRLA0W9JLvDGlHlDChg0eNt3/Y67TUt35ql
U/lW4pLQOu4TFCNOQosD1aZZKMnh7zQWG4az7O8lSdCEIHwfINLtNEu+M0HV8yO27Rm+k8AxCYJF
XU470aT0OUQf38/WlxM9MOJQU5OC+ja4vi21D6WnmSLX7tH8Zksyl9zqPjC1xQAQq0XjLayYLWUE
66j06DzyIf7sFYpCKcyAtEq9RJOEVTii+F3TvHHKUWAKwerpivHe6oPcqDrCU8UqNWTuypduycel
pafRW5BOK6QAHSRqF+JVLrOfGBLyZUGqr1W0yqo1jzVJ4VRiuFpGZ8HghCMpgUy5eg6XxHk0Wxoi
kubVTPEr0hP11q7wNYfL5nUjUs2snsrHRVe+nFqNv8htfkws0grVeipdk6qm3v2wv70XFrUXs4+I
su6qZmj3lDPNKZp2UZO8G4qBLuswSDbUxGCYtxsoq7E0nAsULnPJ3D6+PwkwwMCMCGJsWA2tLnds
XbQmjOpoyxwilDp+hRqeuBpK8SokOpnDNmTqeoRlnKs73NRWTYv6mYfuc7mkzK/k18WK5lM43SZT
/u6onQwW+KrnZoI5hoGn6lmJUiHIaT5HacBi4iyv4C/6M1C9k+tiZpkSt1RLW+5GNbxhoUux+HSN
TYTdHGIo9al2G3LDYhJIPRmKM4c3Nq/kPpt6kLeO++jgDOCHS4jqv+menbL0rBmrtKlqGEut9Eej
Z/0rVaP18giPJqGIAI0q/ug1+UNesM9R45lY+8pJaaGOjNauaI1jW5XW3kZ5oOf2EISCINRhklMP
S1ahQmEegShJSSrm5En1xpgVxemNA5aWIOSjepuVqbvXiS2OUWV8J4Vw75K0viwKQ51S06cdyFQo
nQ4TL0VJIG9YvpWauxCsHP6K9CzdEq7vl0R4UrDwY95eNGh7QczaHV2H8FUv8etddET6I/2MOP1s
68q+OJSjyRrmjTXaLy7iu4JRP2ZejNk3a/FbGkMgLccicxN39tD+RBTe/KpFKyFrfQlclBhQ1KNt
ExJ2r1X7SimqXWRDmJVxZO9luPJ6J3B6Nj1SE0dahjYIDmyBojgUaBBmjRVDpX4VLa2GlHUCjTUM
71EkXtLKNrESJUuO6/JNm5dir5nZKQw7ZTtLxg/1YRVZ9j2evszxC8lCWkEU2+vdpRUOKIaooM4R
xeau+xggp7XdTDdpkQx1WC28gm7o2KwE+DuVWR6lXDrPTEp6+wvliIkdbpuqbr5PNcX2G41vVUzK
tzWsTmSFiSc6GisnrT9Sa8KGSNxqrXVmr71IftmXGkv4SdHzbQzh75h2nIPFSmsv3yay4n3YwpER
qBnKM0Ye31GK9L2QLP49Y1lsJFhNWSP7s9V85xG+EYnqIC+uVvLO/341ntt72a8DVaZZHCfXrNK7
69OjxnZmGtVrEjHK2SPxx1Lz+qT14u/NorFgIlxv/3P1+uf/6+N//3wZW97X39u2Q4dRBqqQv/zL
mBkJqNlXQPf12vXiCuVuVwD435vXa9f7ro/+ffL/uO9/3Lw+L4Q2U4/fKmhDLM0s/8r2DrOaTzOv
H/Gfq9d7r7cXfeIhUUD70FxsUNZ3cr3g6GLi9u9tsYT/fRt3FmqHnZe82cUCcXURWxcYm7Y1KGUe
sTte+JSiPxhhsclrCKPhhFHglWVbjKDqYiU2jwssbs91CGmuN/tm+a8HsvUptgXZlYNq//cPrk+7
3hQUhQJLxqfrXYlpGEfMqJlkG5QMm1odbs/1eddHrhdV0dK6Jel8SBOdwW0YpNxc38b14V4zzUOl
fc+GZiIYdkemWy20AgkUsROBA5StlVZkNzTzw5y9uKnp/hpp/9inNGjGdm63VoV52PVCm3oEEXHV
LugbFxQiUGfsqv+ZBFqL0jGpfqYqEEk2cKOlYxZ3He1CLDsyYGP7ZKU4pSsoqrwe4OvN631FIZFu
DzY40BZcbaWOjDdcHxmjUl38EA/DXFKV//t3OUa7/O6DdQyBo+ENvr7C9bXrSKzkETHiwgrm9O//
++e/XF/2n+dcH5p6OimqLJkK/debyv71zq7Pvj7wb6/9/3347yvUTtoF7tAd/j733/5nhaNJkrWn
XCUAhpnF8ucUgBQwoPTiyH2UBsJFTWXOzp77c0bpGZwU9IzRwSWnEAmly0/MbXHNbkK6AlV8gPRe
HrDJa89ikHSVMvr4uEiM8einfY6DI7qVpgLlBWIFNzDxObbKr2XExXFsaMS3OaF+S+RCxmmSZUMq
EJZFTYyepRaSebqlPkGAgUE0ul0Q0vsQFqWArm8pvLlPBGDVbSZZ0txGQTqr4BPbZ6FXR2PDsBLN
+rFsEX465CLGBNSgg+FRFn/GCOPrtkYDRSzgDdl8GSjReYzLoy6yqqfeooHQYIWL0gesC1Uyj6Cb
fnfPvCJeUdGhmdRHzS7vCG+77ZQrCBGSdJ+zBe9HDG2gpcLgUcnLFDy2gTkyz1UNl1yt2MyScLid
VBpLAx1MVadNN6xq8Bxf1bGaZg83j4nBNbTE5lJj8cOAJGZV5g3cjxmhpFOL9lLRWwzTuzhc8m2x
uEho1P7HjDKMHtPG9jRXPVWxHJCfYiOP9fkxchgAUWz3NUNW2dMHwV4L0ms0oOjBYAgL688BA55d
W3Zfir3L8ryn0WjS0c+yC4bTaKLNGg11zLxueMUcJ+HJMD9sU//UsoHh2Y5imjGre9NCOx5XCAOq
uzFDbmjnzStTBgWed3BO2j6KNo1DnVTNcLNM1W4ByMH6IIxqOjQ2uUNEDxaH9/ZkS3FLn6Ad+6dG
IS5WyUz7EoYJwOgtzeBbmalnqTsm+rEh9XunuhE9hmjSDO+EZnyVzVq35e0IDmGKIxouiekAMrBk
MCYLy187T055KBkcjxpxE5fU0NjOYAphUb6zcu02gjKiKyNU3Y5yQIMEBi6yti0z9U3p9T9Whq1a
xHAFf3pDOYATJl4uhbAeR6udLtQeNTDIfmaiALNM293b8GgaiiFHYSgzU1NZdlAdsqDSFSc7fMyM
0bzvc+3X1JjiT/JnHANQkFklul3jfewUcCn98hrvRYRdm7Jo6d7IVl2v1X/TDFwTPyl8B1erS18x
xKcPuV+nrGp6oS40V4hZ9ZKWNhLYrrQVjzaW5leZ/R2NbfxSUd4KQ7f2sMreNRJwW0hddxcW4VHJ
EhzhimdtJfI3fEMC7ydKnZX5rFb9OS9cNHCYpnpGIRmrM8z9qMfOvq/Dmy7G6MQwStaRCj+MiQFz
hrCmbnxv8vZDqXkHRY0Itgjv60q9dPFE6sf3PQp/NAkF9WH+UTNLYGXAnIDWUcITsYqaBh1WhnOf
l5rhW5wgql5KBaYOqP8tVOVtH4c31WJR6+X8gB4hvknXUFQohxIK8iYaTgYKO8lgT9eCVGI53+kS
Gl8tighNbdF8FRZlgw5CoqdbwPcM9G0qpT3EL1m3sxdDPhZ9i8owRSjDd4uAuY/FLTE9AD8V0e1c
nno7iS72wJ4c0RYyjCTaTbr64eCIiBqmRH+pZc+zkQxBl612MbFt3o5x+N1TQhuwi7zFrEGepoH3
1QzpJelr8IE4PezomnB2T+OILGbeuCOVKTj2tg/8d2cuoLhru5dPQyVpW8qnpusUtKXxH03Hu7eh
WLDrTTS/k6qpxPC8KF1iNC7YRKPZcd1tuwLSu6KHd5JqvhjveIuap3VY4LUDpQ9j6pqghFFJGx8l
LP6PpzKSPeg81KQIOYJFACeWKUMV0ICKDKWx1ZnFQdMBC5kivoMsKtForSQEune7EMj6ocepvVnQ
hdGsesZ5jaGm8V523bLVHGofc42taqhExhHzpO8UUiqFtvJnSkESyhaH43pUXoTSdHzr8PSFCSmz
6eeTYjoMtg32bkwHSviVToFHt1cMaMmwRTM9Tr2GHtxIqBYLb9Hq5dQjrsnNqLhZRWYcuXY1Jues
Xgq/LYozdVLMiK8C9ARidgrheW7sNhh69P9yWrLj3PJDu0sHrjwBTlOPIWWE6d3O0IDk03SXUbc/
yprGCo4yQDOw1hM6oH5lwhMBwSu8/PfcopmuWOnNsAj00TOjFpbGCJPS6tvIRAo/j/N5aNP82Oxm
WdzjW8WaWrqfYIMp5veM+FrtS+YoCZqZ+tGiqVUuCRRRi525EPaPtZ6qlkYLJyvOreQEomZHtLdM
X6HS3EplroHm8OlTJt5VhZFsp2AEuYmfcOYyVaS6+E+iyykahAhQQHk5gN4WcDvazIxBrfddH1jw
md01tvFUdX2Ej7n5luSQDVOsd47DSrCR64UqM4YpovI5FnF8jIvWPc7G9BYLQBVdqc9HlWgPeQkX
rTAj3yyQE6TooHBdLtVD4+K4tFYPMSwMptWuR7FJDhrySKer1ABXWe5aL7R/Xbve/Octrn/QJQmN
Of96x9hrhHPT+s4dqT6JLAfyY0vFc5gtRxf5Wkz9yhcvA8LHhYLTnPVHR3O4SiMd8xmr1D3VFQBI
WjcoYSIW7bseof1XXXSe15D+emE4HAraenG9CZadCjoJm2f07XDMwo/IGEBsX9+U3nUSe8G5u4/X
Izwz2A/6NFs21upTaK5JRKOBLqnWi+u1/3EfXnjsmxYDRq2WUpy8WhuJmpA20gfUlxnGE8NAQleu
v+Xfi26NUYfEjLYKHeet0dDs3KsrmfWKSI2yiJylVIKp62ElrBepbSJlut5OVijr0lCNcXN9b4kx
Q1dvjzWKF8isRfsw9o56sGx4Rs56seQIeUXf5FuJjxekKmCxx6Fm6qytzJvYrlggLE07zkOlH6/X
WkVox1paFcUMSrHRyohtoIUTi5mkHNy6vofrNYtU17MMJFxxcsabWz32naMe0bGPsRUezAaaiZYh
+o0w2dYoVxrzIdYfaItUx1J1miBOHaBs3fsiifPI9YotbYOGn7BSvDASjOzYnX6sNVU/djrE+4E9
dNNbqA9sjaVyRSfDunRtcP0rTywPoSnUCEprunVzZ+CTMZLL0Me81GGYBCrWopS4SXl9vEZ/5ZrH
XC+G9ZoqQ8T0i05h6L8xuTbGhRhpUhC5cuTLUWV8SbChQfWqXYS4aYLCmQvqq4eqX9Rgoj96XNaL
6/d/valTUswLijl83REAvfU3IHL7rwt3gqHioBXYLi5WbXZOQqTFOqJSGVQDipeGgNddQcJ/D8Dr
zTllpryal9AbOudR1+V7XTNTNy6rVjJd0m4XK9OXzng86759kFN9+o/CGLvY6MV0qwEjXNwDxR3g
mxE7LzVr4JNZgAlF5ttMhykfy09MApFSJvSRV8Nz9N2n5ks8VSdaUwoiVZTaaywIczklIN4y0WSf
4+flHbzYz3RHxyJ8jp8KtB6BPUM43Ra/QBTXk3IKKHvSQayZS6IVgMOugUENgTvNcmqsu/6tXIFj
IEh2LOrLIzzpVgJ63Q1KANUxHvfKw3LXf1fcnJENYnjmY7jU0AN81zh9VWxFvf6Nf2XRi0P+1W6U
B4bRaBIWTIMjvLHOyZdKFsN4qssfLcgZmDcWJ2an+tQncm6ngIkQzcA44BsxDLCaGtDok/p+D8DK
Ty6YTFobxowRWjwJKqVix9h5uoKmnPP8HV20M+o0wAU+87EQCXJarz812xkOd4/Wj3mrPYoP/Rg+
Uo8n1usYx9Jh7+K7diZmYFnR3tPX+S78mZgNf5UwsPsgOqvJwWCAf9hKFm2LRHJnNBg+b8H1yzPw
2aUm6d5UbxwHTMAvdCfoGp3zU/rFxGWNsYivGjuMNQw4Sjl6CwZ7ATwMYoONoo0ChYoaNikXIjHW
DSTx7v0ZtUUwfUXNxnz44/a7fkYqf56Z83YaNsO90exd+1Hkwb/h2i//sM7/TzkUlyop++7//V/N
gedOXDhHVbny2hGeKKZCOGHaDtJU1TQtHv/+fEiQzoBz/4+6mWSa6yqDmsqxFkhW/OxXnKp99jUc
owcopzm6hZ0SXhLbm4uAsqJ9dm6Wb44Q4lo0evnKdpktD1vAkLAJf7KVk5pGQewcwv9k7zyWW9ey
NP0qHTVHBrwZ9IRwtCIlkaLECUKGB94RHk9fH3QzI00NKnreEffqyJLAxjbL/KY4odk5VGioOorg
CxYGtSZxgy8D+XtH0QRk4Nv8B3U/L/fyD1Q4DnBA19Vb/5y85OfqraXiYMvO457gsWS+Z58qBBe/
f8q2nP3gMEUmLMT6teJPdCR845nNDKwB7hecs2wBK3j7CsSmyccSWHVYHTYybyBLZxV2VPtmHJBh
Hqlm7/XetTrv/uh/9HO+R443+gMxAUKD8QcGFMYe+o4szUEw7SP5AgwpYigHtHg1vNJYONc8dKg2
aBXzE1Y1eg0CsH6gZBsIs8Fee2bKtrQfXwCb1VcgFuZT6T1BlICrS204Y/y2QKI+jJgge519gdX3
hGflDRVMz3LD+/yFsZqr+PE5W3Qa5XcTo899txHXka8+wQvFY7iyoU+5UO/bZ2QAATzn1xJlEVgv
IJtc4M6QI1mnBmyAr8S1402hIde6YoVNx0UC4KyI9h1hsthwiQ6c1o6dNWKWiH3SwY4gEO66hXix
g6eAnLor4eyJkA+Rzp4SOerii3oD0xYY39PkEGU4Qr1GkWHDLYaecpJ+8Jev1+MnKTiXygHua9v6
Y9pZH+SVPpGbR2y+FmAMOYvQwtOHdgNJCELU3Sa+6f4vM38R9/8fE1+XRUnVDd2yZPXfJz5C9g2I
Lnl4ks3+Cc4S5tHsMUyvi2G9ywvCFAcQp7hBmwHZBNHoAiOpWRS/F6zy/3IxGCH8j4uRVBXEs6ji
ffCfq1BL2lF/WP3wFMvUCvkfk9GocCeGCIk2GDacHw48O7ysyavCY9UeQxq40Cwv8Efi4+/l/H+/
i//V7wL3oH95cs5n+/l3c4unz/z+f/8L+FBclHHz75YXv3/0d8sL0/ibaumKgn2FqMvYWvzd78KS
/qaJuqbzbVO38Ftln/2H44W8/Ijvq5JuqEwA47/+z98dLxT9b5ZuGCZ/osu/r/j/4nihmdJ/7PZE
5rKhWOz4lkqZi5Dt3yd9rMdqkklNhPDXpSktCyugRfSsARPzPqkPoHO5itd6TBJJeqhCmdAbijOi
6alp/KOP1Z+5boUFc1wDpoRrECIRPMTWaWr6fEuDzyKlBEIpkAmBUtmbcoPWb9yhpBfilZlob/j8
mNJ3qAzG61hreyy4EWzQjPllaGYgzDkbPJWI4KR1E2AMRFjzOms9vUYL7PGY6CLP2HAoDeDp7H0o
q5qAi/iml/djlopu8ch8aUiu1oTuf2qGaPhmFWGsptYuRtufAmB09qwYgEWlafsmyd7MKZx3orLB
GQ3DOFqBrYw2IxCg90HfCh2n81QUjxPeX/akKRYctXmTBxw/dH2RFlDYvfES3Q5Zt6iXNMqpLcwA
sRUEGwPwnNq0GItBA02t5HEVR+hJuHxCmVAi0VcqOo2dppDHo2sy46hkAsx++v3Q6vIGdNHkpiIw
DkSCrEwevKnjeEipXSFfkGDdmHCsosQKfTcWXlQwuU8a79c8qtnXpGFXPdACiSfyP2kOXDy2S3D3
+AHQHa3QzejACqACM2Fkicn9dH8M00a0lMHNGkIBMyt9vRyP6tIqztC3B2Yznh5Zb6ySQbDHvqQJ
0gtk7gls9hQcMlUBaztT34lDykSI+1RVc86HRSByROynoNEYk/57kQ65UBlKnAOsI6mM/CgUhJFo
7eYlNRRV0/GuzAHBtrPJEyQ61pL8Gkfh0cyi3ikxOBoF411EFwkbdvVZGJCJIOBeCnaBctJlNu/C
MG+BFg0IaAsI82QV8vRG7NYloWcOx2WrWANSOnqVQQcVmkNaAr0Bq+QUkH3aMUY3sGvRKBr17K8P
3Jo2RdlrH2cUVkiIG8xkq7A6hnLxQQ8WMwuMQzUZ0wjBpK87BNU6r814bcY0RhUs5SBtduWp7AkE
jAZIsIbqTgNLCOcvSKGi9GLoD0gfc3s0UUHEhT0+4I/nNaEiQaWgr9AKFMaMKXyiVbcR0hRhGKU0
v1LCK7pZ+7zSG5SrqfcB2Ao5xx2lljeQGJK7bkaHIpC+1KgE8RcQkguweI71A05rDX6Iwt7kzCJK
Ey31TbvTcakUR8CiurUt8Iaii5y4Y0fdqG+lbzPHgkyg6yymGiXLMVsLlgXgTug4yS245TNCETia
NXaplpI9BFkPiQZV9LifU3duqeipycNLJ13bm1LawhuMUNxFDmEKMQGOwE9Z/XbAumGe5W/tkZ7L
rhXQ1EROfH6IFK8q85rgy8vjDFI7Us2NmURINNUzIY9UoNVE9D1V5UkcENUqFGTxyxjZ5JRiRrlk
ypNh+IBM6Rm6NYBcKc4Rk49B0OU891Q4Rjq972oaLn1ZUBx9QAEWGm5Rj9FKx3hBlxUkHqXhS1bK
N5lCFjCydk1uDqhShX+qC+NC6KybJ/LrJwWJFfxLI1DGqoaO1JCC96XLlNuR+fWIPgxVH727nqNR
Psg/BUggOnQr9dS2xTEbK+z0mvp9MmdcF8weiu+clh5IlWoVlNG46puC9IluglZQyheL7E8dDq8U
9mpQEU5ek4zXpK9mMCJZ3I0Un0haOiX6yoCgMXjp1yOrN2EFDEFuhz90H2IHh/rvNkMEFXgX8LfH
SNmLcAiLO7KxerEGjQu/swxgHzkKdyWZahJJwE6CV2yt/+B4yl+pE7UMCQnIuXycinn2haE+ZdY5
MsnUIm2+WqoAZDgLgO/L65r5NjXdk141lzirb8UYn5osAIuuCyFFGNqW1Yx1QGB2txx047ZCxcLU
5InyAzC+niKGa8qIXBh0vEZsLtVoFp2i37YI2eZkVt2j+inu0RCesigbt/IkPumtxkIelV2SmwcZ
c58oBwusgpZMIk1GzL6HgljBsjNEiuW6qVzlILtlWRDjpzP9VLG4qYbpY6qob9e98h6mFQLSdXwd
RekpijrNl94rcUgR+A9xyFGhZecxOPw6NpCB05trjOxy0AUDmSZcgFoEmag08+tc9H9A3OIXnNhK
EDxrkggsVwb2Jf8p5wgrzcHCYKVNyqPVhAaeFDOFlQh9S/Ndxu13Xxr0rFjrljdGiEmBJT2K1pPZ
QvzWZTDCAqYgffX4AcKIEWaSPFy8ctkAOzeWAT72sfkZx/GhlyiOSwEYd/aWi/BoXuWBkzVI2ruq
PXbmI6HdZQjeaIXHUNsG9WKtV7BzJ9D+dpEwr4figVyCbAYI2ok7cGr8jPVRpTnCURMXGf+JG+1T
7ZZ6RaxeaqyUsRho3Nzq5U2T08iy3hNRfZnCWsXlGZnOfsIpXYhf2XrMhldv9BpBfM4NMNi7wpov
k1EiBgBzvJn0ozWYn5rQv+kiXDVFvZucQJ6cobtKbZDeD6jJCdq4IjhVOj0cQZY2Gbb0+KtKN8KI
ctMlVyMmm8SjIXSL2kjhccsfedBXT1weak4KDuAGBwcggb2hwK8EkAK2ZNnDh266qCwMB3IA7sc/
LNV5I0QDZ7GKtA6PeMplQpna8K3HgBsF6hxESzv622T+fXEflGxj1SS3XdwD69TF9ybQMDsCwRlW
6nc9Pge1ojuzDv+2y0kIYqKosNGiXWdQ7Jt1Y191c7jSMO+JjtOsklqEIjJNCltXIt27nKO0graF
hqoiRW4V0z5WO8OO6vxLtrJjqykHwJBfcqvdwuZt7EHTxpJfoAQMsh/davMcpGua4ZceEp7bLWqv
ukHCj6C52Hop8cec5gfjAaBheHzOE+zXejxZmfoi1eGBGuSPXOubBvFUuaWoiV9Fp1VXaSLB1Zli
Yg1gohbWzEavEufIhxHS+3RaCkjw5lfR/WkjFNnKhrwoHx5Il2Xl9xhsp/QbNJQfpeD0pdB4bwr6
eqH2A9kKicLAuMco4g29gG9Nj/xgQv0n06wP6ssB7VNGjHZS9ai09aAJIV3s4jRlrWELgXGLi2pX
KPQaCRAOYaXRoUkt02aUSqqk8jGC9twQ+jFhbbn/mpEJpqn3bDzCr7BvL3oibM0lrhRrZYsipQKt
QmJax/gS1BGZNcot3BNYOkgrcyKrmEIKm5IdvBSQkxIiL87fhSpFY60DoQgp0lyX/eRIiL4GkJjG
Yd7R2n6lAY80cCheWmnpbeRsLWMunrvpsalNfZMOi2jEeJ1zlMwIToO1CTsXOTOZhiT1uFnXkLtt
LZ/qP7ps1oCRZ2rxVMkEEMbRiW9NEcAAqpxBJF2zhwCMu0e10FLRUOj9VpVvVtoeklD4MiLzRcOJ
DRwhUuvDUpydgXIsQvYVRKGmNNdz+iqnGIMounaWHrg1Dzi/BD2mrU0i+W3G46dBvS5UZN5TNjo1
Rh8sBlGoQ7FC9SwZEIOi0JE0oc+UifGBWA4ZMcGMT9AB6dcDUhS/n2pmh4EKvATQP/zYDIX67z/5
/Tqu68gxO2hTv7/9++H3BzJjj5bn8mr//PD7k39+achYq0hTvP6P7//L2//+8u+F/cfvpGmyU+Su
8GnztZL7+3ucsLAmfj9l34db+s+3qjVpbSpDRLCOM1DZvZYGCsO/L/z7QbJEtIaWO/znB1pq//pl
B+llW8P+DYKJ8pf5mf++x+9vqf/+q399T92KxKmkyZTuG5UuRbd8mPMOll28iLwEIoWd32/+/s7v
B+1Bd4X6BtbE+rmMZjSe//3v//lln1IQ7VqARnVGHIGA5D/eSCr11K8ZoV8Q3i++LqrpRkhL7+D3
e0Y/pvaQgbVOxzjwGnpOfzlG/JpFRPlId+f3004ITwVyJHnn10O0Fw6N+sRpNWsH8okkuUB+0JGC
WAUuJ/UWAYrxY3hWXilEHbFDRzhuR+RCm/2S+wUWt9f5SkSKAH35DZ4MjpFNJL2NzxLq3NDqzD2c
yoSOA1mQjSDQPTlaT2gBzohcj5XxnJ3NkzLOq2/qlBgJPKY9lNjcprMurnq0oAavu7N+yVXQt5NR
KrmBPcMxTkcbYB1/Dmw8uSvmvo4NxRZhGD5tvwtsehBUmSAcOmV/Q12SQmjE0eIoX80hQIfKbnzl
ylYC+8DDCQtI0Cp4q87pDu4hFltILcKfo8aP3x9sSY60Q+ZDbpLOAO0iGjAwalRXp3SGW8UpO5on
hAvjepX6beeJMGdCktnomG/Ll7D1ypdFjw7xHSCv+wL+Awz0jSy/oyY8gjMxJ1TdD3yUjJWJ1Ngd
/vSs05PgZfpxQ96jb2M/9ynuN8Kasj0pK1xK1Lge6ZZ9FBM+UC0K1gUlYV2HtwGnuq2eMepWz+NL
Il6EzxMArTZw5rWG2v8ue81vbNDZKV5J69LOcP6rnzE6XIEghr9tOnSRVjJB7opOxqflvRvWEake
5D8CVBPRr4Qs0zloHrYivh3I88kgzZDIs0kxHZgpySfqIWtMrd/VY+V+k5iGe+vQDs70XkBDvdHK
3yNmqj1fET09IlK8p3g6UgEG9KMqDunhKgvsE7qFj7XpnCAu8e2VCr2Ve8Ruw1ZPwY+5QdnfAfaL
nKO5Qc3X10/xQd/oP8UX/+LgdH9cYf5+xRfoisGP0HntVYUInayCU+jS8FkRfjEAyhp18vwWQY3d
4kmlO3fxVFyRsDhxKpaYT2wEF+44yagT34KPb+tinswTCLIFZOmO6iYItxZcQhk5yBNFJFzJDA98
eLbyaaNQLA/d8oKVxq0VbE9MHcW5lU/H8OVdA1RM48/eGWh/HHHTy3CC0tY6IuuUrIMVFVkT7Sp7
tOm/+ki0waS/UE1/uisvL3G/Eex7i9zpV4UiXukkxxgVLRuB9e5yThxkzaXdjInkaolFnsfIzyAs
ODlrqbCp5jQDUpgpSp+1cMdo4jhh1FjBDlhhK3IZAOLt8DaofWztRkaqPGTOiBOYh7puSzHpBjrp
H9+loOGFWwQ3enQkihc8H0RAC0rioI60CrczIvcXXjc51n59h+vDXMYsBShZMTijXb01ezIUGUK3
T52FWg9GjUy270OyHz3c2T0IJTF2LY8jWFOFLWQ6mocRxXNsvtYA0OzIu6tYU6Blh6xwjAq0+9dM
uae2b9kZOerKmJzH9Tv1H2v6EmdqPpzfmAlgk5PbOap6zoRSxEF4gu8jrGjnUbVbljMPk1m2g0we
YqmBfeB9I/Hj4UL3kp5XcayKQxBuDGoc2zDfiVvtm5bViMfI/Ay5L1h3yA3r67HexE/RKUT/1bDL
w7gKbxRJ6E1caRys6JDdYjfdgiGMt+Q55TMBEyNX+gAN+/zZA4tkfAGSTV3xMG+iaOeVuHEhT/d0
K6uT/Nz9KZBQmI4PwcM5sl6jA66De7EYtdKy68/mKX6h/QqNEV25x03+SekcSW9EupSy6t6NfeqT
syNVaLCioYtBzrxHT9RSP/sfbTE8OtSQ2rBOWt0gqKPa/CcWj4my+qKnqNO7RHVaq730gi3MFc1y
lI8dYeFXFRsIq1Si2lV0RHgam4HKye+l/xBsYivICfdC28wou9IoN1exi2jtgclS+oyKG24BTE6X
6L17HvzeODI68w7BWjtdPBdMx5hX5EZygc6XB/KR12emw+FS+4/yIPGIUAx9T3unQEARss4q37IK
4SMgaTXvWSOxKxYvyhrVuYvkgJVQzX0LbuoloV6DIDx4f+jiYPB99BNGHv1whwu0Qv4emw7li8OS
I7C2xx1MLDYHCN3lDSEK9DpClzGo/fAZQ6PMG78mIlVwe7jlcPxBb1+ePaWa8jPfzpi2IFUj/ijI
lDBRDpHXr9Vl7lU0sLo3zEqC5bHHhHiJ/ELhMjvfsMtElOn519n2+MIlinc0eVfDctMHtp4x2MTR
mvW2SeiebfC2DB3UiNfo2/7+Hw54x9LU2YWu11xGcXFagnrtpk/gPu3guTihn33B2TRS18D+GAlc
BobSRjVj1P3sW0TP27zP6lEj2MUPgCsAewtgjwAc0Vton3CMUzsRfLR9h0t+52RgG7ki0bAo5MAb
ogl5ZJ5zvAXbeiW6YIDXTKvkx/yjI/INAPnBGeUxhRrWSu1zQHmcpNzguMKKA68jGKRoXH3Jd/BK
bOeZ9W0g6CjbAfU52qLJK3TtWTvG243KQeQBjsXBasvHrV77eKeukPMAg4MeMfa0IrZlz/Mmvmsd
qmdNRYv/qQJtBjYtOlsgCJgDT+mZxPurvYoXFuo9cvAjCLfKrr5hkmSzebJngOKH1fll7AbUbcOV
F+66z8WGlWXwHn4GN2EHS3gXeghnMoJ273HEbsvmhKI+VfnsJH+GOxqqIxUQbK3d343JYXNyRsOD
UZa9ndAKgZCzgmBLs+yJh9NcUM5hCJH/XB4imv7cb+JgDcpa8nuqRvhUmAvY3mV3XLggK4zMs0/g
0TN7HU59Hr5NCUR/G/DKDqSiTdIgLOr7hENzeQNxQcCz4C7y9ZSf1D7b4f3gCFgtZI4e7NFqljGi
wyWnezVMvxpe4Z2gOQsQQtyEPFo92WjqLqGt+4I6lH33Td0W1jtH9OkGo0ZoWUhY47fpooeMiBKP
XAE5sOpuj2PkJdapWhuuH3hUs5zAA5JoM8tfFCcGk+IOzyPuAMew/sIELv+uhfMjC+3xRyGblBXr
IAD3ErfADAV8+IzwJHUVqKbchUk0l/gtMJdznB4gZgMGAYexbo3PDNwj8R6OfhKEpPmsVpkrbkBi
c1xRphqNV0qcWrCnd6yiO+ELxbd8fkw2ouVA7WTgleaC/w0Owdrq8WahkgC8acu2I62xRTgmtN7X
yhd7G+cJgbSEKD9bG8u/48nlz9AuH5ZHuFJfoPnWI4WxDYEqC+/IzhPBotp2d4TGL5DNYUJXbBzo
emNYQhOIzeOlUR3tpYaXx76tIa1PBOl+z7s+oB2zWEc1qSNpfr84mrgztsYsbY4rPE2IuFtcIpHC
sx+vc7WuPPWu3oVqjeDuffAVkzDiozqyzo1r6rYbESO+DRUTGYkfrmdeUV1Z5S8S4jjARFuXIvED
vTbJTx9UoFcjJegQah17hY0PccwuxopHmw+cCsgk4h0ZJQx6EVSCaNYXG5nVKo/bUT1SUpkzsMSe
8BIkTyFWg4f0ZrwHmG2qT2PvMXz9D1TBv8aDvQ8QWJe6KtfscyZU5YbRzo4CiQeeZjiuELpQfhSH
Ta1CN2DgbHBBqeCy/Lv0DbnixGM9TyhEcC/16qwOay3ca6AZbP0wbUW373B82ZfpadxBCcMUFbuV
eptnkHHugrpPYjcvnFss2oLkioRFuEYhULHCr4Xz+R1cV/f0OE0XpKoG2RPLlx7fL7QVU4eiinhp
4jUKBB1XoBOkbRT9oDSvk/AWjB9mbJcoHhMzoAB7a8UVEeG1pcJMCA4NsrFl8EpQEyzPwDqzdgkw
Jj/sjgSo8w70CnNeO1JoNHBZWEzQ8HNx8PCpD8Eyekyl8pK9CumZps52qhHP2WAzxUkwnDIPY58S
2wSSMDDZlSOt+2r9yJ/1aDuiXRicswQZBVI4u3BGmm5o+LOb4S+++NWUXwvmWMzgB3iZcuqkI+HM
YviHlT3ySnfzjpUw7HgcgZPJswy/Vr0UlZisPEeIo0SCV+H2FNhi5aoMzZEmbYikkMHeZmPWoKDg
kCIlvDbyXR0ij+uM3R/yBBQTzFdqIZDMKTUCK6BHhxjuoFH8dorEESu0Rr3AcjEKRk9phONrOGjp
H5fph4cN0i+F5dOOSXNH+66il2RTGGvJ0wGrJPsJ4XyCMM4RzaHTMz2HmOpGe8rROHOjn5FCK4ea
iHbBS56iIkFCIiDvIfY2MSL/JRlETGJtHsD8RTSI1ZeONwzncp2eMMvB5gk1+R5id7rD/sdQP03j
9AClLm45siUZHYSv4aZS2/qqYJ+Ry9w5lWTNvsvICeKc163FE34YNL/2iHGxe4U8qi2Vb/zR0UaA
ppF4g+JxTNM6RllFjdcT8bJw0bw29/B411HNuz4kN49+AsBbd44k8HvlJh7PXDR7DhhvpdqG1EI4
igiY2Ovm7HlEmPbM8cD5tGqPrBsT3yu99o7YXhG/1tTDPeKO9hXRcHZ0LOifws/0s93fqk25ulU/
CjZz3yDGdDiVdvtTqezgmOJhLfcZszFNBx7C1SCmYYq+URZoVo8Tuew6PuTPCdqb1NipzJLefQqv
WLWPrzqD9Kk4/XHU3eSbsAszPI4xY3+u0Jt3IKrUF3Pz+Oqv7KWFgzcXc09iEo8Pv8FB3KWbRBeZ
KJWPxTE/pFtuaNW+auuleIBmo7ccvFTdvxLBY7sh00vxoCmq9fAy/nQPm5Amlnv8hdfw7jWKEczq
2s2b28isrNBa9CyZuofpjrA+mJnNMqBUJfgKtJy6ic19Sj/3hILxcFgOkvGVtcU7kbn79YVtrHzu
fBYc2gFHZB9M9qx98criZUVmHr1y6gXs6SN70EomfBrWOFXTBN9IewTamGXTHfT+D0wKsD9YmgUO
XFCsnTxqUX/Ei/TMcuddcpKGUwsD6wdkUn6Pn/NnY1f6hkt4px9+ryfsj8m36M57LNKWtJkgv8Ls
8Bh0xyL5mI1tg7/XQO4N/xBPDjN5KikhEBYvDdPuohBQWdfknZzc8DDi09bynQKT8JW6Qf5tVE73
LLtEOmyQBTbGDs+hGE9MrfZIpipdCS91u/1ARA3Gm+IdxQ1P3PAfR2olv25qc+wt7nZEtAwO9OjY
lr4pHMVNQyxKsZqOfhaQuMDdNr2F6QYk6aZ/NPjg0eBj/wPgeSBo0qzz3UAR1pUv4+CRtPcKUlkO
wi6+5IBFLTekGWKKbfzxoR/j/A8CN1fevB08ixnNcVwvsJCkdResaeiKZ8ErwadxVGvYmoQYoL4M
uHt6+EU8ohXRrKqcEEIUP3RqH/oJabPmzgTaBD73IKPqYLNl4cIzb3on/XzsH/KqOiNMInwvduiK
nQNc6F1oDie8kifVDqi81E64xxHsWn+jALIfztEuuD4uAwcmSSfaaRCizVX0bKP19PowriCmUQv+
HLeILlBOXOWeU04Oojdok2Nd53DY17ATPoM/GLtZe/hhUoVC7SqNXwe4xLrDSiz1c2w5BirG/b7q
34dPzjPe5pb7GrFQ+3Gt/uRY9WnUm8jZVOFP1dBUtdNb9nousULZN89EI90N17iutGV5t4gyY9Fa
rkFcUGZsiWOpDjT3qVlF4NVWMNdmpBDvys63XojNd7lLhklf1OmoYcqLlavHgxTTp/BpGjbYCk3y
DlhkMu+BisgeyQTHc/FKLJDf5Mk/G3TDmKlYQSwJHUHYsk/j0kwdZCl23BM0rD1Mcw5T6vNdUd4J
zKFxI9DQaA7iTK3ZTfZN2jC5c+NSBe6gnpAPqq7UfCuEU9h4iEPNZpe/me1xfLzw1A8iDeBul/bc
6tF6EAlkXyUHQU0NLgkrcMO73NiL0zsVukKHS7EPCohFX/xHRcYCgrP886QEOyRjoetfLON5bHb6
Eofq8QmBnjXmZ2eIvmb0k+VOL+x4j46Kvx/8KY7M+m9qI5bqj2s8WExMWAKHDW1Pjr/UR1AMWAeI
IbOxQufERe3FCHbw/BSyK+j+H9TpCOFRSb4S8ZItUbCstpjXgamn3bOqL0FL+dxur+2Vf5aK21q7
Wi918YJe9Q6uvf7RCWsSryfmPZ4rqd/DPXHba8/2M1cuYRi7xpFMwyw+xQH5MDwIC27AGbMDOypv
Q/marI3FHLGrE/6ilL9OvEVNDt4qfgxu+0VyCcQRCE93xA5vKejKO5wZsQMj+bwKTxxDpcOmqoM4
ofFDEIXtULjOqdr4MgYxKKH23rheBuTGFTUDGymNMJifSxbNiQg6DBElWJ+/O2B+YLt9JVevXlHu
/TW5/GK0+iuxFtsaaGEE8pbZx6ZHXBp8dJfom9SFuJhaLhskRJvKM9ZysiOx2N2R3ws+YvWVEDOh
6EdPqKH/+MXuNr7nkt/zOzoqUjsg/dh1w8t7pajB0locdLJNEx5QmumGtcQpfZXg1H1JNLGRIaU0
E0he6m9I7VdjDFbEF1VcRUVQxWRhu9SwVskZLl+cYtl9bHCceGKQ4xrvGTdUIUO43WG4qO60RY2D
uNpjkSlf7StYsj0Fj5pqDQGo+UF0j5wqn1L9JxUipJCoWREjYMWXvoXkiqA6XIIRSVlLybFb7ORQ
C/+DfSERVarblNxhmw0uyj21T1gCMgLhtZ6q0n3QrpBiQVqF22TzLrxSE2XL8NNoS0mJy+IBYf0y
3EPKOX8W1dIa2HTp4dNEWIXPHSMKMCUlRUq3JEnBxzQclGtxTF3Otg+GTUyuAXEW+bdJhSZFpQLz
6q8Rl9wYweINW8Mit3QZv3glthUUxKhLccIP3TEDPXXWSWptE0mQcq98qfJOZoPDwBdU7LjMwPQN
W0oSm+CQpEdD83mxrEFE9klmZMgtXpV1/5q/0UlG7Rev5zcU42/8fhXuUWxpv1DjsF7Rr2IR02V3
wdkdmOBUmkwOn7KiougyIOxdGIZS7CFRX9IRsBuDa5krpD9xIBXTN+1xxS2VVhvNUPLX9MzvUtip
CS6QjtdQZPR5Gr1Gc8kdKQmRVmM9aZxQ1OAT/m5AR9QZ1zBAyCQGhunh81JWscEcsdSudGfw+bY+
SuFPCzoGNU4qTPGWWvuo3wrL08N1pW6InBtll2tXga2faxZw83z4U7jOHv4oTsvkiZfMgy2b1Hrx
sHQGZmVB79flOWCU1R7nnrTNjQQUmxyO9uyVwATZDeUXg87Vc628Mp8oEvOZejpPt6ZAWi9jw/22
yoU3ZCdjPCq2lPHMT3MsRjSnkF2qiXxOylVexNFWpXOCYZeKGk6KJa1dRj/V+MOgdsMHf877LOkK
YhArpLiIs5Qdw8odcV+QuLFGnRCWUtZckkS/nhYYP56B1yz9HKM/cRYy4oyXCr3Z8hJYb0D2ya9Q
EHQMVKg6ij3kxRVPkRLljdnJayJYxrkHnakU37nrjGJjnb5R9ucLLp/KOqZwAcrXXiZTt2an5OQj
pZbQh6SbqWEgR1VzYR3Tl4NxnT9D9Sdy5KFyzjOqaAgIFDRAlbPi6XgDbUFjFgYCAh2yy9yCx2sF
KNGjcrg8InYFplKgscM9C80rlB+/vll4dHh4jXngE/pyLQp/VMr2BxOpTmpovUedhFJlZ7rLpDVd
XXpnrvAlJVfsuZYo4fedeQdY91wCtp7UNNQVd8acJD2plMUdlb2aC+VeJxBBaOGn+MRvGH7enoO/
wIdvy7Dy93TGlweKNSlesMzleJHF5XaY9IrLVbGI+Am/wuMY/DGiNbzcNneLUzSXhoAhQ8cQcI3o
JHD/MxJu4eK3zR9xvUyC5SEhpdRhcRfRQuIBkoNiOrm0b8Sp2Qdbkg2kWdmMuE2mg9k502G48cb9
K10CgYzJ4325Hf6bm1deUKfMoz3xeKgLp2TNqooF8pFVoakblnyu7Fpt09EV0FAFpgksOuDfeIi8
2LIwYpuFWmvY3NGsOxs7lfzH9HiwLBDeg1/ksXOH3OYiAuT0ul8/hzJeAlSH3BkbNGCSS/8AGCjR
r4PwJp7TkrXOK3sOvJGuruVIZz3bUTwRUooJr8x53jwA9SwA5XQn45S0Ng5zCBVxPwNTiXhwbcx7
HgO/C590mYsAUyg/I1VCcgr0lYo74Q5zFVjnZbhrD0SgFsdhroLf4zFIJgooEMBRkF09Fn9xz1Iu
/EEk7gdrT7+O+cGjHGFn5H4t+bwTPfcoI+De4lbM6+SutRuW1WeQ9nFVXPa8p7HBskgru+12TLL2
1L3QIA0fGDw6SKO3Z4iTVD2qFnlSwhZQOj4tNrSsceItHCX6hEzM1bGOtcglchw7D3KKaNlVLkFi
2bzMlsN2YnXPffuRABNr4LDCE1YPQNpE2UOlqZEPKLJGswfptRQ3tMaxgQMxlkpuqHmiduUZc5l9
cGbtGc0rX3K7C4ILf594TVweSGujXz0ER+qZt7S5loGFEQxER3ZJnkA4zriJL8O/wt69cNG1Zk6a
9UUdN3+NMIBtoV2DqWR8EKUnF04f9oD41Nu4AevGnU3YhVINRvVaRRXRZ8EVS9fJfpywhTNRAXZQ
nCjTtSQ7zEIwBQhGy4LLgOHZjjsgj46BWjSGof/MXgbgk4FlB+Lrh+YuiVThVlx3AkwcZa0tY4oi
IEv5rwXZoD648qjJ/XB/PFemZUDfTl3qk0O2s77q54B7InFiMsZbBpY0j0vi/hdAkAG4yI50N6CY
vwrLJTcFHxmjAZZf5nnH2y+ToKeUaSNMZKJNDaEq8FWqnGRlKzoXMr5OFrRkSmqrrp9Wg1XbPrun
jYJzjnrk8BLr7yxGaxd9g1LNX5b5iuooSaq5Qfo9KW6L+ChHXkqasVLJ2srhnFqQ/vfiiPipcBXB
eP4uO1P19H4ZaTRe2Mmo8kFEf/iEFkoDFM6pmGMFcrQ+cgG4tCwDrqMRYVeY0L9F5A7s5cC76DCC
nnImFsW065VnIP31mTobSA7LRMIS54SCCtGzkQU+y2BZPyruoeALnQr43QmmdNnt+QaPuq53D7QH
e8eicQ6G5Sl4Y0RF+QCyK6FyLzusgJI9BCPWZq1r8B/WD/NrmdfKM8+SQqtIQ5S2Zw35i0I9Ik0C
jkSt2zUegEsquexABWVS4Fy5tYzbNJlb9mFZttj9SfGR1gTfj1aHhQWgk/drTfXz1klDl+25VLdM
Q+4CYUoSaIFAnQX6cLGnwVqaiDTZWNFTGwIA90KRxeO2iQ+VgpUGItNMNuXw+d/sndly3Mq2Xb8I
1+gyE3A47gOrr2Kxk0hJfEGQIoW+SwCJ5us9wH3sc+6+DjscfvXDVojaElmFAjJXrjXnmNZvFCss
Y/5nCxYVIuxTWe86rinlTfgTUnbTbdEgrncSAD7SkFd708a+wrPvuDzLxYvvmOzF7cUkl7mCz/wT
xso69aKVkOwSIoF5QvWZtcql5dSvGw3PIjEr/htthJAxzaFpj9yYfBTcsij+aUlVKemZPIGCXh9F
lgJSCz/imc0I1hl3O0O8Mbjwv1ja15qDrJZH652vgwQEM6y075K30EAV2rCTVza7/dnKnwpmZvP6
LvibNcmDfCm3DVEICCMhViG2VsTQQ1rZrM+9hfbzFx0Rfrzqtjx5fGcmTuzbBdvppna5Gxn6z+sC
su7ZBZ20EysJAuWFADPizGkGiUceS8TpUffSstAT5WXOLt8K830Kfeg3NzwzkMh75NHtyQvDrrDs
AJROvCHEDjwVYN+Wdivhh/dnvCU3i+EDQwMzXDxxjMejNe9tWufxtsGYyCAGTou5AHemkcPltqrH
iIqLheVrMeJhbR6KX9wzPFK8MlaiBZ4qr+BrOWcxYuXgI4pxFhcnPjRWnhLRigQRw3gJoda2e0MQ
wgLFfmeJE38d9B7nZuplAEJo1spN7dyzjA3pVQfojKnNgYJuKBv4YfxU9j6aZXzJNaQ442mxJ86o
D0xwREjbfh0y8LHyr8oYYw6a8WvosNlhyckmQJH+C2Qe5plrvce3ogTJDywhxQJVfoUmZDndYcPd
H4/Q5E48M/TTCu/tCU0AIxkqMd69+s0i/0BvlMM659V1+0Z5QvsTZRE80FVm0Heo/k4oLWgmszlr
OkzAnxcS4C0n2AcToMNNB40Gqj2LhwiJfItbfOpe209czPVrS1dMi4yQGd+eBbZtl+486NZFJZxR
IcnxbgkKTJRVr84C9kvsZaS65Cg5CYRJD430iRWYvDOAJ+8crqkXdoaIqvLLE4a116zHRlH2s3vO
AYyD2shP9pgw6LYwtaRSE1ytc7Ds5Byc4yGKwTq7BKFVo2dvDHgTbnYaZ1o6I5wR0p9Sae2dhU8E
utXzKMdiE0edwlgxrXg53wNs8L31Aw5SK4ghWKELahEfuozfxohNpvHYnZOlPAxql1HXxHEAmwDR
9M3Yh8CLlPNtCohSJQvpH/88knLeR3lw//VHOvdKihz729e3LgnMOE50bqrVFlS5U38uO0BuY5ty
yQZzm7qIKPP/+YsbLwgxv77uE4UY1G3A7LQ8uNpv2nOcJ//jF687CFGzlYxzS7lhP/3zL2Qy+x3M
ciDvq2IItP6izYyn+J9ff/3OgNCE/lGe5pVRkX4xKr5+W9g1gkY4wRlUm+VitSg7rVzPJOJMGveT
4hlJ0ftv+4jsp69XG1goQnWb90T1rb/9+sO//uH6r1F28n/++YdNHp2M5gzWQ73daNJ6oD3wIr5+
AdAMrvDr5Xz99usPRdP+CG0miZOHWykubVBlPjsd8Pd//DKuX/7tz77+79efuaRKe5lMD54Cv05C
yr4ycYvUpSUIHfibSmKLFaB90bbbgfJLFDAR7AVxN25tI8TGlajMw9shCyTx0Ko+dCAliZK0F8Ri
Iljb2xmdgWr6AyRJc/KL3kFvFFQE7bmOwn43toLByIKmLaOFlilgBo2p4vtqjWf0/IWj32qkSzp6
nqDrKMk7nE1rMBO4Lwi7w8q9GR+ang3Z2ILA9KJB0zxzJCoIP13dhIGfw64lZCKcgvey+6YFDUGh
neq7zSgEZjxY1JKE76DNSAdrGITQJPG1fJxd5wGeV33wfISv7Rjd9BPlyYzm8CA09AwYF5IjAf25
et57CVjf1GdLq83w1KGrbOhaBTkpf005nCDN26njMYTT7TaaBqaGAWctCPTHrhjpQzX+LsTctysn
rnQ8Y/OGK6oBEG21us1joPFz3n5Mg8UGDaofBPhIljvD9MzKmdazCeE9VBumCgkRcJwKyZZgjk10
OlAeLqoJtqOhPxraJFuNKEJKhxMGRO+X2u5P6OlTCf69zjg/10qlJ2dBg1TTZQ5oEMoRZh4pLK+m
5qLpdvTpvL54IWeHaqLatIF7YVbcmhJH2/SKPxC4hzIo/r2bxEt+tjMgiWRIYtiqtX8oasgNdICE
k4vj5BFd1xQUj0nFAGagWSUj5lELvR07JT12kFmMpWmormXrfiOkYSuxQpwCWohIvXDQKpRHIVwO
MH/aWOpgJ+OveuAVW1aOKNAKbod+Enc2e5caCBefyNLzU8SeTZL/Uj3VqC3ewywUt/HABlcKjKZN
Gv9wJCdDdMyEqLqkvSZmIoOwqi6hZzBKEOZllKi3hbOW904d7eKxKq7YwcZ6NFAajHet3OZxGQcU
Ugx6saAsF0eJn63rISUw1qEZUjg4I6lKARmPcfw4VvedJ8Mf6dpCFLsQct2lnACKp3VPkrEASdfU
F2Hpq1JiPOZEJ8hYOPtxbNGq8PBuWks9Dk7KvpeSe13EQbreRJxzUmXo5qiPqllGuP542zLf/2hB
zlsxaLBeUo9YpqpIqlKIGQhagtxkXxJF4h3kp222kGlSKxK3nWz4RaYJU6Clz/eZw/47+x8qVuNx
1Bj7sH3ceSZ3zx5k0rguqP7n6E14BCJa+UigegyL+nvZqr3xnfBWN+0tfpr+gm8F1J7zx5s7DDQN
jTO2AGYNCJLIAxLCyQ5WZoD94zwqnfZsL0+9xDzbQWc7V4gjsPmdAqNQsbkzh6QmW+N6ZHfGIUW+
aCQ+YAOXh7KWh8gp2Al09zzq6nWUBZa2wTksXnG33uk4dUN7J6zCJcRsfg/yhuClNNkFCZa3EYtK
63SHifrbD4+W5xzHFCCYLbHaVCFaD72M8HPYR8LepNslwuxNBCzcN9EiA1EtDthWqJM1UG8JF4a6
G6tzSQIOLp9o3uZDQlJ43J0c21pOo1fNj36SHLNGXLhFyvcicq8B+VBuX0/PhCIc1IDNTY5M1saO
tmGif/nddPSD3rosKTINsIkYwKYFKETQPc92MZ0827tt+WhoOaL+jhPynAfvU4ycb3BcgfoIqYoc
Z76bmO+OAN5gdYnlXvjeDx06HZ2PJT1pEN20FmlEgejnTIgJSzZQuyxtplPtkDZTJ0yRIchA597W
HjYdu5XfZvyv5zn2x0MaAeid3ao6LxQysqjXjC/vcWiz75ETtnsW4/zkZs8yru27Pmpuw3jxLi7z
LJmn7vd+Ngx1kGJ1GgAIQWrTHH6AJoJmNqZ/5oSENtdLnuttjOX0VAevVrqY27Cpr1E7FwcYECnu
AfsNjBqn+Yh5VtDoW7shcyR3EnK5DOc8Jhlz4Vwda2HZDMy4t3KV7JyyeeEu3TSt1cAl7DmeG8hf
ViiKXdpZTAFj8c0nAaVYhNxhKf3Mpug261wPOW1ZbJaGsrMeU7iInHaLnLFL6zMGCnJHXobIfO/J
iDzFOHQYPKwtErzDsc7Sa5q3e1+Vfzrl4A9wiPkBbhNH47gGgOTAc9wffRmPu8QX02E0DXBwZU6t
mNlqfVfuxcjxSBFHWdrFi2M8NBrd/GipmKGYR8pwSeZdWNcVxkfy9twJFGDL0jL4xt2PtjvckiHy
AH/u11T397rs6BHkkwdyztxCKI4PfZoYetAjcdRzd5+pDRevPlhuSThQH6utkoLYx3xG4mIReRW5
0cmdTMHRwtLnXmBI6iRNhbZ3i+/Yf+7HeboFB3ZnZRK6/lLigqCgbxvAVAKzJMFZdFAyq/qoCJAs
MrGjfvffIhvvMzf7U+U7tMpVcEqp0I/kbaz5icMt3O8nBxtyXGmy/OygQsC9JdMpOzamew5XPKuB
Dko+JoetJQ5+pwvVZh0MSGUkfSrtxidp09LMKyVO5PfN4T6fOBw6BqlJn6A0rXt6c0HLM2M7w8FX
NSrzzFxxPU559QfjPlRhKd6a5WerTbCJUzD6leH9SxwvyxKm1zm5D0SJtmH4BeUOMevMacC9zEt2
6Vs93Wpg4OiGP2IhKcxj3b8k1tNIauQ2D7sWXqL5SIG7fguZLNl1OoATCIJrHJvfcaeig3XyRHMk
0gAuVz/RBljqU1tS0udOeUk0wUgi7347vTlol3KjDWiC62D5SWLiGqrBuW+eeYxfVdft/Hjpd8Ix
jJudiC1oye+c6Tp7aXI7NIxQg8zbj07IgFBxyOEYDj2RA+8KmoWEB3MoUb90Gp5Gd/jFhvMkgQET
WgJRgtBentMdnDNx25A3OTlLj9t87THZ9bcpTOtThg5uLibepIvBV9Cg90Kf8WDn4X+W0F3bW0EK
4j1g1fYKmIC2PjjykA5BkBhiZabm3nMAZ+Uho9cJI06egH0ZsyVibcrfgzrKbnU0oA7K8oOUgpbr
JCA8jDY5xWqbuFvOSOLiTABh1ez8gAR6vwyjvDqFfsG2zj4ZoN7MMKS7LkvONNPcm6vwIZd8lIAi
UDW5HiifhDmnPTZb6TzSMeuLEtJMTz7PYlfXyu8yOuA9vTrZiF0Rd+fMmPalQ7a4b5ivQ3d4klLT
vvAbPrKCgs7YTOlbhyCiRZN0mBagxrOB4zCARvKPxAlgp3vywxB6LwjIAUDPWnzTOVOd+c7RtDl0
2LCRA/NlGRRkbeXidYbkQ+axvoyYjGlaOq/ab+/LlZk5LEu/WR8emc9gMGMurpD+qsmlJLXKfSWn
eQ+0UODHpoywWJkKQhrGmj5IlPmvNbXvzivtz1LDlJzsEawm2M5LCk865CFt3JhlzOMGX0NyinFw
TpEpia2sAc5LlslqxGnhBXhlo+47qWPBlcRQYpfd+linqw0BwWflCOcyRcudbRvn6AKHOHKe9sZl
rQqQrucxoSb+gpwRQRgH6rOT6/xxSMPskAwM1wlc0Me6VkDG5Ozd2lEOgM9IumZpRDz7dJIj9qNA
DRz6oCGci8Ik7Fc5PSkgir6zeJQnh8ArZqzfc/wSQLDdLDmY76x2fsY/C4UFP6Oo30q15LcdzFxM
cBV7nmtHd7PKV78A45NIFM+2TV9E+o7z0ASYYX1KG4LlSTyaugCnvAcLwlfxHhlgdmiihZjJvr7g
Y/xsZ5Wew6VO6ZwQTSCb02LBeC77YtwvtXOONMrtUHXVWdNGq2LerB3E973Hh7sGBLX2wsFQgP0a
AxsZ2Yw2w8oIVK2r7qdlgcDzXBNSs2T6pGfk6JwiaDmlqP77pT8v+F+6/s5yTXwN7Oze9UfrO8dd
j73z96K7duN3FyNTOjYBs8bBeqorBd2Mg4IamGraEdt30TNFr9Qdh6FtlXu/xzyR6JrJPcz8smLs
AJ697H+aaHqh7SA4PgWscqI71kq3GCjC5jYavJGBRHHKOdyfVaNZW9rk3DHpt7QdHfI2N3gi+Tix
NB+spaxuiO9bT6G24VjuIZyMmRkOlM5VgTLU8XCfOGN5UmXvPfijORnaI4YUtGsyW0jbyQa54/5k
Oc28BSwxsVbUaZTb0vpwcRZcAif9OaVsq3bC08jdwgNNCbtGkVV77dT7Dtlr57CMzpLAzCb2A/6C
/lV7owf2U7/aowALlqY8ok3DJGf56aT2c5IxKlwMY/kgBP/rFoz6o5kkQ6tqX5MU6LY3xQwp0Zp3
DfL/pGX6kSSGY1eZ302p981SoznY4ayYe5AS9T7GyK/npEGqYQHj7j3yN3TyWCzzy7LMWMhCGsBD
Xd5VXfe8JNXRKuL4WyF+dMb8nrIQEW3CUbKhzQGWlEQxl96t29nnbipxh6AgAf+PXiE4myC/JvrW
c+xXvYBkKL3woqANkN4mA7S35qkLS/OY2+OnN2IjCQjNA6gQiptO5fk3cu5+yvGlqWvxsfjfqjR/
LCcNlrZaGANl0zp0ZhLUhbRbc/86sSHBtO3/mDY0xz5klge3xrDTL+EBghJoMgdFI/yWN2thsuCA
5jZkVW8tNHw7J//BgmX2Q0Z4Km2i7NKY9HdaFx+Nilu6uu2DdqLhtkJLadhV1RJ8hJ3tkCLlM4/s
l5e3IXCmO3uwSJHgIsGtqA+tF6ED2MHCdx8cbY4qLznTjP2+YgXfDM50awyJcG7sUfAn16WELhca
xeiiWY4TdI3NNM/YDgbAEak8le7ac1mNiaOmiTH3DQ3xoQU5t1BMuc09Hl9GF+QcoZ31f1Zh+OmV
Vr3Phu69knzibho1h3mR917h0JHO1L6zqIoUZ7smwErjW7gBh6rFoo9gfPIhgYT4tvjUeXz8ZNtN
Cq1HLmgVmMRlwcYqYOVzdGfC5iNlTNn35R8RAYMcJB5UogUtVpootN+sEjmRE0OAnAvmyCnDOMsH
Ttnp98rBBUUwwdy19Un7Ncurz1EuMsmPoet+TmZZ7gvxEJY4jaHRFweYHxXaRaBKlkXF3NFLD/ke
VtE99rkm6XPshpv/D3qr+rSf/0+gtzDw4QH+l3//b7+n/xp/1v8J9HZ9S6vP/0B5++tf/IPyJuGy
ASLwpefyTHsiBB74D9Cbcv4NpmbgBA7IDxmS2vhP0BtsOMFmH6iQBD3PtaGz/QP05nv/ZgtaJAQx
Y8v33VD934DenBXa+S9sQz9Qiu413ygMPE4H8m9sw15lttVP0FdAvop1uJtBVSNtDuXzb+esX4fv
1glTXHZDKyX+657660I9/GekqPM3liE/PHCkEIEThrwb4fzth9eVqFtA28uRxFt6I5ulvxTjHSlI
sj9g9maBC+SnM/6//ljYe/8KMh38SBhq9uWofw6soeX9YB12Q0HNjAnhIpo9u8K/3BL/i3cKGvBv
V/k/vtG/oVNzGeooMPxExkTD8oh5Pe0A4t3Q5+qzl//9z/KV959+XOA4gQ9/wyUV0HH+DqzsCqvJ
YtPqY9yP0TkBsqJ8737qQ3TaVdBeU0L6duDA2JxDULezl2dXQotJeFFIxIgav6qSsi2zWJS4c8NN
NcOvHYkR2Cy6xCwdeDBUO3vYL8r+ESkCLmBp2fu57Mhb9j/YgG4mPnhKe1WRIZF7W+2V/SEnBJkA
kIhp4ngfWS2WkGy8+hLGWLoQpyumjkyxNiAH2sD+B2zZo8Xwa/dpINprszBUnKYZYNwiUCzI8i7i
0H6OatLSfP2DsyPRROn07AUN6+6svk2M1L9dh9Rdua3pkcO/vYuUHW9jrEFO0jlHqd8ItuLO896S
mYqU/OZnQaDKWA39xi8EzH9D6pzXXRW+TnJ/zhU91dHtf3t1eOdGFJQwwz5FOVzTpn2ldHwe52bb
dd3VEuOPeU3EUz1Xdskcuj0yQlCiN8NIdKok3nyzCLMr5PuQgmSlJse4axALBcOIoyFr0EtTFsV4
CxLkO1Vq7Qk8hQtVKxwEU0CRUR/b/DdRLJ+exb8boWtja0hX5hhvGcTUJqBy5Bz1WNPLaEYqdz2A
FOKyHa0WwoBFBlGOo7Bf5HZoNk6JlaMiAxUrGHA9v35VaHsz2jN06j6B5z8n0tuSxbBJ9fRMdg1e
SzZUw/EIkvPy6Xnlcww6q+zehq4ttnNAPwEkvAULBRleVhIz2LxGmJ4sxfyhYpbsSfNMouMnPYkd
Q6hiu36f0pue7Vncz/WDbMluyDvfoXrfpI0ItqRG3wQyeYoFy1Wjp+0CBm2bU/z4Lv542hEbVRbj
drAaFBuSAUjhecwwO65a0HDmlfafzuU9nqDYoMWp8e6pwGWYvSpmkI7n1kPkjkzQs/RPl/MOSsIP
Gb4TG0QpRxXHQd4t9E9SGlC+191HWAfM1xI1YabLz2XO36bp9glkhpRErJ2Ru6x5ZPCxHGb8bcAL
aX0ZbZZqQbxhwODamXstQnVsAVRtkpVWwgmGyHv95C/cJoXj3NZZGINypCr3bEIXCys59QUcSxeA
9Nhy/zCtw4OM1LWecSpHtgRM1DJ7mfkHpoXPyAcdcpiZ2+gtCIMHvhcles8aH3ExRlcfGsu3+ek9
UR0juCL3kbPWX7dvRU/tJmrr307GAX8Kisd4xjhkYgbUvR885ToqiAri3UUWDux6QbDvCY6himzI
9b6Z5uo7gVJ3swtLyyv6V6elau4ss6trDGu+CoFl0I29MS4Wj0lBSRbDZ2GtsYqJfTRDyaRguShX
AaSzmQM0niRaRz+k1eQcSKO7Bk3/bFWc0LOBy/d159nY9Fh3UZPHzavr8hgWaVsesizapToC2L0+
cbWyuWEOdpvsQ2NT2M08s61P+oyBisTEdpfTeYL2vfB05hTV2uKY7/TwzTISTBjW+zypzvqLJ2gr
dyALB19j5ZQwARXXuBP6lTRLqIco0DSnHxTC5FQTy3PD4zxvzEtkUBQPYgQh0qPxiwl13LB+bpwY
2AANnNN6OwW1RXo9jZibeJVlNOlz4b0wuff3dtAA2y/lo6itfSZ5IBPUInM9v/RNQ/lp88mTprRf
Kpb8r+UIscvckbIzl/11EPjCCPVmrhat0DZM0pIfksX+Z9+xUJmZT6QIWPynEQlf9BQ0XIqMD9Vf
3E9dILXwwvC4ePIp8Uha44X1E39YhfVj6qeP2oyHQVfPlovlRTPboSOvv/79tPR7oeofoTs+t2Z+
1mHJJCe6tyW3s51iPYuz6XkoYwBX6TeyBnYsqsi3R//TrXmdw7iuMRrOTSqeWzyRccPwRHufhNc/
u4K7kbWM3BHvcfSLR8cuH8uw/RMSSm6wzsfu+hz7fKLEsnDkQkjpG+YNdgANR7SrVVjNB98iBQ8r
ymBzKcqJT2fAj5JwWad1cZ8s1iASvrmsCaOfHE8dJEzAHew/Gz1PV11Y7JohRm1Xu5+pslg7M9jc
/b1Bsbv0L3N+nMyqAQ55azEZZxBuUASF+nW9JHPLFuP6RAXFPE1lXmALNsvXG3SsgnYUU8GvG140
/WvbZecqVByKSI7mZ25mh300RVaguv4XOzLyFhehX8YHHkYz1KIOT5rfXdnaXxMv/gkva5U8+Yev
Bs7MNj4wN3JIOzmEQJG2vevtBl28L47EJrWuamCckBA6a7dfQ+2CuYunfSQHk4lmPY75YzDq+Vg3
XYfCOmKcpLrHbK7otIe4JQMtD04iGKSB8XISzOG0IB7BSgI5mcYHUtjuhgj5VSWsmxXKVaw7X9IX
Vy/rH32rHnaiTr6xR1/4CFHrmvqsV9dBMD7TCyj3vnAxMWUMBfop/NPH1aHU7ABJaTekycAICngL
fZICLRfNzloYMls8secgJXtU9jPGH8C9BKvuWGUZejYlpEfgstt0jjiuXfT4fYlhKqn8vndXDZts
mYRMwU/dKtrkayRGQohCq8yudAzpKTNmpD7uMMoLvhWb6kdHRGtT+g9Z5jpsgNNtzn91D6Rvjvpj
4xr3BzndW/rphwJNpMUo+0JjebiQzMNdKvamKl3gyLJAuQ5RK019ZAvil1Tcym2N9sqe3NcRPU23
Jq8mmBiIGhxOhv5yTSvpftHTY7IkFmus/zZFiABzYjM3Zuwi6Fs4PQKPN5VUAZezkCWkgfy7WfDc
uAhkYBsU71ad4x6WHMEVeZA3yYCFa04w/LY+Cco1OkgmeD5eRl6RGftT1lYekjm8KjETXxm9+zO2
0ry3Xq2e7nlizVyN2RxThYW7xdkJfZ2wU/eJpLOTDhGqZK7A8sVQubKmvcoo4HgrEFOgEmPWXYKj
5etbd2nvPeLFLrT9XmIEL3szoYX1mB83/mYSxj4GoVPuJRr9psKAM4FkpCyLAGk4TH2cRaRHE4xY
IhuQhB4xFQaQhxHY+HvzPegxQgSuRdYcBL8+sTH/0fOZPfZ0TVdwt3QfrHbjRZrpNvYWZ9dPa2d1
HL5ndKg3YC/f6pYN6K8XkbakSc3i6M/4xzCETukrE9KUsT0uTd8rRp4P/BBJjXXdS0NMBqQwZZb9
w4rpupKddaTRZh+XpienwyZjZMIT5Wa9PtQcQvG8+9+Zajx5iSq3qjfxWbt+hVLRoYEWRhVeRcqf
xnh4QqbgzkfvWqXeWbP3Zm2EjzlLmh2j36lW71HgYxOwShcrx9ZZpg+jeKhA+zXXNANCqT2Kgj7q
90GfpsgAG/vYu/VTVaA8Q0P0u+PRxEXzkZbcEIlJfvsucZvzQvB0RiAZysWFSHvUKdncR6s+LxfT
B3M6ZzdV0DaspGbdhg6crktua6GwLjxe/NcdxUKRKpQDAcjPtJbZNpz2kaIPg8O8iCGmjQ3T3WEV
C/hudeRKoNKVpXOTOASBZPQ7bycreijER1zwYXeyXmG51VXkS7EjrAhBL+DSqRbpbg6iduel6Xve
m2I3lSknkIzOZyjpgInF3HC4pbIJ1lZO1TM0aqXeq7hjp3c6wCCu/Zx6FqwhBtUFp69NuMI96fS/
laXZUmydlkCbhzKdWQbQMIoYfTBb+D7raKt6Y/9n0mzEBLa9cypCnO+iYm1an1q4xA3joZFtmpgd
nbRGbuNs2xM9w9FH7EkhfxGuC2iUmKOtRmlBYumdSnMMbAny9TRCgYnC5KmxMQZliN7zekgOodMi
TB0oW1w6VSSOsR4hSw+TnFWxNBlh2x6z1Pw9qdBYtstpUC4Ah8I1m8n37yRtzIED60a1RXjQIK1h
mLHp+wortUtgMtliWlDaNnUGk8Xlc5V+R+tSticpyFPo7CzDJTwQsW6eVAP5zKmR9YooOcUBAIrC
jfpHTfaCUQ5zZJXdWfHwR2hGbqKhJ13P2TOjlWRvuUydqVHvRFXQUZZMq1YNoOOa9tJRWvTO3rKZ
HU9TntFn1ggZG5IcMlIZtwtYrUQOxZaTwl7OaXeIVbT39LSq/oOffU5QmfaxzDXqyW0QxuZW2R0K
byE9jYGGnzRUzQBTWg3vvpkbkj8z+CcivXoi+hZdiW8UT11eI0ON8mSFEmeZv/FtQtsiWvomzhbO
HEpsxdLjA8uWd0UyHyMpuYeE7e/isKcfOmesNgb51w8yc/u3qQi/SW/uT1RWoNMmiVOJ/HjcOOtY
aBS3FMJoTyae63AM78eFONGUlkEyjPNGdprBtxcE+952vwvXvyfG693XxQzWmiZuEd+hpBtPIPa2
USFHTHHTe0C8Josiz5nTgdMdo4qze4DAi6vL7c7guc4yuVV+HDKFLjnR+RoEgpw4xXX97dSvj1um
x6McYNaWYP7ceYG4EHG0T8Mc0mKs96MSFjbE9U4rfGQfAk4+3WZ+9n5MODFqJ4SrxGqJaoFc79Ty
zsNkGBhR6ydtMO/5qJIaMYx0jhXxNxup6D109Bugh1sGCZmFDqCvbBR4QX6px+baFwXte4ndMaLm
Sxs0xv6it3ayb6bJRu3u/aocQHOOyc+mJJ3FSl7HbJenv7W9nH2qmptGtG+1b3EumJxz7vhgNaPb
wS13S7AmHLWKHkn5aC9g8Ob5hGig2oRgTm+SzJ5Z/1eXu+0dZVf9smfiOWvy4ea6eaxT662JMa5T
Z+OFsFu2E5+sGeaNkjIHdUL41DM23t4DyET0p/UHuGkc0g2J2W7lEMOStvslVy3QpSlEHvM0CE6y
Uc+Y263z98yDqmVX+MVnv8E24ObfKp/OYb7MxyjamSDwMRV5zm2kgosmMM2IF2tS1QE+7Io6LclP
oQWWkoqURH0B+IUkAzAf9ZAue78ZPsuueTJl8k1V0UuVoa+XBV7TIKkkqF4WVQUWyhbWtmSGi9C9
/tH0CNsLQm33EYor+lFIHWnNQ0Ld6DxYLs0CnyDmFXB1byftPXapf/XIL99ou8al2jh74K0T5Cte
TSGDoy/823ARy7GOs6sV0UlBxsWUe/EeGqvgVcY4xn1Qh3q2fCAgE7KQnDyion22K/onE4KFaMJY
k3fGR1BePsjOZ2Wmm7SbG453vQF4MlDYo0tkEYwaaydb89B7E15IySI+2PJFUiTtnYp5kcYCpPxB
XjyGoukDeg+k40kP2ysb/shEttvsoCrIdVXD5XK7mBpJDQQhLEFMalp24HCEQKh1wFBGOISHaFuU
eXWUTIHJnVTPzZyG+/V8l4sWBmX7w6WDATUzIXud5S3LMHPYyKb9hHfQNneoEEkZm2G3FBnlz+xb
59p2n4qx+6kqhlE+Go+NKee7XJEMaMj2pFiRB2a/yz4R/nZw8LqQfjZvZ5zkIsG/kCMQwI6UM3qf
zHXqJzyFaYKdnJYgIK2ZJAvmaajV8G15fFUXjfdjyNTt0I6MfBG0H3x/qS91Pu1ktpAWYTfWyYjs
ScVWSU63ePTIy7tgc82jdanPbXW2oYgQG9fxzGVUrCpyNt1M59dDpoYKJBZH6Nzddl6896TT38eu
uXcVGmKPRNBNOM/ETI967yrl8ziH17Fc9GkYixMimvuiRVMx4bTy43Y8NCW7aznb6DsTGk7thQWH
g/26V8shJAaQY1qWcGoKQzZs0SWUuhEe8RyO/HZc2h814vVywBcQJKzs08IR3tEDQWgSwZNS0UPo
1dtyJBazRHOKu7K41YjD62mZ76dx/BFlGJ6kawebYk7OTWhRLCsPsjNhLKyL2bNZX3zo0CmWGIuI
qogPYwStzLglg1HUWDftajVePEyZ0UZL/dGU1q8i5z7r8qk4Lzm7AkRs9IVcQFfok9NRVjh1sG8A
UsU5wMgxTAmKVHjvDGuvkzDU7qoQBUEHSNXnmlY5YhwR5PsyAGw0+edi1hcpysfEomvYodyj0Kmp
WPItCbmKK1PtR6l4fKAVODMahTrs4J7aFmEKgJFmQ+a1v95f/eClWPCDGXF8WyAOV7eFheBl7n7L
yKddJ9yXMKZ/WxAeHKcJYI6Yo9EvqZ3/TtiZLDeOZdn2X2pcMEPfDGpCgiQI9p0oaQJTi77v8fVv
we3Ze5WRYZGDdFO6hySSAO4995y91+73iCqScdgMVbXNU0l0m57mI8NRnhUp+c10vVuiuWnXaPch
0RFoQ+IT9zw397Cj4/uttSVNwYRXVgnqIVGEU0eahT4M+yyT0BwhUjyrhQBKAbhATLa1WHxYldgx
5K8Sh61Icv13XfiVpwK1JNqZBaI34EF5YG20yEcn2DFUAFZCCskmGcfgIFWpk9fcc7wVqqy2v4RK
thdUDhDWJGH4suLvbGB9Hy2kFdkjnwbC9Qpv2WnMPEujhHE1ULHFnomYVBtgvXfkahrpXrMC2nMa
958p6EfNAJMXyZlwNzIE2qHSa8tGDDDvkGqxMCoEB5VOJ8gid1nE+EKXFtHD/JOB8N5rE1nfAIAq
luOvHgtibI3pJRw/iG2INnRRDrpAmkaA8mreRUMBt5eVwUCrJ2mRtkR3y8bcBJzojed9eULRg3i+
15tl2ucwWcBv+BXjAE9il5DaubZGQlhJ+qkXaEA34jaxMGJ36V34Bmm9m6YGLl4yGRi3tEs5Yuou
FJC6grrWumBdFsW2VcuPUtviSoHyVXIkrzXvU/dQPkXmkeIKUk1FgKOGBzkkJsXXzacyKDs9gf5m
oDgA1L0XdNrYQAxTgvCsnndh5tUHmryAjiDLKb1REEmrvOq+LVKBF6GEqjcOcD9h7IS9N67y66Dv
FX0UaPEPwqrRUkpErBWLpvLAkdZ7v8BKZLaEuhakB5q1b3fzIQNQoS1qwcXPgq1W5RKdAaIhxFh5
ejHijrL8MGWCr9Hoo9gtPgpIkWM7PiPf3DMnuNRo+OVewJ0B7HGSq48hHvFawi4hAGoimTH/oDH4
DAflPgnqvUfZRWY1pkSkVbFiJQu/iAr0S+kHs+qbKmRvasVfxEK1s+pWtEdiF2iAEWsnFNeEbFJo
bnhBJ01YjYOEm056bUqi64rQ2qfcC4tcyb8UYop536xnlcIf4wvB2O/laPKxqOBJG/Y7sk5peOas
5C3WqJLUVS2rDLQlrAtkNLgVElzU5o7oqewiJQ5KM0W65Q/BobOIZuRYmzAfstPE8Jeaes111bop
XrPwQw6BAj8l80o8F7UZbyrsoI3GmEWPKhADjYx8fTvySGLb9xCgiJWJ5Cg1lkUU9Ze8QxlmDO9y
BI0hVE41/SVk7aa6LPThzEGSbGbNybyUXpOsH+I6nw5jbTwR5b6KOuJsOaV0CgLAeGp2DJoegHVQ
wUMhonEh+i1FZ4HAKmabCfSWRKz5kJf4dBHUjpJOjNaBEH5W8Tgca41lPxTQrqYk90QqZ79pLGu7
MQxiY6z8htjWRFJJR2/0h8gm8arYynJRrnWvsS59uhHTn76zPjNTOQsyj7lmlW/oI0auDqcd8y5U
A78vqmb8KBg+zSc/hMJoojOdmISCcdcrERzBPwfbRnE0j3QGiceKuMnZ9XtBwccljFggyShxzRi7
vtVSlhiSce8k/1qVLQ3UjmS+scBbxr+UJS0iqQfCqQmXOouI6yiN8xBl+b5n4nDRxS3BMy/EOofr
muwyVxvCZ9SWvitISU3ekLIWcjHY5czqFmKlPzScI06inmkLhJvK02EDUbvg4oKHUshOlcbXzujK
o262BM9izJjIQdqo0iYyJ4HIKOUejMN3LQBSRB087ij2qp2mQBIfUsvOBEYwHqd54pDZTWpoYKXP
hZA9qNzzZ2YauUUDsLpX2iMVQkiXquY7wrMkvEhqaBVUpusV9K/KuU79sxf6Aj8gkq8oANgNBv3o
a2zZZhsfFYEGcEpTdZVoh1IxUcBpGYbjwrijkwcRN0Cn0yxrHZISwSbFGFHk4v1Z6FEswArpvUuj
ER1LCsXnn1sXjA9HfDEBiBCXcwUa0PbrhV8ihimECEMTUzjgEvFTadwdQxT9JRJsxoEeCUgF+M/B
OJqdSENhfs45r/wqFdddjj6rUKKvXBa/rY+PwePHWnUQLaMiB580BviUuBs6soKs+TXmc7lVxpPd
mLQuynyuiOgjlhHBlHmGyBAvYp03kOGLWYCoqdj5cn5kwW4WRDiLUbetW8nUl6Gkya4cWR/kWQhu
6KmrIjFHJ4qpACIjDRaihLI2V6LM9lT6HUnnXVr1ptBYdI18okGHR4Gz7CpM4OvRHQ7Qn62siV15
qltG31XPkV34jbqe+O8R4D6qK5ST0PAjBUDqiOVZJ2+MVlcPGEbA1UkMuMPZi8pRFJCLi78hIGos
ZpbhdoYrNfr3VAcWnEhfBHqoKnZgNMPxz1dt3Uk2N6rEQB8qkeWFqP9m5WVCKRCKbBGN3/WOqgBS
76mOl4ViwpYYi4fWxPFWih1juMgCz2zUpKRiYWuDJTfH65is1r70RFm1Y16ZuFIn8CQHtClkS5RO
hagAfO7x99BrsIPI59TD/uigAT9jszNoWKThqRGTn0RllyH8oaWlYELMlZNXtIa4XK2NkqhveRwM
lwmt8doLzwGdGfKLo+9MNBiTyiZTG5waauu9a/ioGPcr5rJI38feb2llg1uLjEMWAJtoLdiRTXS0
LFx45YTw2w/LZxZ7dKM4TAmuiA/NDqTodeSV80y20U6rONsVPsT0mEMrm/aeuCSwrKWCb74sQgB2
+lfPAF6TE57ZAmyVBgMhIy/3zcjLcz9vaECWFbwTbHh4wgJctSvGYNlCCsfftulg2+GURhdx7jhH
IIOs37Ks3ND6//aK8CA0uOkSRaT1FgCgSi3mGqGP89fwvaffCMI74nEDfTEnoHtedu2shP6xmMsT
vkark35v0RhEeiu0WtSoo0BmtGqrUaivG0N7l5GZuyR5wVsLOe5ntM6lsNwXGb63Me3qbVnEx7Qo
5Q36v5aCpF7nGI82ktd9CH1G+G9LK9aKkw19rUdGntq2D4FGULEuidZQUK0z/wzRJHuojbk83dGI
x8jRFB9Akk9zyLQGjBiFGkDVWmWF6j1kjmdFRwSb4AV3SUWny8ZnUgaOxAjwv7zKjkzHXaKOgE4Z
keX6mXkYJVREcD8+kqalg5ckEjr8IIJGQy3nxUhrc6MD3ARZYlSzeK/E46/MQMSGJkFWPb2ljRpn
r1nAsNOSAfHySAzrYFh3nt7v5NKC/ZV7G11rqI5keTPMtkNxmh3bep4wsYU5FAmtiNokJEjXn7UT
EtwYg0bpmPW3AlsmLkC2UAobnI/M+kxcq1dDXQVtqSM8tc69TKNTnwYO4abuZIISr5uoO8VqD011
QjZOx3WVYc9yQs5DfqmZaykxTgg1JY4dWE7dP3/k7OKuImWBvEJp8P++lEVuMKlWgeEVhaqvy6wG
4j1/K/ND/unPf1s21aS8/vkJoXiPPBnH4jSfLOC/N2oXLiquI/14fmyUNuFaibwHon0g9dnhTtBK
dUp6xWfI5pNE7Mfp0utkCwXKZF0snoClUkjjYggKy5EwoAhEoQyRf7KCSvi46oTALeramjXj3CyZ
/IkZ/Se+jL4gbUPcBWtQV6ei7ndxYE1n3kPoikXLfa2tDDPEMSZ21kmUUREjQV+NvhxespDpcdIG
cJTaHw0TJh0y1UDYFjPf5/fdJDb0yRRuwOaUOLH2Qq9uM61BO1oUb3EQN3QS+rcIoEw6eN1B1IMO
4IOaog5AcppYysGv1GY9JlxDJZweZPG1a+b6UPfbEI5iOmyskE8kLVIOL6nWHcocqgleeliCnPVk
SqY0wutgKbsKpwqVdXxN07zCtpU/BhlhRuTBwUf3xdo8cAXT9tnk3l6PC+g/AmNauTnrFRpRbPJo
TmqMnhmeiXbqOvLOOs0lFY4lRorVrYLub6mJw3zCAgGDgDc28l9aixTpWvK0ciJvQmPda17B5XUr
Hy4UyvNcinZiOj/pKvI8SxnCa6bkx643jEVA5xDOTG25TPG3mI8hNYKEayqLow/mhCgFx+6LOpK+
kV3YQgrWh725NgylPrYTFZSPrl4RZRDyk1XNbTRrUzNWo/ugtZB/VbiA07gOQrnY0gAMT4FoOfAA
Gk6kbi6MP2Nmxk8EFQszk9wu8KHq1Gg/woBpc5mBqhq1majUNd1Kt+R2HWfc7Ki1FgQIlbu2htk0
YAJc6Z4uE57E8x8XxfcUKMa6IJWqKHo6EwVTXDx5ZzWaZUhdoOFtGbR1kla6O8p6aod1/ytHPbxN
UqMsZnfGlP9GivaCRfELfySyolDda4a2Y/Zm0xiiGSmROkln6YksL1j5bXbnJtaO6ijh266Sisw0
5N9QTIWwxc6BS0CGZ5WKUoTKfMLAl3vQQqXe2GapzgA7TQl/VGW3Qo/Ko9IZB8/Cs6gZCU0zDuRO
1aTmLqJdtA1qwXK7zrO2pVIHLgp8He9rkm59oot3uZjXnEEsGWqUN22GWFYOkVeY61jptGPuMWGP
gkNdqt4RPRQybzkSz4bkwTYqlcyZmPagcKkAC+S1f5XoQ9qapHVXOrDg7ARNuCo4iDuBAs700+HW
qIzWK6EJQTrM7t6qFO+tVY5LH+PgA8kOcGAjpwAO8L2SGAYy1eNApfKELfXMq156jjHLNIqrF6uq
uMO1sHjxPWrTQWyzl6ZkiFSQ0voimSaEwp65sDjnddK+jF7q+YfKYxW80AtFNCfF/os3Ml9qKFIf
Q4aIIIks88HCREO+LowH8qp8KXVqdfZiaxWOuUyHG3mUWaFI/PN/SRqVCYzKxdUQvraJju2hZ7bu
WQKjxVI4B9HsZdJrOD6+2h2bJuyPfVYo+zZgjjn/fVNiwC1wCTCnMrRDLTW7KoLp3OrmSxObD1Tp
s4zsMxn6ENTwPF4QpBgzpP8WTY22TAKMVSq2ORudvsSnFA1r3JvVqm6JlzE7LoQw5JKN1u2LeSVB
aVVF8kGH+anMmY1WojQeZOoSGiOxggcm/RDGaS+KUn4GTNFvpuLY90q+ScrYOE+8YvyO+8yPXAvb
2DXVWI6ZAAOc9CzWsy5DF8Xr9+LKIJBXxoVQMxFUC5QSaqbNgh2cMnlQ0QAXVlUYzPFaRnfQ1I7p
Se+ZLqIdxc6q9tr4uAmrfNqUNamZghafqxArWIVxaZg1X97EIt91zJMHJdl7udlDKyV30gA/FYdU
dpRTbALNeybmk8OQjSDJEa6VF9FwgxQ5r9p+UmAWSnF6tRkxtkWlMRudz7VMSchfRaGlzNVa1tX7
smJr0IOSqZ++mXyEWAjBCgQCcJPMQLFWqCiB2+RktFnkW3JXmdNe0XT9EFFscmiy1qYytjtJ7cnh
oAVMyFG0Z/K1q6uKEBQP2mVhgvNhQQArWxiQ2dKT0A2E2FTTuu9CmucE/vK9IEdUY6JKSwLNaXU4
3uqQ2eJIHRJMHSeHiMGiGj1qXSrP/jjgY6ApxrI9bZQcJiZHIdkPMcN009WnjbA3yCS1M0UkFzHo
g6VCxAY2cwssML36XAFWGyQsJQDb4rY07HGgJ8CbnLZJ0ExnY5KgK0/YpaT4WJv6euxbdZ+EHXUe
ieauil2K0EpMz4k4bjpfmM9l8ompIEJVRXkKUfEzJtUjQMjMnTWe9IJh+aBJykGYWHEDfDlkYcSJ
k/gaTcucXm1bRfjbapoCEX56+AonhBaDwXJMGHvqsvd7q1En70IcIcgOzEdGHELLsM0q5jtqv1M9
jh6ycWrUFkpGwMCmLeTUFYKOrDV8uAPysq05dv0iMvMSMKt09EnxXrfcb4zW46UiBvmdY52E2kjf
VYM1uDA4Knr3Xb0pVDz8I/lnnEwSVzOwW/cjSrzcfxNEiGYmLWOg9uV5HFK2hkpSHfbQV1nmGBQo
5tz8cSqjOlqyALVqNlZlpZlsvBj0n0WWWd7ovtua5FeXRXWpFU7AHQUBOXYAnIQsUOxpGJjFeuKe
ymbkZuxIK2/W/ZBUoMX105+DI5/kokrJpAvKyTFI2aNdgIIAeiaaVP0i6ICsSkxtq5b3A/fSOGgG
ctwk63SiyDlHl6KMMlzwjxNotn09cbwQFFgMqa7S1vEAiKPCN5Z9im68i6IXxfcSN54yHMqyvrP0
Zj9GGjTkKDpr+UiXJAHYoJRquzXCnrNQ4+Pi8fMWLnPHfLCYN/8/f/fnj27+V2+ykKVp1UizOoWE
mOqG4lR67fiaIe6QsZnEagD3Vz1yspVhFHfh/A9/vpIzxvyZpc0dcQLhzINZrdVL18BaWU6+jVKB
sDkYVAyvL8C5kbvffZv8Kls6Z6/me/dl7SXGhcFTEtYCjd8VZRWoKPBQl5IbQV31F3M8eB8Kabr9
BYichZYQ+MqM04XjBGJlIb353brYRI7oJJtspX/xF6f8pvOtyOglzhug5V/kS1gfpzcDqFEMSW6p
nQlNr2hfP4w9SMuDIK4F5wXHVA6fmQL/lEZL686IUPw0tvIR3rlyiz91Y63mMAoX4gZaCJbUb0L+
aLSVB6M4dYGtX/wXlRyC8rMrDiwIoC4gu9WMMrOdVGNrwjlpt/6awI0WsCLdxAVta24zywTtzYkB
tv4e+yNSGPlafubionXS5GAa2OW/eOuI89bKI26wlMLVW/Tf5RZhScMo8gPY0HDE6F5Uy8ItNmV8
T29U3SR8jtJKRK7I2nHBQ9Jus5foRXhHSkArCdvDKt+02kp5UT8TGfzCQhmWU/DTHJSH5Ubcqk6b
oj12fIaJi25X7tG3QXOP3ruPFMr3hXTPM29uXBJUuumfxeB2r8G9fZHWlbJEanvAGVlgJryxqyEh
2nDilFbIRbojNJ0ChAcqjEX2EHMbNYlwjwhMI8O9I/3N9prjdAJGFO2JfCHnEHcNTpeEyI1oWbvT
rScKbUnKOd9HUuQy3xkkQhSL0c326Yt00u6kqar6pZUdUpy8g+oSjNS1LjZl6yZejDuxHTI3jgDK
ckt5+dq6eAMmesPRUtinO/NA45iD5D3aJsN8B/icOEbHfzKw69bZT3Uo34TL4CYo9DfpdlqpuwfC
yVVwSHkzz5BUSDzGxAHUlLwflU3v7yh9D7T7FxpmNhuQP3vcO3aIJwtwqmzzYiWFm17doMRo2FSP
1jZAfA2SdzumC1HZkqYJQJ2T7OAaNJl5VO32Xq6zI+dwtAQjTjo3eElmXbXNFSHe26/sei8vIte/
DQ+SM4/aJtwajyo7a+FW92EQ20/pIp+9LbVpDJj2CVI8/ql2YGqhNdAsobe69sEZowR9A3P3Wu0g
BuG6WxPLdg3n1AW+AyJnsEZNEhyHj8StDsa52HwMwbLewwmE1kowAJyXZ/yOIeRmXNC45K9AzulF
+ys1XhMFTWJ98xv9Jnh0+yWcZUSIR1E5N460m/F47yxlyidzvllQjwJ8Q/c7QZZHGDxqxm3nZDfr
EwJe+Z4/hCUjk2Kj3pudCQwcAPln/Q4vl0GrtRIO5VZsQdUsLIIQzddya96kYNl/QYCwq017Sm+z
owcp7rQQnfiW9I5wp1dEfi4tMAjWd3Utf9Wv0YfHmGplbLTLBOj1CfbFvHFOnH5x2TaJk+7Fm3Kx
LgE0R6KftgQOC0c+IQ7rkRuD5P0UVLvZUG7gfF/2uhu4+Ul/7dfGu7evdsBIneK3XgfeMvok+nRs
wYLuDKYn/PBFgelSJK7eYU5HNPU1wZm7INJXWCQP+vavIqmtJ8JKNYomnDYQpWkgs4av+19fPKjo
deFFMPX5Rsc5jhhgjj3SGgXa5aK641ko2Wu4aWTkYIuCjHjoiNSeJBAqWz75RfESfAgGXqNl/cWJ
dcCajIN2wTCWEIdV7UjnAPUxhHMb3Mk+rLjY3EwZgH22pln7sDBPxQVnOWnSHltWuBP6jaEtEUAj
r9NXtes91GKpAnKorggih+ks3GTmjtfogZ5boBW8SFJ47CvpMDoY71SHmWmzZNX98uGQF5Hd2SIB
lMJtOFv76SQwRKViOFh7n1jaH1Jeo72w5pSID0O5syNK1G6v2t04G2/+jS3hzdgq38IeHix9Wg71
NAxS/GjLwKleKhcxUIhSdCmerBVmhmXwpv/6O2TiPsPXhfwm0ejv8cYuOmakjnScw3Q2DHItlzhl
YEUIgEUFOOjKvFWpXf2K/kpwo3cM095V2kqnsv2I9unT49amBkevDOh/yakNmQyo9Z6Xc0pYykZ8
w6yHYr9RtzV8oG06rqNfq3khnRbbdc+WieOZ1zLbRmxfs3myVNS1dvuWbuvCYaSEpoLkQ3ErHBjB
orIebQWxDAMQZ7oEMCBhHq18uyGCa2Ugzb4o4wICyot1kMRNscMEqRkkww17fQMr6S6dhFfCvBxK
d/kc/viHKLfNb7Hb6qyp51FaoF1obSPdoBOmCFK/MqfZMeME0hYSOkNAYz9HMA47ZL4gWo/Zm/VK
jS7tS2FhGEvGgMIHfX7kuN63doz7hXyOiW8ke49jSvNpiej0EBgfKo9lwRYu+s3vLqQbTMQq1hs4
jRiANiUhCd1n9pTv42vKGOWT1k/gmrvsmBLY9Ba8FCTdf/HIkVjQ7JRP4cqnuwaaENh8YEZ/4oOY
SkhsdniPA8eyLnB9YVXIjNEIeyMshJ8Hcf0phq5uroYtOfbSonMAUCHSeG0cQEAgueFg6t8ekLuB
tCdd3HmibRy630Z0SAKVZXpBm+ylRjC47B7CG0gFXHAQ3NKTuQsV5k2rbLwmuyTbkQzH2X9R7gNH
/VStC1ETjHiGcQlk7svbwu20oKVfI80R+nX9IHwA/2LzJ0Yi5cPbYVAc8Xwzfnb6k9budRJesPHt
jd+ceztcaNrCODCT1y4t271wG6k3wqX2Ul16ZPKfZCOTmY7T4wytFkkNyloDZTKJlCsezGxTbEwn
bZwKezbsvXNabKXMDsQlAyvkD+0uacAiLcbMJWuM8dkcNgLdeDVeh25nxOtZWwlXA88khJZgrZDR
o7mc2UP9QqUQ5Q9dBUpt1+adg6TQgnFfFD/VtbGAoTgeZeh7lG6lCwsU8ic5fNAUzK71KTxleCph
Uq78W/uMy03M4EVjjcI4ZBtbQoXXxZdoLEHY+C/aCVBSNa45FaMM0B0/P5bEMckzCRgVUkjclPku
H1gkkp/o0r0b9O6cbqW85/tyG7jtrnlTr0WyGZkIoym9KXlAeMoCD1QwOUFqF6vScKz3JiUSmsVx
lysAZE4Z2WHouJemd/KnW/5dvBcBzo0FR7/QpDT/8TWYAQtoQ9ImVX/wlo2veBexYSWkS6EA1bAw
LqkZm7VxquCqubRJ79kmbHf1jWmn9xSExXSYfvO9fstfI3NJZv3dp/xysxc8qEulWQ548w6FZhdc
LKwjkFh5WLlK3GyXUlpWKFCWyYM6rsk+CF3KaY0eBvp6T14n5lDMA2xfbjzDgBbmlYmbVzy17iKc
0xtOGdABlONMryOkop+IPacfNrYSY8TOp5RYmN5OfKJbudWcOlwBiA6z9qPp1Aim6StCa71oB3T0
0QswUmrUT258we0Sl7oVww/Ra8vsPSzt6qfd17bEI8P2hKoOQf5LxlLteg51i51e4p1S2dBNyKGG
JXUw9wVeMJMqeAm//UTl4L/zzCS7LnfhI6BqJMOpuOmTW0QzxJegdAD3lXUnVgY1naS5cPEh3BC9
NtKnIPcUB1+xjnkiSFm7Mf4l75gFi4qK5ArW2V0MIPDFk+wp/34T3ovhXcwvHRy5V7rOvrD11lRQ
4QaJAkJqyrOhug9quTGvLVFfBDFcIJSF1D7iwvrmYrCrxpTxHGi28kI4pPfhAU2xe7cMu3LVYEGX
/XvUFtodQwvTSUm1p3PFyG9dPkWHy+hdPSRFPfvdLqDwk9c0gk3ZCR48oHM801p10wt4+WBtsn66
yTbZ5x+dufB3yd0/FhyhLGolUJHRD42Aq/rJfIaDKAWrucImY+1RLBM7iFjcDc/ZlZctncV38aLc
aWbwa3FHcUZ4w+vToUhGzr7LbS6usEve6d1xUEh+am+HgGSest/9b1bjVHBRVDVH84lh9zP6rZxo
zlom3+/L25PHDLeKIBULAubBuuJlpK9X7HvAtEvC9lbBN9AjjtsiSJAFKpnXyo3gBy64X9pXWgXs
1+0rrY+mXFYYW2zY/if1Kryla/FLHNcFgVM8queY9RDhJx958xHRX/qqftm1IPc1c0il3W+DzlZW
3pe3q59+tYsQ827lvWAbborNLbDLbtGaW3FdvsHbzAaeUD7sXyT0ApQS+OYLA60EdNG1trEu1aV5
IOZ8miPoaZuuL086x7J4Pe6DD6rq6JfVTyI2D0zk50iDz1/8dAUqyzVlE/psdvnm2V4CZZ98a6/c
ndfwA5aVA6B8CG0YLEcJf+E3swVEF9b0EtDAXBkKUviF+i7sRafEKL+yxkVoz1izHaMTOzhwWwF5
ira1G2CBP0u3ebGZRWKc4YytdC7mQyyEmWxDP494rIf0+lpKjOVt2j4MbfGcszGW78Cb5eWwVo/c
OFyk4CLvgh/sr+Y1gZryG927LzYB4QbS9i27j2RRsk9cvM2wNW6sUTwUxjdTt72yH90Io/BbDLoB
MN+NHza8wXZsp60K7AVifbQMtlTE3g/KcY7raG+jH5UjBpWRinJyERywV4lXVnmfrKIFvUg8MPf8
mH8gR7f2c39TYOqz8q7+LeB5WnjP5Id7uHulhB5d9JjiJQTzBld3IWA5WzDuqp+gzN7qJ8tjcBV3
GAnO5bp/cnZVD9leWhu7bXwRV8brnFdOUGWVQ4KfF0vtjdr60b33DtOYZ/FAoCbYIzpSt6OUXo+v
HNi9cFHvC3SSpV2vRUZ+DPteLJe76bO6lAJtmWWMKCyz+7v5Og47yyb896sfnlFN6tFGEze5ytly
garfMY4xrf8ZHLtiBYSpiuVbfJsfoOFY9rvi11trsjMBHKQCaNciEJwN/2G+0XbjsTixCqI5hAfJ
i4XFfdXcYcMnIO6VFQDN5IHHOFjE9IOyF4hUOX0hNso5H3kun/ESfmaUZcFqWInfMFTjesUC/hRY
yGfhwqJwjEPxUb9ip5A5eEoX4QGt39eajkepVTcGIujeSjxXYDTj/vkqHnQiAOPCInBBjGyj4pFG
vI+hiQwbj4unxP1EoyGUwh1e2UCMia2f/z5GhAVbpuRWseJdLXUkmlTs43iePDuMMEwpU/IqJAqU
uGZGEOu1ILuilvGlb5IVqNI7KyPcJSG1FyplFKJ9e47FqCR5idcTFB1W55GHAbq15EbIbpYtkw08
3hOhJEa9V6WBcmnI/+8fg1kdWrXQN7EeJO7QEzfVqBSUSZWUrvVj/eS1BQ9TaM0W0m9OExZ9wiot
BE4qf/7Qp0diCP6G4QJNTATGBA1UoGmTwHwisqycoKAwR/eIBZHGs4r3FCUHLdpx+ha16C7EZ5+O
RV/4JqIBcvyG6giF8luOwftmEYc53bx4vF83LBn/lSnpPiVnLk/g/G3h7i798QeA3sFrPNI0VL/F
PPYa6TJBCr6I/5gL0aqyg16ZrJp+YnskYKhu482E1YLODIMzr3hR6+eool6dvw7NAZJiWH8LUXS3
kuJWDfW1AVjIGqkS1p58wNejhTo+x0JQNo0qOnTW1xJRMDHZS4UgHxUOnlbnXTNJvRkehyNDhsur
j5xYKsWRE+/iMdxZ9Y35UrSTto591EDeMD36ST5xOShgctWjT1R8m3NsvdERjCoOX6asCa7lBTj6
AsdTqn2dDTXhgByMDTVJtpCyWLQGpxfH4FgJmE4wY4wEN7cbSH/hMlTnKWZtHMzEGnZdRpFpdTQD
y5R2kDCpG8uSv0aaxitTJtYgRJxh+5KHf/Q5tdqv2iN8FDyeunhmJCaUC63YuhjYj1EZcBqWzOV/
/X/Ez9/wXCQQQP8KdDERLxmabqm4M/mlfwG66EMig7w0K6dX4UPkFpiCjv1C9sJtnUKVS8tNpUZE
TEDLKqrx8c+//t/5LvNvtyRFNHUmROpfuDnGoIEVhgXniHH/6w2qLdY+rQPgcYTlIlDyKp1ul4hX
+p9/rwR26N/etiQrIAs1hluqPL+wr49rmPn1//yX9N9irReDPEgVk5bUW1Q4xSp9Exr9edTxwk8i
avq0OmDDO+gWek7GyZxscwVSY+/+h5cyv8d/ARdxBSTZkBUVzCOv6C9XAPy2OCIPrRxPBIsQlQJY
COEnyEmVEk7ByS+YT85AGG7fgelZ99A8EgMsKuHOH//D7WD8zWuRJbSoiqlqsvXX16KFniQLecis
vIT+mEVs8DNWIBmLjwAvmieY6n+4Esrf3YAyFg8Di4moq/pfrkTMxG4qCqFy9Ix2n9GnD0PR0ElS
abXTHFvBx29IzXtReABjsk2NE7UcKO2RA+AySVwlIWhRoYkmYqUF5U+tr2p8kwcXeySi3a+qF3ja
62JEmdqkXN6iZQReQo7gQIQ4bBWazeWfL+rfXVNZUQwssuZMvfrLfQ1ZuWBX8glPStkIdfAwC5iy
/+Hh+XOT/vXOAZ8smpoIf8sw5H+9iQeczmNjyZXTVdodNs2lSw0YzDS/G56Yghas0WeXqejAMVh8
0ZvbIdIO+D9IT+8T8kC4o5K6OPd7TzX3XPtNYao/VjMzS4r3pKwO0whAo9DLjVh7Z7ENfvMqrdb/
/GHJ/0bP4glQZF2TRcuULEmdb5H/9TBamjpIvqxwHLAoTX0jh1YAsbll1DKmXNOpClMnNZTtAO1J
nNvK5jqrkhdf6hE4xhBG9OHHt+QfM64e9cxcUHxoBVPvn70UGN4/v9y/XTsUlcHdzByT9T///r9e
rvJ/SDuz5baxNFu/SkXeoxrz0NFVFxRnSZQo0ZLsGwRlyZiBDWBjfPrzQVWn26YY4uk4EZkZaWsg
CWzs4f/X+lbt2aBHebuMrCvIfwgL6fePE3YKCum3hJb65On/0VvXsUHtMkAAR00GxKwqL72Xc0+P
wcStmijqEYaeDIEAYYmmuEO1Tiy6J06ZDPOJNjKE1IRKvVwFFs+TbGmxB7QxujB7+/pinH18Dc/S
TRXOm81APLl3+E3+NQZ7BEXzStMpMrcRItHhm9vE8Uw3ilk9PXn4shKAINPNafXH2KWuNOFkemxy
2Nj7d38CooyI/a9krL1LJ6HgGtyKVMDuSTllE1RheMOhDf1XOBHX2CgpmMYteRzju5wwVF9/sLML
o+G5tsNqrJvup3kJDSoDSK3WNbD/hhK7beAKRLW27EHNyBgt8ah5m5TCeQz55etXP7cuMsIm4pkK
cM84WRPM3jcbM2NNGCZOj0JposPgxkMbr6CgfoutnAJJJy985nOzlqlCTDLh+0CyO8HJJX2Tt0Pa
Veux514iuPlhu8WPrz/Zpdc4+WSRJXV8ogxYRH63o12tTDe7MPmeHZM8DBq3j1HpfBqTXgyrRZc8
FKW2NDpaAAOziEc2AS3ufN9/YILMaGGVzS1+mT2mJprx6IfT9Cb1y+uoam9bFX+oq2vzbkjpUpFB
QFUq/AFffSlrFMCtwUhulOFbCCCfGiOInsB5EJH/OgHHyOvoL9wcbXqU/5ztDVW1XMNl7vGQ7J+s
KaYlGkMBFrQmh4TmFcv4zEyzhY4I6irOeMycOv2Gu5uWA7ibQCnpmgi2vsLL51/fQ+/cO3Fcj82q
pWvO6aRT2o7qDsIo12X+SwlotocgYT2HgGbTHvZ9Jf1rA2BFaFx//bqfdyeoJl2EdQ7wccP9uEK/
TbxeoMmxStJyPY4hCXE8kzUXm7SxFj8ak27lX9oPTSP+5Jrz+VzLwThvGebp7tiro2gkNg53mOnC
j0CZzVb2RVTx09ef7OzrmLqqcYOZzc3pk//2yWzOcIZXOcXapXYz+jrUdMwMpX9hr+l+3vYamvPb
65xsthQjtX2EI8UaJIVUPHOO5ptTvj1TemQBWmHSV3xIAbrD4e+Zt8V3M944ZEHw8ak1tE27VLxJ
c2VkCwM9lgZAeBmzE5qNISF7UT64fA3yQYeCjTQFulgBNSPT67HfC8It4YeSlGSpKHqh+zSei6jC
Dx6DDB+Y7nPMj42NVdbBkpzeIguzm86kQ6e1DtF0gYkAviDFoxh/4jNXNh0HSjyTHfJIevmi+dm6
KvKCJAw4EOMXAyhyhA7P8ZRWW9BL9Grud81BKQH2UWBu6uS82CBD0g74GLduEH7vMltFuApdx+rN
fSDCXypMPGDndLAdy6WGOWrOsrKsFyJD4vGeQ3O58qmwFh4N8NbGbhMniAfcPnyKxvEQRHdfjxTt
zMLEhtKxmAxUlGHW6W4pTUfF4JhGajMZTNRUusc2zfdGpz+6lfdKNYLY+yHZY+d5BhN/X3sh+Her
w+p/U0TWdsjNR8zrL5ZWLrRQfBuV9IdmGykrtSSLOtVX4xBS2CnteaQGT1VrkyYe+s0VpsRV76tv
VY2/2kn22NroUpnhU9HSOp1y4wzvNe26R0t6u1E2jzpZonXrL804pyGSebuqDBcmNkJp8gNxGl0Z
fQPxGC9nvM908wYvyV6X7SOWuaB6i4d8Yxja2xBoK19xdvBgkplR6UfymFaip/UYcdl9ny5WBKWc
bkBZjYgr8CxcTe8ToDmhU07zGNra28fPtfZNXdR71LdEhUCo0JHzydTb9rCdLdqCTaUe65hIe+jb
pma+GDoJa8G4TaP8dgz1+8Ay74IENkRYfVPG4ha3C8ydMPwWdsn3KhTjjQR/rvuB8iDz+tZsnDf4
2FTz3eq5wI54n7Qe3q38Hmtc8cAZlDHlY7i6MELOLBS6By2V4pOFKtM5mUz8DGqpXk3xW2DIiqAa
thJy6ZXtUYfMKmsZZd5bhIAdSUaFnEXltid1TxPUN7r1hfcyLecnE6ihOya4CQ+Wh3d6RKHK0rad
yIiDpXBG+kICmH4yqmULF71cY2vtFuG9eqWI7tg78qdWqI91hbImDF1zUbSCbqKrBKQf9RcWMe3z
qcPghKbatq65UDFP5/YKZr0SNna+DrAMUO8SLlJZGi+Iy4Nrv6+++xlpIpwA0nXtwNkKlW7TNKp/
YVGb4Minlwi+LeuZ61r8e3pWlDDxO39owMu63yACZCv8f5my+OCGTHmLfdwP13mKONEAqj3RNOTk
OTdbD1lxGuNotH9apDZhJ6As39/D+xtvC5+o2BZjiW4mV7qHctav5Hy0lXujJQg9jIjyZS9EyFox
Lv3GnmHZSP/3hxOD85EBksGitqHrJ2eDOpEiTfBUQWhtdlL3aL1XRxhUszatDuQpHNJmQPpjjMBi
iuPXI+/zDtqcVlPNAQnteJZ1ss9MWoG7SYuxo7i0m/ArzeGvH6jWEZpW3nR69jAqiIe+ftEzY4pd
O7hrx2FjZKj2yScWdVE0QdukBN0j+URLKJL6ONoN0I/4zvLRSed45PpjFjt7VNRvX7/8xxbwz6fN
VA0+tq6Zmm1bpxuzIEpFbqZkbo8WwQzAUhkdto70Tr2itHoXp/a+xRxAe5vo3lwBbdFRnShbc9ar
7nPVGIdm+rIbJXdDjZdf9C4Vk+I4DA9GcwvGbxsXWPSd6tLd+jxN8MY5dLBptyze/jSl/bb/KS3q
1naT8cYx3YcGbmCg/DEmfBCUF04H5waGQdHP5jKxE7JOXipEKuy70kvWSQLXwMHhQaxEZjW3Djpv
LGOcKKX3/PWN+bxh5uNBTDeAnE+Tzem2yxSANRU3QQnEr/fEsRi0A0iGuSq0bx+XPPGzhak7F8bj
522lScImQ2LarPPCJw+BVVPEkL6TrJWm2Q5puzbN5C6y1ZuvP5527ppaKuUucjPYop+Wcdl29VHE
714HuUVuDmf4ggeNghtLZfG9VIybxNSXUzaJC1vArJllKwOnVTNsIkSBQKosOHCj86z4l0bWme0S
10BT2b+7umpzIvxzaPWK3udxjO23wgdENMOjYfXMAf4NTP3rpv2u+TEinxhGlHZpqFnTSnv6PE5T
n2MBCWOlOXltFhDpQTlK1p4FXMLE6EcFBNaC6hTM60W3kTDdZhg0wTVAIsmNgFXaRVWcBXchJvhZ
15IdDHzw9gN462oYAV0eakPDe9xnCcQaVgKSYXjsKZhpekVGOmJEQzT50q/zh9TERN5PBJkP6JgU
JgZ63CT4xNLJ0Xb4YBkoxPxZHfCij28HiOfBTgL6hImcUis4uK77IWtrW7UgGcaC0PU0DJaha5RX
sI9BckSv1PVQvvXA/ZSiXQPiInxaK48AnpdiOgZcGHDTQ/rpwrreVJrRXM88HXBjDMM1NJnohk75
QWwRHUdrYQ9bQou+Yy4vrnyLrPEcEgmmqTfcOQtD1Pdfv4mzDxeRA7QvPB3+/8lEkpklmwfy+9Z4
OpFU8bHVRDu4jrxwaDtTb2QEezbnXiZ1m1rfnyMYt5uRizJP151B0wltotuA7GCerst2yxbqAPMA
PTj3RhrWPmx0orLam84dL72RzzuVqUKv0SZyKX5y9f98I2OsYiMGzbrWargXJHogjKlWdXBMsuHF
mqycdZ2+VqW1m4zwmfv6v7/gXAWTBd10VfW0IsdjYLdJyGw2JP7bdL0r9GVZ5V+YrPXPh2SKYMyM
9Bko3+unT21fJ7lGABMy8oQWgwfnf5aKFHWWs08GDcoDc1ZsyHXU2t6sk4xygOSzFo2JXkERTzA8
cHJYjx5b3ql9F5necwYzR/cJG+iRB9YaAqfL0/C52YZ0BpMTvnemLOPalQvCr01QdjZbpZNbRYgj
l5K0N/1mUC/O+mevk27AugN74X7q3KRcJMem+rUe+juFzNirLhHHhrIpSEgXZU0avTbpqwn4pVPA
VXXsSO1yG+UIYL4eGM70BJxOB9womrymZhBOcrLOeY0O4CkokzUmY1w6gP5dwA8QKEuolRHaL0xS
hazvQ3YTbAn2nluvVPe745qHDG1N8d4TDj6LiDOv2S7FLJCgpkn5HvlP62ko23vr1vL820HqB7en
mCEYDKohjqZMnjxDPmaiOHq9eiMA1c9qlJNm9b1yrUUZKKhr2S9RqqYE6R1GrXwwoDUJL5rAw+9R
QbM9dDNjUej2DR7jh9YAASOc6jpsDPAW5AuKbO47DsBT+zmPOOYy7FUUp70K1lK/CRkOs8SKYO38
+Ph/x84WH1dZlFRUwuI1Vi+tqubZe+9QYWX+w9t3urWv/HoqKWSsbGW1zYEtuUm77WhyzqcHouo6
9EHhsLa0puIA82pzpWNPO8RVfoyD6mcT1ptRNQ9KxC5TdkzYZVU+wuK4H82KWDqqX8T//IxfNQ/k
SBMiSrCHexxe6wIWWTJxppzURhmt2G8tg8sVVn3VGugep7nYcPiSCgEfvJTArdPiJCiCB1nTz3KU
C8vAuQ2GppocIzF4E6h1urlLnaaPIwAia0VqM63PH4Le36rxQgvKb0U1HFWBVsdP914xXDjj6GeW
II3JcNo006w1Tvf7usZTTXZZsR597Q1c2wuw/ydHCxellz/G4kejGWtjPbzbk7HMQrgTvqiFc1P4
xtFt5WNeAtRzBV0/MVWqVnWPgEL38yX1HixVnnwMq3Tz9bN6bnalpqXZ7PfZj306drfQVvsqKMht
jFG0OfmmJPXXz7rHKsk3o0i2aucsjRCHFirNIefNoSOZdWrzmErUEU6IdSa8S53xZ9ybL5mrvo2w
4GL3m5YNx6RWL5ypzt5eYna9qRfDme509TUVL44qty7W2Ol2pd2RrFg/BVIQPh3tAzZbedovhpg4
Zde6mCt0ZmPNa0+VZ12zPObqP1dcprxO1mbJ2CI85UpnNGu9ecNTsyL02lLiR5z123BU30SqvlGn
XkJsW+Wdv7P05hFr/iyRLjJm4NOGmt9+fSfPHXZ5cxxnDPZgnNxOZt3Mr0yA89zJURYv4MaWw2i9
xBbTZRA6M86nN2pObSmwrJ0deFuzD54uvIMz5yrujOoZrs0Byz3dBgrHjGSWU10qh/Zxuj+d7a0D
ouekfDG99lFVk6cis2/6xN1F+MnQeRSx8RLX45t0gr2Smy9TEqpi4pp1tAtP55nlWDNQ1XiGyZr0
qTvfwrfMR+rQKKEbztXFu2WVh7RmAEVBuXeb/FIz+NxgMYjZ0i1NR1JyOhExMvxCr0mYpDqwrALU
8PBMZpBX58IOH+Nw4C/7C4/zdI9PVl769aplGHSgTd2bZqjfDu5i7HpCGile4Vh+HtEx9njDHXkb
FPmlwrdz7m7//lon481T4oS49KlQ5sHHqiMfg6kGqYsTjhYdy74AwOYiazSNVaiWu1EUDiYc99od
PB5ae45l/TARfQmrXwb08yoxbNTCfAZUn9HJJ50E3FI6roTWRGB41E2tiAOW2BCEviEp1kKRuHau
RVMdPsjHSDQz2o+w+cS7mWvrwWBfaLVgV+JxU4fahmTMRV60d0P0FujOwqtzlHTO1sWDTclF74u1
LIaVWnrXomp3Xgb0RRlW1VjvlK48JAB8yMjj2MwJrL3N2mFjNLjUyuZXHMtDW/Mug3zX5xBMMn98
tFI6JbpHpFGBSfsqckDYpP04E6/uJkw4nhWmB/PFV1+Isvme1PaaRN2ZMhjDFSBtr5+3KiE5BkSa
ZYkf7YNw6fFRliYqSdx45tZGE+TEQbnMepTSanYUSLOoLNbkYMnrMRhSWKg564hdkuRTMALBC6xM
Y9SBIgXRlicYJyitllUcdAg3ZQebDlBUN8QERDTJQ5OxSSQ5GDBIqqb8iom6jywRVoK1C3snJP4V
na9LBXtGCMOLX6Kzjj1jlRML5CpiD0YPjw6jfnTzPajzuSHYjzlqv6lzlkILalyCX7glO8hL3j3s
QU5UH1zfvbbc6r2Nin1Q5XullmgpfDRPJpb24mftas96im8xT4qnuN/AMpw5NrhbGgfPDnAkX2Dy
BlLshevQ4ncl/q1KqFUDOMAIraUk55kh0dvlnvDOa9ceMJHyJqd5AEj6Cn3rykjgHvrhTRc1LwVR
4PO8GVZfT5dnnx/NcTQmBwPZysmB1S7rUg42E5Je+/PKZkYOu/tBkHiBSsgc7EUzetd8xAvz4LlN
CvUPTq+IKdAqnbysFQ4wVIIBFxntH031dnmSUc/PL8xEZ5cjix0mHU5KzoBv/pyKTMRBwOu9fN0N
3rrpGjxRkOAz3LpUUwrkdEA3w71X6bcRsTildnmncG7GZ1F1bK4xVdjTg6MnsjITnUVHAQ9HWqI4
bdC/d4p9w1/vEApw6HNnfjA+MPkvwgjFK0jEG7UCkOxSfGwI5JGyuk90IrVc+9rPdDpYFrBknyCa
DnLmLNNyHsHaXwdp/lYE8qEJgy1c8WuPBF4d/C302wqHQk41PyAoJMBAnHXNfCjsg9GAgUuYLpth
6hGmypVeQSsNh8nppA5HIx/X+UjgTuhcaZ6zy0IVIf+bXicIc1oM+OR6zRwjeijFvnJJhvVNTAOq
HI/T3Swgg+H/6pO5G9tPHKWSzAbaMIDPivcVvCXIvexEfvhKh3Bh6tiFzBsGHL25FkQUatr41mWT
SlZBDE6BKlSdOXKux21AlQGMowZCOPWjFZEfpBAgUJepeMdIBZhUhc1NPixiazhIgUmkgTQPou/K
5YDm3xGS+GamTiibcCjoPTqtva1VTJRpFcyaHo9tGz+NiYC+kU0icTyfkc8LTFjBr5/Bc+ulbXBE
99C7MVSnZ/S39TJSayvLkzaHfkiPSf+W2QSnd+oq0Yir+f96qdMjWivgDRcgH9ehA0kxhy+cU2MH
k3jVSeXCxzq7S7Y5V6FLQY7Gce7Pz6WWuihKs+JzJes6JE0vyBdhXyynfXusDd+1gHgxnOzghi98
zHO7Hqo0lKTYanEOO9ki2xWygjxleulp+0JAzzIsL1LunNC71gT3lz9/fWHPv6JFJX8KNv1UbQBO
jboFjuG6iisMYNUBqsxR84dnQqDfJWsIVKfF1y/5MXWc7rMmfSy1TtTKzqn4Z6wFVH8SFNZxn4ZX
JiGHLRpHzJYeQaNqNRul/VjDZiILrksfXfdQJlAcq4E9QtVNrT7MEULuFRaqGrMrPtNMsiONxpU3
IG2wlALqBMkjTmZdJ4jeKHT5mOLGjS0c+2qsxlXgC5K/XZ63DlcaWQPUtq9bOLpznpXrKIIvRfO2
vtL8xyrFGCdhwmWesS4y/Vvvlfe5kg8zn0osguZ5KENowh4B6zr5CdRmO1zHk/u8JHa7QABISFhx
xemTdOAm+R67UCcs4HhfX9Wzo5Yxa9AKojWNBvXPUdv1PllpoZetu1K8p8OTB20k8ccN+Lqdbi5k
M4/xO46XCpnnBhA8IAqZFHTNTyeDulUI7dbtbA2h+j0euX3eWB+HVB6zSYPRV2IP9+fw9Yc9t/rT
eULxrk7/+dhd/zbzqF6VIEiGfJiwhBTgaq48dFrT0l8V1jZ2tbu0KA/T/uTr1z034/32uqfn53g0
07aw1Axjc79yU8ZY7Na7Tteeq6Ldff1a3pkKNSnENiIxjqXMCielctm5BHoQyrQ28vih79tuHiFb
D6jG6lUqiXERvyzC3Og+jatBDfGyuzAzqBtq3Gjfr52ZVa+N4C0toB/Zdn8XB8YeVmWf+QBOjRSR
n6K9BTZerNoEludb32M0kgtdR5bXE7tXwxgMY8A51vhNNiBNxuSRuRF2L+SpZZhv2NNii8ZtUuPW
Jrnt+cNcYruxSuwTtjtvlxS4kcop0F0Dfz3j5EXBuGCvr+QHYjZqLCHUnX1tFbQWGXeyJk2PYEik
VIvc6r63o9kRAsexR5PWCrnXzrcDSM4d8EsyTViCJYyJ5CrQYQgnRr8303A77ZvLynh22RH3NWOD
SIVFEPbPZjASgyUPcdHsiHsQCydRrvvEWnTgZyMl/KWM1bCwQrklY1buLILXJw4DLdTwwhJz7qHx
pgBqGg88raeizjQVNbpLQV1dcLoqjOcWHIVUzWdLWNc0fJ8lEWUXZnr93OD10GTghnBoFZ+OJ86X
AbmFTBB26ux0gPfIbn19rtVXJSTcaEqH0qYWXB15a9uPiTTM/F0fxfE6iLPHqqGtKXTavhmpHXr8
K/fFC3p7wq3acUJLJNeweOElNADVwWYt0hYLsGZBg/j6uTjjFDDxWKDz0JluqFWePBeBMqRoKlOY
R362RD+Fw12l4t1X2s7M+FTkb4lZhKlPGeCvJ0pI2J7nIcweCirkAUZExZOrtmEWlvkjqXrot7A6
rUgtwIkLv51Ij/SpNZa+bQCPFxAvpUIARapO0dAqua9RG66//lCfE79BPyIa0KbNlEv5Zxoxv81o
nj24mdSNdN3r8aKkqA5KzT3IgiiLSu+XmueLeZGBDs907RDCV+AMn2PvDcgGkXmyihKOAVAr3dC9
MA+dE2Ig2qZ1NO0SnE+F2aC3RuG3TLbCDW+aKD0qabkPC4zRlokRWZJxUsHxrq3+APzxLuzlrUXr
a9b6nDxl7Tx1yyzM32XCjYJSj8wtex9IK3A6fkWTu9eE1qD2MZVfF66pemYGRRuBVACBG42d066m
GvuBTdkoQ59dEaSU4PdrBqYNX92S/IxGhKvbj0W06cKt14EeKOJkvPVU2A1d+KYOpX5HA43udgox
yPCnfM6mRPWmDcdg5HEZ0lfyIfNFl8s76KhwT0hW9AQ1jtzmabGiVpnHcFXJ7eRhG6COW270wGQF
oDIvnHWaeCZpuzlnKdfYFjoJOUZIXXjqfMFNCbcA1ID0pRQo2nbimvrv+BQfnuvSCNEaespCLQXK
U8V4cK3oOUeGNDMaU5t1gr2Sq7g3iffT6ZiC7bh5Cyx17lvsZvJ2jZBtXto/IJa+B36w7QPYT0Fs
zQOj2E/rSet8Iwbzx7QplKnxXFfVQWuaN51eH33z5zbSNbr//GJDlYeQPX/XtRtPSBrk4TXU+nYe
RN2vW181dh6rQWDGyYpqIZb0qiQyxXP2xCFzfIQIyBTbwvwScj2mE3d0UH/kxfDzwlg4NxQQpBkq
ohUOtaddtYFmQlpLI1v3cZGChTRm4H0fsqDuV5znuD6Rt29NhRDPaf7CZ5Nk2gVlyZlNCwZBF525
Na3opwVe4q7LMps2aF7B7etS8WQ7IIZbr+TaICdde0O5GPGRziJYy5ee4jOzP6USejqUcdkhnlbf
c3rsTZdF+TppCJEUebw2CxhmDqD7uVFiryowI9241qPFM7DM/BB4aL32RUHucyjdlZ7HO78p9Y0x
TBGArQeEkFwu1dq0Te/fQsucE5h0iFyCQ9lbrNjVsCesqn+tYv/xs//P4L24/9cxof7nf/Hnn4Ug
eDUI5ckf/3koMv75r+ln/vt7/vyJf96S3FbUxS/55Xet3ovdMXuvT7/pj9/Mq//73c2P8vjHHxY5
upph37xXw8N73aTy413wOabv/H/94t/eP37LYRDv//jr+MYtgEaM7fmn/OvfX9q8YeM0XZcd/X/8
/gr//vL0Ef7x1yZ/i4455ax//brffub9WMt//IWb8e8OzW2qSt5kJcHL99ffuvd/fcn9+6QsNFEZ
uhhIP76UF5UM//GXqf3doVmjqqgANdPGmPXX3+qimb5kOH93+ALGSjrmjGrH/ev/vrs/7uP/3Ne/
5U12X0S5xJdK5XM6V/9xLuTwwrnX9hD7fZyC/1wDG53D9hiihYdSPZrNKuWQji0qyu5IlCCJDNoS
edjODjl/RKhYjxafLa81aNk+NWN9bvSkv6WoI0M1mkTcub2FAwv+ygbeVx3ZXIKfSfRX2xHDnCL3
vmKLsW0T6u104pb0eae6siuvJ+EjkWy0ruOsCEClhepNrUSLsVDwWuZ1vZH9i2zALKkJJfbGaKl7
BNvIRbOUZKU/Q8zOZjcrbrw0J9RwaG9aarRLtaBhgnOO9rutEzWaQ1Ap49dBhwmgmD30vp6DKiz+
KyGbB6WazLwmBR3EGXM/szSKXR66GEIUfL3BwxP6ZPQ4PwqlD5dDpqFyqtLrEvsY31KuiqBbEUOL
uKXVilv0m1UFTSY28zeW5+9xml05JC7DWRe/2meOd0sLZul1U8TkRpmJNyfTAIBd5qwG5qQrW6H4
DA+ZS9zb0LI0a92RFZ16HYARi9WpENlGbY9h470nuNBL3bnJ0mTV5tqdGqDEL+2RUPaufLLKfC5E
suZ5Cm8JuZc7M25uqobOdhSF91lF7p9egF8xQ3kXmjZejcQuCf9TH5XHLNSCZVSbANwz2uEyb7Zu
qC0GPfd2nt+r+6mjIO8Q8AbPXQ+XBidjMkfa+7NhN7ntKBoZpYRI40UwH6CgZKPzMESCdLDMtO/K
dJ/EkzmE6cxO0o7Abie4r1PpbDKpPCgGSLmySN7sEtFpOxIE6FmQYWOlC3BcZw9FC08k1DQoS1EM
Zqj0wQA5xp7oL0I97FidtyL96Rdeuo0dsbJzSBda1+nz2lHqdeTCk8j9BakMxj4M04ZbBz4lGoL8
urV503lJRfOp6Asb+NfwIA3iQ4yiqze+oyGLs8WN1lf0ZkgJU4ySBhZsVd0i7XhQu2CXsz4sGuTZ
C6naj11SiGfQJkNNlTMNmjn7DLIYVIzLLbK6q1wCyhpDzKAOwFXXBCxE7A6RJ9FTIorHegQ66/dB
t9FrKB6pU1+hRrHXWMz1Ky3JyyWgDbTUOK8JttmGmUn3Jxx3tvXD6cz+0LDkeD700zHQh00MY8pt
FDKndAURFpSsrCjvWETZoOXCpRZbVleIFm60IllilIbSk6XdvFOz8IY65DEa7eemJs9PAdTpeM0P
Sq138WD46H9ZUBFvPyhuYN2wc3U6IoySOASwGKeY6FqoHC1BBkEUb7op4nds9ZVmOmQBy+BVgTmU
1ATaeGP2U0mSHYLeYZX31Vrnfi90StYkBw14tiuLtBOOUdi2p+Krq2m0f7TYXvSDSYJMN0zWS/t+
yNVwXZiFNWvhAS/xu3VAp+G7yZd4KK/ZfoTrlDjYxh1/5gDj51Fj38J7JpCqF2LZBXLfWM17ogYe
YZ/SnJKy5o5FgL3vNGDWKFyntmM+lLcGl8ski2DW5ghXRgNWlbzR9XoXaCqkqgGKOeVo5KpLNSMv
1PHdOW4kgjEEExA5Ru5Cc8c1ta9bxdDhS9si5FDXbDV0GjOhFQroKYBlTXeDCWzY9Hm/jgNszkpg
A1DNOSPkznDVclKbwZFC1GTcmilTO1kK5NrE4bzVjAdVON8tv/FnQZZdd8pzCuF7mTXJs2LqRFZF
YXs1dEMOfdbcK17JccMYgpcEK7zXC3iykq13aBcHYgdeQpRNi1xrxXzUW3fVV+UxKPVdG4XdoqXb
hc/PWdctWaUhaZtVF70Ts9CRfJFPVUj3kLUKBh9FQtUEeRhEWQd5G9v12Dz0UTbifSYzV6tkx2EB
UnCTl/OkjwFjYu333F+BFvls4ptvQmbm3oreXcLOVjacGvoo5SJWemsVwxsZs2xWj/aLJ+LbQk0f
lF59kGr5ZrowxqI2g57WYWBPWfKioZFbFGmaWi9dTRXbQODQRjrRLlyXHnHYrAL4DpNrbS7UXVdH
4q7RnG95qEH21qAAjyJUiN/9nqtmRPahQrKKpwAGG499GYvVqIXvxlj0N7HzSxuDCb26yRWyYF3b
2AzEGOWx1uwdI0XUNN4Zfjw+mD5zqJ74i6ZvdK5CPIDao9ZY1lGxijrr7sP4bjlQC9QUH/eI4GRR
g2EOTIravfMYdGDpFFW9Q86N1NOC34c9nsIBipBQHcub2h2PWFnBuImEPbLa7TxhbQJB69oSvXjI
+mgSvKcr02Q2sH2VJiqUzarM950Omz6rVQ6WHliwvEJPVaviHd+oelMlOrN/BN5et5ujTWbmdrBw
FWR6fFv6cF59V29WVkMefArJLZZ+vaTxMVAG9gpCbrvX0bB28HOUJ8OGTGN6ry3dzYUsXWvlxLpY
WtmUh1Hk94plb/F9FVtqk29J27zGA3ig2oxpect8uGZSgoRisI5nIRmo1uMQ07RWfFXMzYalohm1
bj7I8qAmbHGUzG4XljEuhBaBuwoJA9bz8QBdR1k0Mr0XGWuhMtT2Ui9UHwjLgQiXKdmG6UyKPr6t
aMjEtmJv+iojGxn5xBVmDjIKYpnNe+2XTpl25Qr71oEGGTSOPR80jqGjFLMkY4Eu16RUDuvEIKou
Fza7L6R0q5htIvIYohBT6d5REx+vtOGlroJsLsFYxSTM3FqAdzP2T9eDo0K1J6ZbH1tzRzb7sHFa
/ejjj+R83Di3QYvIzawVbWU5iXelmvJNC6z+pszIULBSOh/Ukm7hYJWeoDpfvfVOUywLbQIylj+k
QLCQ1CwjAQqWhYQAVcj0MUJmNWc2dDWOlkLJnsOIdr7TgtMeUrEMW3LxerVnzhYEN+rK+BrVOMs0
auZUkm1Wd4zAWmQ+6VKDSici9m/L1quexL3qK6vCpS9I4D2LvNDMpUuTbRYTO98EEEIJMPgZdiBt
dXZ6sxSKUoyLcC5IKVvjbdl26CtXYlAJfRu170ojST8lsGTmJQEdhDSF5YWex4vgjMnJTaoxr2mI
QAsFS0LTqndpXy7TwnBnLBEAia2oI0kCOG6jQoBS2IMUY/zkGqV6F2e3oeI9RsnUvY+gVdnasDDL
Dq5ofZ2RhbeVQ9SSw9XOsx6dqDc8jUz0PRD13iu6pZuSwK1p0A2VWF9WRaws3YJdoNOXG1lxKJSc
AItM7BJT/RFGotgO7PLBfqJ9jAkCGq790ILaCiw6cfJH3SHXvc/dCHljJYutM/jFFs+dUBdC5LR+
Mvh4CogxO62APDX+ITLDQ+TTFh3aqp2nQRLA+TKrYkEM9oRtjJotoZ/N1ipsuSUmvvr3nz/+kj22
tkmqB6Pz4KxXpiu2AFPElp+NF4HD5wUTYwB3NHvUl11Pks705TyS6tJqVOC4ptiyipTbj/8798dz
f9f/H/beYzl2Zdmy/ZX6AVyDFl3I1EwyqTswkouE1hpfXwPcx+4675i9Ev3qUKROIBDh4T59zBGA
sJUlBlBengslC056ARX5//dVfh8XNpK8Ovo8kMwbBExytnf//aHhc4bPzX//3xPDu7EJiPnf7vm3
P38f+fuakQ60sqGi7P59toDxkB1FlYwBHsHUP6/7f/otpShm51VPusMl8E5/reT9fbd/vsHvS2Uo
YeCMAwP+ezcOYbpNI4/pdGrGedfYU/UV/pK/Q6FVYLr+3lFtI+D3ry5vCjcKWc7+3tG2TDcIVwD6
qKA4pX4rBUgrQwpcGixEsqbV4fdHmJbHimAeNiFndZvq/u3H722WAg8/KklQFmW6Bj09b3JulodB
aMpDls/QxmkyJEZHUQUCEq/kvMifqMK0TlwwQvsO/y2rmAvwa1rxz1//cRvIk52Y4s22GMQtOJZp
WJta5UFd0DBMWg3qcYwY8Nu1I2sZUCTxt6uolGkfLSpnTLBskatodH7f5++PZXvHapL+9ba/d1S6
5SMq1QLs3csDTSzlAdtKwQ+n7ESmsTz8vX0cZwthAcrrzcdqMGp23AXv+fskK9YfYjKVPlQbC+5O
1ICG/r1HMQZXkUdAR9sHrrdj/fvXf/wrLwuwX/XIiMaoOMEFlE9AHi4JhIYm9UxO28PvXyaX7D//
QqVDYbWVnfRuaShAGfxQ6wYbbP795zbGnYvcK8j218VfD6Qc7GsKALagTUD1X0TLDvKJICt+wMHD
z07ITM4vQGbtaL/4MApdLRhBLhu7aXBSzb+uh5fJDyhZ2PSOLjhKwmg8bU6z6z68BSP8rBMwvoBi
sKfdI/zwT5gJOIMLAXyxg/XQubrdem/bm52YnJvKvmat+wLg9jQ72f4FsO6LKfj63fLFDYPLG+Z2
eNNIc1R/pMITshsXdlCcXsJbn5M+QE41OBsP9pDsiYLv+WxSQAhwH/DajO2fDlJv40oHiltuD0oF
LYKLvVFt3WAMUWuG4qE4fLvpNWnOannHYcGwvFuvlfbF4Vky0VsphmmvuGHN7/NyV1qTtybAaeVD
03lobKvFFze3HPDAMDfvmvWqG3sq8vO6p92EIOfCe4fnvMd/hEgd4Rutt7aEv5iCgvmU07kBkfIH
biI5CyN3Id6LkmuCnCyC7DSYAR8DTmQLVx2di6+zKOzTia+10nOgQFOAcuDxB/9aqk+ZjHZ48P6I
6Hq6C+82VPiEUMjBOZGTQEigW2e4g8OXorHg+mSBZH0nvY+hx60gjeppcx5os9vU07ytAKM/JLlv
lBeC/+3NcOTEVoTep1fYkswf2eDw7lXnCbADNt8CePhK7op3K+vaeYg8CzHSiXBjcMqFvlPmJwyI
O8+8mXcQ/s27PLyyYnn8Ul8oqgbMd/I9QBMNBVTurn2QPS+Lkzwrd2Bgayd0YOKoD+VZlpzxHB8E
vinN9vb0yA5TwtfI/AT9Ouw0jrUZxJ/iFeMCDtj43eAM+c7RKZbn8IFZ0bbkSx5/DN7qx494CAMq
/Nx1j6LvbU1Np2qftOde8KziG/GCLOwLR3nInBwS0TnF/LTInnH8RF2L+9FZfMAFwE1cOL8/4RfB
osb5Wp1LfY7lY38pn/L6JOx/IIKB6nwb9zNkYHlngLvYa8wYGJgbzsyIHmEDNph5FoqCWg8w6kH5
mX/w2aV8f0o/GAKDJviisVel1U294TZeij81dtDPUro3+6BQHCDpnKf0Wa/vLbyUsvpRKgJEh135
xtM3bTb+AZOr3v3jQcFZl9hjF948vwu5i3aL8cgpG5wXPDW/Au4cXsmVvEvpbkRoxmbFAffJQMpR
jv1YwKKdtXsASVuUd7x3ujAg3fyH018D8+O6ASwm3av1mcEVUY4x3G2gcWbNW7me42e+HC/JBRFz
Yo3uoV+8Btw7PgnAtgWfgb+u5xLfZ/o7eFEsuOhwV/GkyQCe/wgje/nhg5HctXvIPZZwiqMzgzI3
0IE6GpYQkjssOCOUR5z28t+jVGb4PDw19aNVfw3Kn7hxAmsjSWDKieYV5gfdzj4vmUBfbD9BX6i8
gGbelNYv5NNIcD+CTIdIIU0LZmYfSngdYfFwyRcN7WKNw1zRlG8i6K+8usr12byt0qGhVUTgjEyA
crm+JaQxabof2YvHUsBLxNWfF2xyq+eu86KWQMzl2iMXqKHmcQHbYdRp7EGTU/L6MiV78bN2P6xX
69284wxDhOO4js4HbnR3vX1J4gctWL64gtEcMD1xmTAtwHmC72jsCuCHqveh3GMCAsjIYSrPsOti
9uQvTocRjAeMXpiDmWPfGEq8RyAdhi/m1ZlN0eLxpPVQ/mj84/FRTuUzeSa64YjGwJ2i5bE+6tiR
b8J3S6LunUsFOtnyJfq1V9tdu6NSmFeXxVdv+h0s79+pKRk2/wEmeuXAIOSTzIfltbfjC8eAvBtZ
jGBVXwc6jCMvvFv8CU/GR2bO5MSJgzDA0TKGJz6CyoM1XKM8+B6v5uwvPlzl5YvZh6l05lobXMDe
2T7cSQcp2FYONXJHL3Fgshde+cxkObhs7pFKsz+D78F3MAIzOel3GCWsB0a98KT2ASik94rFXfDH
AyeLNI58p0uuGnnF3jKIS+0ifX9Tb8L5ew498YtDN7h8CpqkuZK4HLeXT1/IpDDtotpcQ658h3uZ
qn/fXqE6bzjVCY3nh/GOqZ0tPBn3eF68mrb1Dk+ApUvlo3GA4o/piz+CycVZhlUkS9B9+r0Nyt9n
YccV4nclVF1mB+kgPI0A7G3GhlJe6bbB9yM1XBaz9X7ljDK0+KzYTzrFiY09w6G1TU6HwuEilMz2
21d2xK8PRh7LheHg9XhoTqxf5h1nCZtU8qGsxJ2/OtnJoGNzD0ZYC16Md7ZhJ3QHTjy5PJxJQQnE
O+EsPKH0ZNJc7Jf0eXa+tj7y24z5n8th0s4ccf7k+/O1GPwsofhUc51qx9qL4RrY0j3Li6a7WvWc
P8s3TmN1YnkOb8a59xjRCnNUYKVMWRwr48zqp6H7ZmniZdMPSO8y58+R8ftYdrzjGrCU4QUBnDqY
LMYMg4U9Kc9kqiTPir7I7l7feDIxSsGQxgOGqTLao6dNTpx4Jp/8mWlQOnDlUS858c2YA15Z3LXz
G99Ceefb0MbNGsqRxTzG6wSftzLe39rulLCgvvODjCcuMJEbPTLsiz34cON+EBjQNRZsnCAFo62P
Ujt2rJN7ACEusySDlZoPH8BA7IpTt6vcM//zrHkbpPrsM8zyHz4Wiz9vwVZ8xXlwV4fX7ovLOsQ5
hzl73bNkLxlhg8dbW+fRExAAuL1w4pmLvpvN2zZKQZZLgcxAPykiTNw9SeOZYIFegGv+Qy7eJNqL
HgzUxMGyzjfyBzGJ1+GJdRNhidm8twIOZ9p03TDTp+SKnqabggEBx3608TPFRmPYbzl9Rn1vuarM
maQHxCmMFuuds/AAxwW6DIdYw17Y6k4kP0ZyJXHX8bgWM6RRP+ZxslsVtvD7fmOCug3mwd2V/o9e
f6wpH+Qy0GjJ0c4f5o1Nul1rNlMDLV54akrYEU3zJTKerkvzWhYBXa7JO56wq0g2AG2YYmfYcsC3
zvp+b8D72A4+VhpbiOYn0+0FQxyl8Qmbao9l1RyP8k2WMOu6Y4oCRGZPX/MBTygr2ZIANZyW9I3l
lCYbaNdoJdLRblnV5sYL/co619WzBqD2UHMSKYjQRxf6ZXmxZugw2zAwq3Pdbrlh5ynqMM0yL3Hr
L8uVyFwEx12dY4YrEbF6BEVBB+ovRYkYBLfEs1Z5SnGMi28ayIRnllawg+wot64FT+E6jVxKP8Q0
2wA7AZzjzW9fjFmWc+Jsxi66Acudrq3qd2+YXkHo7zUkbUEOZfp1GfYijgmc6GHYpTAVVZ81sCyP
aHF6/r2fzYv06xQDMklXvCAImOT69kF4alufkVa9Ml8xAmYRCKwtzv5gnQvCochN6rMKG9/LgmpC
c/w7rSzOSgJM3lMUZIdBtDJDzTeTQBE9QXycxiMfmB0HYyuIkeWw32F5JXazYeqYjyVWYmwNCIAH
lk+sgvIWdpKdE6cQCE8sUI5ynpedjCnyqfuau5+ipPh3T3UPatr60NPA8ii9YzHgqUYAsApce9we
kcmZhMZMyOpBAcoQkmXPRQA+ZKT7UN0Zn1YrseGP3xoZgM8HWnfsE/LEuuXpQeufs4AnRmxRITo9
rNgdktTdF+84ls/GQdXctPViPEt7p3CS/LhC/rgXPGJLT2Nw7QhsW48B2KOZL5KTSECinLu3jf2K
qY3pELX2D/qOkkWuI5dxIO5eMMT64pKDM89FnBo21eXCgSSfcj1SZiCQwyeq3JP5gvf5Qr5pIR8f
QWO1m6/+h2XKOFqlhzWWcGYy2WyAcOnIzlXqRsIupznpPJ1JPlLs7O7FBKTqO8Xd5kClhepJ7Isk
EAldio2Ob4ujB/MidpbW0ymJTaRr9f0i2MNkC0DOKdReTOUqQh+xGUIzlzI9+sMfE9eba4MTJDR8
nNa4Ib6CxymH54lKN0JYzJEYNi29PWehoWv2sLDzfobMrl0WoBqKqzLzd3Yyv864J8q9QyfU4HXW
t64zC70NmiPhVlcdcIkBktCnDigOkY6H4b6P7yzxg4I6X0VPAqSMEdGz7hqVp4t+5piPD5aDmdjl
NzDB7IfNEVZsXDjGg6UFxXf0tFxZ8PChNpOjiiMBmV2w3Fm0gyoDyuxQCPiPlqdUIQwJBGf5E5Gk
fxhUNzuWLIN2+SIMvoVD2GO4Y9ONF8AQK5Vb6flBTA3s3PqJYs+99tCRGAYO2ARFz5XUo0Bt3jHa
Jmk8QtLs4U4XMTKtzUjLah3tIbxHrqr8yRWneA7fVYEpA96caae36Ex+V3uw8NqmEa2msLavm2Ci
GHmTcIQaXaYxCTM166HHq4Z2vYxhSR9dShvdO6dZHfdJYMonfDLC23xg/mEo4J5CqApRV9k1xgnd
aUuhvT0u432iXaPpEci/OnpVvARx/KbwAcjoYl5lw+ywFawuzZPUORi7f6HCHO7Lt+m9ydnKu6zA
zJLH2Wb/esKDJsQVoTuxKuN3NfZ2+8lveo/v5Kf+SiGmo0sd9y9kFuOdNaKPdUJ1s+9CvxmleNgV
spv03mbBjPDggxkDmXsq2jrMK1K0HVwGD2uTU73Xg+XAsZtQuYfvqz+ftFPM7IY3WiQxE45uSXjw
YQbnaLc+Zl4GQ8LCkS7iiIx7HJEj/R31gtuAsjYOuxR3x4X9HtY4H51gXkWDa6reg9Z/t3zJZ85k
Mfea58jECVR/IsniyaSGxbOqscM4yIzal370Q2w7qLSTuKOOavkiBpHsr3axLxGjhK4u2G1+TjKS
+9gLE9Bbd8LxuBR7yhj6fXSEPfwkD7smdbMgS136JOM7ZlP1LTvPR9x1lF2RefTkucWDhQI+PsVM
Zy66MuGo3UkuGW9mBYB/u/lUldQ6PxQbUsJYOu1ruS8p/rjhG1hqLMDUoAJhiZumehr2+Po11xsN
0G58Mu4EUgq2cVd51VFc7PmW7AbBi4lC5VPxM7O9u2tmd35MvNzXJydaX/W36H146kVXjA+p2zyp
HPEdn7hzUryi0SPgX4fZ47l+kR5o967OS3ap5GOFs1B340TTnMjsYRcOjotlAvrQxgqtrVBiEGwF
1XnCPoI5EZolc/6l7m15b3jda/rCLCq+USGLAomjrOwTtGHtEY8P9DzNiKXDe508YhPDVSw9NCp9
e7Zk2Ku6N6Ufoi4A/sQIYrtPE6ck6i5wzCUbKtpvbJ2IDokQgMsTixYVoo92dgRKwtvvSsOXk6DI
TU+mVx5WL8JPbN86bcaceYxnQOwHgc+Cb52usJ23V5y/nOE0vRpIEIhpzZfilADQMp0hoXn1ZZPF
YReZOyMOSl4tHClmsauipEOpzUQYZC/4hN2rprucZWtze6uwrQBGWHpzvy+HHcDx1ggmias1fSLc
ZIe+vGayiwEaoT4KdOu6Svek+sV9ue3ZUZJgUOKyT2P9J5shnBf/g1GAqxJhbxFQtlnSd2jTuUPT
3SXeTX8o/bFrKu3MoG5iR085bkk3w+tfLP2AxMJOngdahMudegYM+LbN3tET6AnmK39+zX6Sl+ET
J8WK9LsrfWlkT1yLjhkceJyQluLulC3v3U9eA+BFMcE8bp1xzS0azG+iHx1PEXy3SNHZmMg0qDtt
ClBydyIdIJNGAd5g53vKTOiDSB+gACJCYJZH0VEjjX2tb3HmdMFEBWNn7gnyb2tz6JziIWFkpD5d
q8hRwWPUiHGO6J9IDlmX+E6d6DbY5S+wg7rJMTV4vXb4Jy0lL9sDFDp10NkcDiPmmfMhecNMnUyR
su1e4udRCgbZ1VYnfcDqjO7lxWre6mdSql99ek+kJeBtdh16F58KC6sqeLIzNiWYkTN1ZAdrhK6I
oeR+ukgv5tsg2EETsL0/cUkq/njrX/Q3aPk2JXGfHgOHVUmbEdBfswH1Gh7N7Ny/OQLsAn+Ki7w1
0nNM1ZPyMBNPPBl0YI/n7ENm3xt5K0OksiWfnmgnbD2KBBXl5Zf6s/6svqyzdmjZ2ZPXuEMugFpA
aW45F/QwO7QPeoQq3ymt07R/J1frohwZHckOSyIzwF6uvo/ILxz6gyj9gA/7TJ7ql9rborK78JH2
4qi/ixrcN2E04KkZfjedytWyTQYsSXnil/KTiWfWd0+DuLPuIpzHCsOjMVzwsLVii76dFraMwfjZ
2zi+c/nwqjFFt+OMB9qMFgG6qTPumEmie8Lbs3VpGvux9qtLZryupNF8EZuwcrQRb9werEv0Tr0q
3rwj38QbObbnDwpA+jbbPscvhFApZ5m3NTDCfTKvWMhWxAARhhv2+GJcQEyQF79TmMlRcZP8tFNf
Zh8fFGftZf4jk/h9Vx6qp3APZ8t4SQ7zIyPxu0mvYwkZLH1Wo4Px8KgKfLcvvBifJNu4hKgbOke4
ZAfhMrAiMxTCa475ltsE9K1WTvReIFm073BtHGVPFl/Xo+7oB4IzshuZfN9P4S6DnGY9GpVw6oXo
Gm31lKiY2fv//jkpWy2oXYghgXf50VRBAO/HjJoRdZ9lEHBd0qDxFBMVoN/brCY51uh4AgyEykO8
rCWl0U3VJbekJNN1orHjv+8ptr/+/qtGI7oH8bEXywKyLdW53+f//vh9aK+mvNKSaTFqy4Z54P/7
/ExupX00HRKRwg48m+afH9H27+9tYT0Rosem9gGEibQ522FjiP/tof/xzN/X0CpqRX9frWrDys+z
7obMGvFfG3sUandhQ3no90fUbO/x+6dGwR6frO0u08g62mfprwy6OT7+ffj43x/z720WxPF/vcTv
jb+PKej32rHU+H8f93v733//+Sum19j5j3syNVZQyLA0/b3DVHre5Pf/aiIuA4hnub8v8W9v//u1
UYRG7JUXLivsXE2Za7qoLSwrJ1bOZsvhAqv2xxoTtxbTp3RsQAAbsU9lXwxkpTlHBTUvPKPo/1Me
pUwgHsXjUKK1vGb7lynqXhh7zYXQYLc6TtA9S7semw9JJHyaWX/uVBkvvz4AYfM19CJpNMFCV6u8
0KU+OQolC/q9tr4F8j+LAKUVLW/piBbAhSQ1g7GQJDLGo+qPo7QTW2QFWWhYMAyQycbZC13Vs6N3
2r5fWjR44mP9q/XJRniC6vxEky6zYJXepmk9FiHhmdh40P3dVNrJqeXNKrFlk13T4jWKiFPIckxs
3qCT74VuJlRMC7Jym0c1DXt1nNzFXeHT1szcpUTX9YOOqYMxYJOspZj6Fe1TnQgfor7CM8j8MPqc
RoVaUMm+mQnHku/WllZqNCp4dlaa7OlDfzYGiQToSlInNN5n5KLObJZXpGYRAItaY3OEOpIdANVX
VhHNeosixHq1SkKnmkbhHOeXKTS+l36W3ayW/6AkOYuR8RplSFjlYQ3m7EuSDtGUf5UTRtRTuRIE
xB361eEnLs1PysjlcRCVMajEFbREkvi1sFsbpImaxnaa3iIv7MsXA/c5qZcObbMcEJPsi4I6yxqe
5kR+6Nrxuiwy5r8t6qjysGRUhFp80MXeL/rMaSedWIzpHicjDrr8NFjBaD7q6ubSaMjeoK0B7dTH
iJxnr71zmD47RH+Sld9JcvpJoy8N2zRirVLkyaoz1WQ9Co6ZgkdGnQ6fXUSH1bxCzBBZ41tELhyx
RTdOvSG1ttBq8TFeaRrpJZWbqdVZjaK79XzfRLX6tdK91YbaQ9Hjslu35EGtgWyqkqMzKr+lCN5H
PNDg0VUuoGD6IBojmOmmsrWBPZW61akJLNNUWPZxk/6psPeUDdGNiumJxicmvV6r7XKk43jM0tOM
HmhreXI7oa3tQszrS9KJbysdcm4jmwItzewnC/l5HqQK96n1PdNXphRZQivTtS4yAMFFG/jGXp/q
U+RIOcrLpE19EDzfjCRPkvrncDI/wFzchVSlVwOpxirOT7SCHsc88Vq9Qbk7gqSTxPNiRDcjLg+F
pPRkrEh/AFF/mJ/bgoRObo3yPqWWWcs9vmeJ+qQM5mw3mvzRfImK9dNkxbjPKg7XDE0hNpYjXJ7Q
n8Avu9aysHiN4bGnn8kWmnn1Yu0gxcJlFUMfhS/Wx4wwK+2/QZ3JGEN2t7zWn1CTtwgxUd8uTXRe
R+0DwiRy3oo4morYWliNJ+BT5hhL9SddCm8BKXiXiZXpZOsF8fOd1ODjKrWL5atR+APQOz1Nw6sm
Mc014nzQcn2D9lPdjhfJRI1ulU5e/LRG6PTWxCpumuDRO4KMkoB8/FG79YbamebTiG1hGCYzLljp
Ude7l2Rgd1HIE/7gKHqpWFPsyM0m8+rnXCq0oNfWSy0IzzHXJkdXe010q8YEjYxMIu7NaKFWqcOi
GNL3ZZJeaNRaWW77KBAFdsxJrNGcsOD+lgGMD7tpr3T6WTOlo57IsGIXETxFTqSKx0/1Pbb1n7Cn
zqNRgCwOCkQst1ETnIGNyDHkENC40XkynHyqBPIWElJxCZfkYJnDe7VS/dSwNbAF5p5dm4dkzObk
GufNu1Z3T005XTjml7WVdw0B7TykVE0F8SUySXqBkwmn5lqsQKzr+pqo2AAIJQtDa6y46BXJjzrj
JTwDuFB0miOq+CqrSoY0OCcjL2YOWDyY8ShMHUEbUXTpIj2CGba8Y/4lVPgjhGv/o+qkt5q82Udq
9pkxeTu9En+a7ZrukQbPRyNky8/8nTc0+teZihgRKZzR34AE/fSJvFylntG/RqjVsTAjBcEqiOyh
8gsTt54kH1Iv7ZrXbK4nh+bIO+VKz98q1ChYim+tkGXnj65SLmjit7z/xDiKS12UJ5xmsZmUitVD
qH+Qi3shbC/R3HQX1NWbqpSEulThwCyH+JtNOdWavngGu/4JR6LGw2MrdW25OhVHlSLPnakqBZbn
6Yl+ro7o1LpD9glIBeFcTd2zXhCwy56Q1wdhNowAfBNl4EzAO5GMed2TBDHR9s54pikltS+kuDgu
htOLOG8mqKq5b6sQjs8sd2iqtRexFYnYxZJRO/QkQtrsUVzlr2ozNu+GA03Mc0SyttaInnBcBCCS
oSBYQJspKZn0nt1nTEbMq4oUvVGYj/tSrSRn6hxFOQjDCStWyk0iZYYotNCazPkOv7fwHJFytApE
n4ayfFk52SmxI2VUFKRooYpSkr4UQxW68ThYfFrqJGU5L0Q6Eon2unwYaEX2R1VcgdGRAjAxsQzB
UUnJPLtJSGNii7t9gjjM64b6S8r0f3pv/19L2f+mpUxW6Db+X7WUXb6n/3H4brvv5d+7yv71tH91
lRnKf1nofegsU2lfxvIPYtK/usoM7b80OOGqubEGze2Ovz1lig67CQNKYMMGXoF/e8rM/2JWoKuM
e0R1Qyv+3/SU4Tz4nz1llqjhLwKxmXEDXPI/iQ1y05aFMmg4X82z08aLcF6xPKKKj2ggbQleu43X
Q7/NltuMH4VWp4U9KYoDhpHukIXNY2QBJooa0U3xyTqV3VQ7ydRT72jRSswmedM0r1K/m2uJFhb9
XS3m8BgmIgJiPEilZVUOoabvkfBn+8bS6wBm31SwYHZ4/lSFGvJjALLQ462pDlaBrg72mZUoy635
CKX0EzxRek8EjgFpZ1zKYp2QBWTPckXidaIn4phjTOJ23SZdSQXBjzEQC4a8vpol6BhzzB/NesUn
eeyCdo66Pc1YNvL7Z4zQtvwhMLV4Xn6SzQcqcoaG5La8dRnognro1Q6x1BB2QTQXd2NihY9DqX7R
ZPPeKFZFrGmO1ybN3BoF576n5d8mObQOS3YwMkxrRJlC37klnVXJCuLtVkjcTqQNGAYlcOG5KtAe
YjfequVjupnRNGpWoHSn00zdfLsBDwRtND0tQ1vsyikwN4cReeKVa53WApx28A5LsJ6vKvEwCtFr
VONb3sECp7VPJpBBLU5mHwX5qYDQdCDDIJRxEug1ihcawpwmkZhqq7X30jF81CSKIeDqaq+k9JFK
LM5EKCTaFjRZFm61JQfRbUfA42AD8Pzt5Hc1KXFrZHcwLOmun2hMG5oeol/fUxLN8ecm+d8bc+Ej
rexYqLMjvKe33hrKQEFfNvXVQyUmHLdi22W0Y++NZCjUgnwSuJrOnnRDAEsn6LaZSpTjU277Rdb1
Wnft+2UnyhyO1qopt8xC4oxb6b59FoWZkxLvl57PqSjY/syWuluH9bmMSRlpK0rn1ICAvhjtjciO
JFF4llZDP7HfO03YJ/nqwoq2aNBTFWmkOpBNBzmbPdYqOt9HDu9YPMnG/GC1rY47ZU3ah+ymaZGj
HaXeWycujZpBl0jKaeySxMOZJlsbbJS0QxWvz/LMUKPZL2AMzwhsCG1CpDCreeiLFBL82tANPznp
bJlBZBWrj+v6UpITVw0Jh6WqM12DBjx9UgSohNlrud7RvWkc84bIzuhzwtJ1pqBqQDyWOoIb0uvN
lDDmx+lT118BYoy3QXjRpDXdTup6UNFb0xZPKa1NTUJ8DlK2xq9Dx75QmdYVtSItMnhCsbrJVRCn
cvXcGJlvRJ0ezAl4qrniFICl0/aV1N4ihsLJDFH3ib3pA+dv73FswLdGGukL6u+rdpADMEKk61Tq
a0bRr+c8z0w71kW3bYU6CFvBJiZiMczIkYWVEliNzs6JwYMKEvEuPWAI/dsCGV5IKmxkXc+V2aKb
sU1g/rA9qthnr7iym/I7uzK6+5lIkja/LdManfgohhNdlwKfodosu5tJfdNYWsuRDPoYwmGpfJNT
6ord8K1XoUXJGUTjpPGwXp5wZBN08P3IeNaZvGBEsgt4GTnSPO62wj/TYkervTSWQa3W97MxobMq
6QogQPoEo0FYtbDXijLqcRGYyA47afw8ejY6nN60pTjEWRhco8uQi5Wz4JPZHQF079SfyKwSJM2c
Z9Na4XZT+zdatnOJlZ+WjUpRGzHqMmO85bkUUV+rV29sVcXNK/NZ0CeGqCmt9xn8hkmgoS57ilYs
vyRh3CsFFTKUFqJXGmgMq2+TDWMdokeRRcEz4+RTmDdOTZzverYEex2oDers7LPtyN9PkT+NieKK
BkQ6sZdGR6u5gFo5u6v6BmuBGNuEccbmSxtMH6b3MW/pJdS3B80R1M8Zm5loLShRNLkVZJrkmoAz
XG1KVQ+1IhK9d1mRO2SHg4JsrVFtnH8fobCu/qQsJ0thKJSVJ+zL0KLGQ6hIFaIZzplkXcyCXNI0
hamrVnUIP8VIICjRNQllAjxDEn2nQr0bhm1SBfUZj+eobkZHEMTRRZDvdZtfTykUizvpSNLJrwT9
qAoecA2mLaGEIVxFl0yk4UCHB0lx2PxJDEE+6ZU8Bmupv3W1qJ8aqZNR0UfANZRQBDMDNVIt6FEu
FLbaei6dQnrBHVqrc7SJfXOVF4w4y1zAqLS+zwwVq/dRSE5lHgWkc9i+yR3l3dW4p/2F7Dx3nsyo
YT/cZvdtR5U1ZVURKqEJ1EgIQXotF4CgzVEzkswvE/PPLCgIEOSNix7PQTPIP2xetRN91xrZ7hwc
adJ05wZuD04VTE09l2cpqxSEk0TxGnM4dtX8RlsmqsFV24bBrogJjecUQfdIq7e6rVuDWfpW2l3U
BQs3AZWEtzTMdcZBEOioiCv9AtcOC+BZZMMVf7Laj+RsedhcjLe5/RhFsj9jRmLEhJlur2KT+UM7
S+S9kwdr7bNDNJyHJWoDQjO+cBI/dU1LKrBHOBOJwuT8XozrAAy+7mW3ndC8VKhzNeTWbLbWnTrO
6CHmrQVFesvlyAr03LqwKduYw89yh25vssTOXiiu/cJZRV6WUYzSJpkvQymuO0kPv+BfiDYWelBY
J5Ou9gm0E121O8iwGkrNVNwpY/LQ49ujK8PNmGGr6rns9FPSO6qlfayy+cgyRLm4V3BwM2kCG4Z5
9ky1RGGVjaObNQJixpItlNlJPyzMsMWXSzps4lp9uBRkB5cOL7ik7+lTLNo3RekZGMy2WVifOlhH
PmZmo7Mu0mcRZi8gZSnNExZuS5kSl/1BTmbqbgRI2tQY7sxqbkjYtxqiHJSKHpIEQcMCL9INF2hX
ZrIpa9+6ZMtOprPk90P8SP/+RVkS6ALWwhfj4DpZuND1XAkL0BP1pRbGra5KP3ACm2E/m3ft2rfn
StL8BTG+iCqnY5IjNhG2qRMSoSUPXl7vyT/paksv6yIeWQsTJ9Ujw65rvToJi84JHSaEQXqj4Ftv
TXsWRXrXqqS6azs6IPN1sR4Ws/8yV/Wmw/e5Slrqt11qPhTlDS9m9l3/k70zW5IT2bbtF1FG4zjw
Gn2XqWwlpV4wpZSi7xyc7uvvANUu7bOv3XvsvJ96wCJCJWVkBOC+1ppzTDtpr5mVDNehxhKm3VvF
2lywNj6VMymJDmCskzJz5xh1B/r2AdIbL3moRaMvUTYvFuUtHq0aIX44vCjfCW5Z4/xMw3J+zqrb
NLbmsx4vaRv1L+thqNPXaZzS+8Fr+xcxlpLBR0SEXYSiQZKIfYjmEL2noj5N4nrnSv6lTtRAbrE/
u5WwUX+4FvdAPFc1oYlnMH/uZqpMFm03fGFJrO5FSApB1McNXazRezEjfAeZ8BiLpVmBOhCnvxPa
7l3XzG9ydIM9emaDynOwntgrI4cs3BfTndyXMAPoUFrt4++XgpjR3GCW14luBAwx8ZJFrMNtQ7ZH
FZfmrh0aG5SCMe2dXNuIVbrx1TK4fC0yv3GO8ivEo/jhgrqA7cOXa3eoa5ofbR1g4h/t8q40a7QD
2C/BK9sXOpxp7823DCPDPBCJN9IAHcyMlEp3m/QLIpPWlFfNe4PvbXNrQEM9QSYYGFD3r3mee5vK
IVTPqa3DaAuSibNPnh7CrTEbF8Y06baMrOjUuhLB2dC9EJy8DZq2/SxHmlEKqWzJCGLQYcCGH3t6
WCaf84gwXGEPzKMMgDYscclhWDolSWV9WdCOIh6aY25TAYQa1VsW5nvDYSmJe/vU2eCiaZBFitaS
hl8BwLfANMiqdbaC8hUt1HjMZMRHEJ+w0h8LySdksV04lcrW9xQcj2WkDwWd/W0T9OZOs9ih5NqY
wu/3ac0cPE7IPE7x+W263nspxhIwc6K87dxVzdEtooNKgunS2NZ7zo2CYT+K78LBjp9LcdVcN11J
4zQq5/pQguzw+UQsdzvNc/o10SkbxApoCDfWhiAj09iMEvvLyDA5HVBKmGP/M/3Wyrl4ZC+CLZCT
mZTvm+u8SDdoryBY0l237FB6o74R0fJS0iTFelMe3dh9Z3OO5m5GpyZHTfLW8A6bynnkdnNVDT2l
zEbVJ/0OrT3W4xvV1GjRgMsd2zn1oAK2BRbngCzqIqanA8SjwbaSPZupfYQRcfbZm4C2ZkAfOf6H
K7k2TKrJomUk0Tb1CZzUwSiGxzGBfzjaXLojOurYmTbiK2GSd06UtMdeympHNsUZ1ty8U+zidm6Z
Prux9dWv+UaKLJN7kt03jh+RotpHdyX5zDzIn8Oqx5UQfvMlxUoyts99uWRbTt3PiHV3Hjx/Cx8f
JrBnf/UbCtSsRi4/jzWuwDjOSLDxvk11TxU72vqMm27euyJ6kAbkyyAv0Al0mQRXSBVhwmC52Wwk
+O0iHNk2/JEE72s0GN659Q95FDlPDBWWZZDW4+Czl42SX3VUHWDS98cmCZm75cS0xj89b6A/nIP0
yn0bAoIU/cnjHe8sydIdZvGALY0hNDYYyjSBSNWtPG8/BEOxDXT4mkU+gv5Flz4jK0qyIbgqNFeB
jmt2lAYh4bN/hKOFAh201Snsi91QB/U1iOqbtIru01CJNxKGSfKJ7XtRgRXLqujTlOfGuW07EFxo
jqWcvB3Ie/LIA6/4NMzIXUeKPgZr39ke/Mg8m7x36odAnrwRrYM3kwnhtS9RtpiKE1/tBoE9P890
t43owCPWMT67pWscBy6uzdhwuyD+hBW/KFjmFIPdtLH2aWZxk2xze2dELa3KOslgDBZ6L60YWZHX
eXezbd+1c5LdXAWYR3dXEes7p/EvSQoVorRlfF/aetizO2zOmKHZE5Knd9aDHne0loatF7Kl9hvj
BD/Ng/RxJ43mLmY9OnNGhpyh1h2Jq7jALXnWFmSU0hrwERs116gOXi3hNDs2WB9lWr/PxpiduQHL
rc0VS8eSXdhAy3mrcXVvisB8cZsfvkIJBRSiPBVNw9APtZMBLfu8jJarVqpjr/VWUsiI2eBims03
u7SCC0bqauMOjn3IYpbySLNrFFCnr6VoHyJbA5ZR+VuFlnKS1dYAqXdAqm/7T5MGby+IWdvnCgkL
sZhM5BhI0VN1YNC06FXBd8o5Upex39eNQNPSXgmrDLfswiyTNiF0XdBESU9GcCMo8PI2OM4BCpMy
hX5YtdZd1uTW4307oeuy1GdWrl/9xK8QZMEjQ7YcqR/qn5aLO4w0LSqc1DsmnOTJB86+Y2S7NUzx
XKiQEYVgSz6bsbW1xy95bJpHQiKPlkUHDVwPG4b5Q9gEfzIwIe2sucINCI5sR773XYWC0GFhf0yr
8BuqBsYxJcJbJ6eYcFufu8YsfvTU4TrViszmut2a8buwCmtj+8zTmF+jWatwcTttcpg7toaUfjS0
o+LQa2Tp+rlT1VXmY3qCQlrtUtHiSbPch3lk4pJmItoy+/uctNQymq0BAtQsvGCpzhhwfps9U71l
n0oSzrZhpeIdev/uMBs/4o62VBt9YxiFYZ99/rEkKckaalyCzvzglT1cOycBPE71CmmR4iBiNO6T
qbBJaWftmXHtyxFTFxUl1OGZTZPTmkjlDWMf5en7DOyPATKtmImJVSm7YFvoEJWdndBGq8OXyZ3F
dkqKL2sVlzba3xnOfchidiTKQO/cjjw8Pue1lPBhlUc5O8a4ee2YBh3GygtwM4ykr0DQoG1jVNrY
trnPvQ+pQcvgMkqbcstugoz7TuI/YGtTpzNnURNeKc/cQ8gkxWvYFS49NHMGsFfQqgGEVZ+AnDB0
Y+nftw1SOAnN4tx24j01esr7wYTdT41c2mjn/OLs5c+G5X5VExwG06MkLhssJvCyoqVVif+fOYYZ
IWUs5HPQZcYuG3AMR3ljnSLRvEw+ibc6LR7CCR9KHiOxqACho6QPP+UUTnd9NZUAoKMfQ47yJGzz
Z6Gn/Mqg8rGTw033sX1TLR6RjsIbiQWnWznSdCEqfHoqHPRyjEhprU/30E+vbTL610ouQ8OqGQ7I
AC5hWCOJL4iOETUqzdnfD5wjbRqUt2gqURJb7m8s8f9OMP6bCQbxef7/d4IBCfg/iHjrX/h7dhGY
f8GC9Cygdv8+twjkX1LY0iLPiWQAWy5xu/+aXDh/uSaphR7hoEQGUsP+M7kQ5l8OYxCXhGKfzPvl
b/0PaHgWA5T/SsMjCMhxQZXYDmhtgBiO819peFPRdT3NGf/SONkX5AZYXAGytdw59RIKaYawPWiK
3HyjvbUJHI+4dlHXTzbxbE6yN5opP4JvhB0197fa/xYziTw7u7TNkteELjnSn1/Y85PTNAWwVPCj
GNZV5HgIp944eVlivzjmvB9r37nWprolkDnv9fAaKhOVZUkeA3C9F9s0HUoH2o8tU9t6KC9JlNAC
LQEaS9pPl2zwn0Xto2HrWIQzDJ2R8m+RQrGpeujtdRYdnAX944aiO0TKoVzxim1tecm5zDxyPHP5
JQYi+qmyC5vdbL6v02i+dz1rl1JYbsJaOI9NKT88+hTbNu4/EhcO+6zcWxJ041n4jL3HOTqw6mFf
CwHJiMoxrkJMJGt0b0PiGPeJZt8IPIhKPzyGpTW+ZqgTa0fc2UIX704gqbGTU1TN0+MYUlhZujv7
Tt4w7s3mHVlF6TGc/AtTnKW6xLulXO/sN3W+y6H6MOdk07UvE5FSmYzJrseI5ExuclW1N+OKp5sO
DXO+qsw5iZyuPTkRtMiOo3sKYsb9ThLvg6xOdn48vUsjJwNRB+beG7IFoVTei14TaC9zzCLlN6Ha
18lOgN2GMIdyUrgpkn42JR2gNpftJawJ1BjsCc9Lj6Z4GjJ5rrIHtu02EZzOAPfgSRcW+sdqn0qG
75brp8c88a5ODB28Z9w7Dv7eY4+NhEn8chw0POHQsZSrWzoawQ3dykF+zohqZ5sx3uWgYrdzzlI9
NP1O2dzx+8y+dJF7L1xmQKWbjKek+sBFjD0nYuidjRhazFS/ld6AmW9GHkLCzs4qQ/ds29Z1aMwS
s0CU72nrlYABFlad2y6B2O62772fZeVi7KEU3ZhR+NOSdOOcDOIR2+1klyUT4nOLTlNteI9uydyr
X/wKLlvbgy/7bzDaxlMuursMdD+aLuhVTGrOhVGdXS8KrjMepglDeFWFX6rpUx210aNM6WgFOFSh
PmWcYMfGEju39r+6hjNfJ8UWgO7iubDrR6V6h3Vo6G+p9UuoMYfOo8O9WyIcVMQG79oSj58n1FVa
A5oy1mh64SZhT7U+14Eqd13HOgSQbSsySQK6V0gE/T+MsVXHoC/eomkJ/YEMs1tEnxdWdCjkoKvs
8MZUAS9C0oScdRN+ksI/5p01INgwPg2kSXFps+1aCBixiZiaIroXzyWbh7uC7JmNL+VwKgN5kIjX
YG8ufU0f86EVhayQ+NO7qXVPbtccRg+kgOzFMdd5xMiUXWGQZl+7nLrP6xFWuDg3viVYwAhaQpNL
d0LRudlbE8TkuaGhizHIbREAkPzYA5T7Zs1uQtIeDsu4wGph24C9q/Yxt+dfIjR3flZcowR7QTBS
QLrmhy+js6wMd2uHS39iaoD/Fj943z57Ce9cVwkuPTgke5/GLNlIFQ6pmZHcNO4q3cbHLnkb8Qlk
BCvs22LZw7GWj2b8WnDTJo+xwy+WY6bKO6h39Jin7ZOqcOXMkKJpTo3ZvfEUNeDcyJE626Suinbo
0YPLH30cz9scTv8+ZFgEZAjJ4pRpm21RNW+7nEhImT6A1e/3QZ7VewFesuwwWC/WhEEaPjbDTxKW
/ZYKCxU7bMytDrN0PxnxIWhmFFDF13pWjKak22yLNEECRZ3NUPXW2thj84psHGP66UYSb0RGVWRH
0aGAp7qbpPomR84fMfJbNh2zHSCYX4qPMRjyY1aq+awAQUBI2pCYx7QhcYadTsof1RjcTLg+95lG
ddhZnbEzewyC+FyTmLdc9QMWKFVBmCtsjCC2Wx+08TEjCDgkY9xsqtHE0zt8ZB67XbJtWnLRnIg5
tX/o0DDNKgBE0VkKs9Z0S9OYe1JZvAtpvBpmeLUIngYYxtghsrFnGv2XZtQ4Ihm8WGkIfskiwCzA
BpK30XNQ9E9NX7qHeXSoJISb7Xvd4IiIe/xYQOqmcEHuQUhm9GTan+Bj9J8nxw8vOkXc2TL33A2T
xPFfW9OR/ITi3vQ6oKR27TKmZ+8eeYCsKjE/hJnq9nDDb1bYcvq4JkPX1JseMquAJjgprg3sOB3M
XfCqpNv4AvNDpih+xtp1dnYAZchrDIuuOA3E2O5OYmZPnegzWuRiZwY+cvMWH3sZLzjSNu0uPQp0
2aNZo0Rqdr3Eu1WDH0vCgTXBH+tDYOSv/uTnW6NvXk0TT7oftfHeQ/63oQbsd9qE6SJtg4YXY3nE
VtZCyqxyGgwTN9+wOwxS3SW6vhUyEldH4TmO8H3IlsvEHav005DDPowckusC5sZGuwPui3MvKdB+
Jqc+9IDtEDK6J+QKRVVhN5eRuokdM7P/uoIvBgBvhEfCijxDdqpiGl0eXkpR7jKjaa5eB0i7gdM4
0njb+8oLjkTdHY2cAWxQWpy5ad2d3ZgFOIGfxPSbE8FH4Rfb/p2uhX1Sz0aCRjZ2HPx3SUScHqUn
K3xD0ETdbwcif05KYzSi1s5dad3csEEMm6bunajJvGvrQ1Mb461wgbjmvXvWWeXuCdUEyS/K4lOb
sA0IMnfHzCmKcuPZT+LozCQYxJJBG1PqOb/pdjqij4wg3EEvbcYGKsIi5V9xTEDgUkpWDJxeVNuM
BD1rBtEBVDuKJndHUht91JiM4hWQpJX/06Zxv0PsGWVxc1lfXR+JhZ3kQT/0zLHcoxd5HjF0X3wN
pLGpPFg5gYHpzJb21o3TDEOk3V1k7XxLM9TlaYkQ22EooriJnUzE9q6pp8t6YDhr0WcLiM0ewHu4
/Q9jDnEssDeoLmaxfNs5A2Ox2BoKd9anxRjMZAnOYRzB40gCbCk6K2Hj+fWxa32cGI3oGNtkHutA
5qLoMxYFIbEPeyBf7x178E2UYeVd3yTDZMXlKEnaCRNxGbVLedhnWPLaV1VI5NutyVhPvYZZBydT
5zgBXL++WDjq02pCTb88i2r/BpcQy5XDiTglurmsj2xM/L8frU/Xw6LYcWoyMrQ1qMt6aP95NNmO
ccZUrvowwf4NFqsKnhhwptcmDLNzz/2k1D6O/JKJd8nEZr/EyWw69q8HS9QP69sdPAfCD05YOcPF
y8kL+H1wBohvjHr/9VwSTYpvUn4ZF5OHWKwYfU2W2ilcLvsxITtNUcuwtqr+jJCbePMFaCZ6xWvr
w1bw8WZmzuhhwX+Z1hert6AXLdgwpPoGiIblYe622aZZpBvr15otCDHf1YDafh/XFyxRPcwSIkVp
j29RIyv2mRzWR38OzkIBW7FswiyYccyMwmYsKTZMxovTg7pzl8P6VE3ZhwmMdv/npawGbSUCzT6r
LOvfH4u7fizrZ9Xa7s21k/Bgv5Sqmy+xq8QlnHHk+XNaskrZ8XU9tMuj1v/VaNQ78VBNrGcC2GVE
jVKVRNGPDOp8NjunkB7E5c+B5KHhYuZedciC+bUwamYlcWxc8mE55xKuzwbd92xoEDfLwe89tTdl
+5Gb82AySGlm5tXeaaWehQv1bD2s/LPfj0oBfxThptiPRvfWLfyz9eBZJbdLXzYHNo7c+5BNLuKO
Gcg0vymz+PtQqeg4ihlnARLzp8AbpsP6h/1ysTsNkreOJEyUFjP+PL1w7cwKROh6n/hNVlt+2vrI
mnxkQmp53nfR58RH1LB+Ket3sX5RfeYUB1l6z62Twg8MU245DeQ5L7HkcT1L/+P8bQdkBnW7eD3+
ObE9+khsm8+2brBzrSfyyF2D5unUtDQLFdKH5QNhHf/7o1o/JeC/S0M21fGZcuL3R7D+luvvKxJ7
vvz5zbltlwdfxeeCXEEmBCmAeOdnlftI3ccSNkFnPVpUxEQWA7hiOLWpHXx+5ize2ogZpt0DFO1S
YBPVq1FqJq1+ScdxngED+N2HybfiA+UY82H6SjAVN1g/whBZ0vXKVADwaoIL8OcwLiQEJEzXFixB
IHK64TOCbYy19HjHrZ24T8h4Yng2d43R3NtR+KAktZsRs9ALZqupBWTZZqbZiqeqq54hmrJi0hkW
TCvgKmIlKqD5BOXd2N+lZfnD8qzPZmT1m9xAADwMyZfC/JzGuDxzv/4a9eVX2wvlNnW4BKwivVdx
mcOoHh9JZndR0B2GEV8sVG6MDrbD1sIBtk3lqdi9g2xtD9ojAdScsctEuT4N4cTWx2OqW9v1NVLd
HSN8n5TH+LWxGEQsG1VTZNbWBI6JMJL1NTK7s/YRllkO9PBpfAgK/yV16CvTiLj67wZ9gv1UFKdJ
+8MTshl2X35/aYW4y9WP0X7056c6x5cYxvTcmyK7Md19pyBBfW8Y94ZGU2eLIqUNSbXuI63OCmaD
MvQieg4G35h6TiP3U5k/TH72Ezk9WbNTzA00j763ms2KMWFVMHVGRMbob0evP7lp/eSrMzTrY0PQ
+JbI0IqPq3vIPLRB8UjTWhRoqIbiTlfA2Oe0vzPHz6GH8aiL5B3Dqm2nGJywhUwQLRIkZ3U7r65f
/Zy1zoG1iG9Obf0MgFJX0XBfLHnfW7d/aaX/redDmGMUjXowORGlS1RddvEL86nJmeThN9jXav6R
2dTUPc3HTTq0j4IkyFSCBlF5sDRNMQePzm7s7dcpDBlKEOu7KdwPpRy1005z1nbsMU3QD0Xd7+MK
j8x47YL0yAX/q02WUSPhWDtA3Jk9urcmhbbsVhh3YrG1moQ8XRfDZm22T0WNghGqSIqymzyM99nO
ngBFO1sylu/yCUqEn5U3VCYnp5wQAE7XDEtO1mcR8cLjj1Jb96A2X2flPTMPfgukDkn8JIexmt2z
6UDgqBtcn6Q+lSZeqmwgF02pI0KQr1VVPPEuN4gYp01k4UcrmXyEIs8Po1POuwnXEZ2SxU5O5e4l
887ga4gg9+SCjWO2N09WP9Ov6aUH9wYIjgAB4wooN04RPDCq/DpPIdSmEDBM235VBKlvBtS+nS3x
Mvu+BsGBNKMbMxA5SZMcy9l4UyURC6HFuM4AfjZ8eFXrHUIfW0Xc9N9NaAPKNPTetTFMoYmMASAh
YvTy7kG3PgEQC8R8sVJG7JWNPLnK0npp/bJnFDbkIJ6LXWorf+so/D98akSR0pbDDTRcddtOO+we
p8ltYoiqHcLowSRzuCdgIi1/5Y2LPE3WX/1lYIgobV9Z1kcHhQE+fH9fs8VCdxQiZs2DfKtrgGBR
j/dbxDhLk6eJPvlVFz0t//7oZNB0a1JvTmYmMax4xiUdGuNm2tEtNkvw0YOZPgCJBROknGPrek8B
SYnbCscR4z24EfnoIS6Vv9hZwOrRfbPlGvXsaMmx+4yb55G6eL5ZAlZawFzZkPoXydKg6hoaEsr5
PrrKPM7KfCuTtAJ6yRjfw68IxBvxNuBm7fwUyO/2czojLoqGHfT+7YisK3F80H6I8ULQ73jXbAAI
Dfpb/m1SOg0ylcvXJJke2pJubJHhvDM7YV3YwH5m1QALENIInMobaQaUah6ibW0+4Yh8l6iF72zX
LUhWMOR9l7ufzIBhbG5gQUwKdI4dAU1ZD6Ugpi3QoQMMQ5+c7BzajURuQBQJYY5ekm/JBEHGUn9l
NiZu3NaYm/NtupH6RdtjOqiROZLI6pMZhs8N96BLGTS/4nzAccNwryjUR0wXBVXsLz+dqp1R3nwz
R44m8kfI+9ku6xn9uYV565T+JJr8J0vMreVGdihWWG33Vff+B0t6v3VGRrNwYi9WYZ7T9GeGboTB
B+kAcmBtTNmTaeFs7dZv6V4d0pYE3ZwljQuplRBQRxpeKTShagF+IuW+FOGu8oMHq0ccj6MJ75Ck
zeKYAyIxQbRcMxvv6H9d0I4+nugFSq+SJ5W5xb0smfAyZsIrpQePJK2NlXsPOYX1tvNrUPNiQGMh
9krfVSHiWiG+KVTN7DP1cKwK98SMUvlc8oUVHIIKgr+DdHbr89YIq5pQAmIZGvDUNFX8VplMxma0
hw2k3n7AbjS302PohnLRp897Z4yArTIm2gjnk9BzsukbbPIZmJLKtKCJ2/KpTRldD36Wnhr35DjN
cDOk/x4H7p1BFYbOC8hDKV7KbIaIkWYezVJuaJHuH0JU41rVJ+Tb6dYuxnsEU2gxOKsRBR1nptg3
4RByaky2PsSXDBMzoYj5NeEusTUkKnwrZ541V9GXxN0XXQs+S2Pyr/VGuNZTxKmfWwcn9w6uN/zI
nOyl0nctxPpNzyRhxwgNLa+2qZkC6P7FTAdO2psSZCfWneRh6o+jNZsX2mRwDE0sChCSAYoq+Zgk
9kNcMJvMxZeM/vamXUrG9eD1cttkJaiysn4hqOcFoxQuwY3XoWJJaQ7VOqr29IITlNrhHvE3i3/0
C+NFfQ0HYR690Cb+WMvlZjieDCe/Y5nbZrEO7nFKyU0+ls9p/55019BuXAbYjDm9OmSs6zivqsM7
WOOT7bzsexCCrmAWoU5T3r/N1vjOvmlvRfk3Mxs2A9b5xzCtdk7PvkUlj07O+2m94ecYizOdyptR
+AIywmL9FN9ddwKAAECfQvk8m5RXSZd/4EN4qhpABx0KVtdJ32tbvM90PHZ1Z3Tciyg1NWed7xt3
dtITSViBgx81iB6+E27DGWZ9JCcXZWjJ1xkLuAdYQzBFbmiZPjnwz7eqQXhSMKtHTBVKkO4oWpvD
PC+tpKH4rCy72muvReIBr0U6RUHLQ18nNHiXWIpPnoVaqPBTY1MVgdwR9QDWK0fbkeEPphroNsjF
2aGorLnFMthkJiNXGirtIXG/l31f7kzzR1N3IXZS2CZ1jABOAqKrzeA7anZst2C1ii1dpxmL2cAg
eGmYa2u6ec39MNO0CBTpjbmnqK8m2MiW00Kpy818U0d1d1mfm02EZnOpuj7nLRx4tfYRCoQkl/X5
n0NSx9wuXO70RuldxgnKVWwNCNVp/O+m5V8wTH5AstZsPucb7LqLWn5QOZaPzETGAxsefsLy0p9D
j0EdzKCfIp3mh6ajS4RaL4DRm5hf5uLNp5UBXjogtMjLKTIn3V/KrsRlVxIXvk2TnnWlWuD2XQRG
QTN1uAzLgTdwwzZdHtfXTfmW2mI6J4UcLo4eBzo5bATnCaX4EFXoQBrIqKpjMrI+RTi2zPRJA6dZ
1lySpckRm+S7n9D5baKG5BvGXXDAyhl45dIQAa1AEb7y0v855J2Z7GZ7Bq62FPZiqeTH0Hmyupyd
WoJEdbDVwR3D4bIemrocSTDEFZpI4xQuhXOaEp4SL4f10Z/XKnN4wDzD2MyDL1UuFXgUTlhIJe7x
38//vFgivajcHJJAOvDVYt5RmaxPhktxhB4M5UlK9OROuaneVKrrLvnSzmpKH+9lk4JvylNs+5rp
lpHy96ThtZe6mdvL+kgsT9dHy/+Bl7s7OQE0JxQLCg78g+94C7FO4yp2dOpfTNviV5RKbNmw2ZcC
49GlXh71aROdPSaffetblzAbBNnUhDYePJV9Wl9LI+6c6yMLO/3G1JIGZ6k/LMcZ8Ro17CaM2LqI
sCe/oHlfn6wvi67szhnfGKAOaI3LQf3z6D+esuFt9wgF8dos78qoRodTlthXfmFTV87vw/ry1HXh
eawedbuImigTMrC56b0lYp4SEWWTWcIhY5MAet+x8JLyHsU0Wxe5HNan60Higdo16imrWYlJatIX
D+XD8vP/7U0sT6XveqD1lvex/glBVWCz2TLHA8G8of8iGgWPbKq3COIiaq5N1ZhfiohiZfbQdiQx
OOmUKBx38uAuYSY4wXVyVC3ucZgj3qxoaRs93ew27G6WTd7L6KffszF/Zw+EV4ac3cku5A49ECye
8rVCLB5mJA7FFdTtOUP3JCeN0h6dLc1TQpzCiVrCYHjYJ22xt2hUHJxJXDsqmm4s3WPW888pEmN/
mbuRevM4hxjGbBVdafriwBNnlVivyPA/CFKlC977LfIag0/B85ZQTc7c3rtES4SK15N5ZsARaySo
n9XL+b+ikf9ONCItm3TQ/3eS4vV72X5v/93yav3+K/+SjYi/QIcgxjX9JcDZtgj6/Nvyapn2X6Yr
bDQgwmfb6CLa+Jd0xPzLXP7zJNnsAX/Ce2j/DlKUfwUEg2JOtR3pW1JY/yPpiGn+39KRgPwd37Gk
6/i2lP+RkMx4xs/ZfMirFYZnJ83N2yC0efO6gRsyN6TITOSxnGpwYoiZrsnSFRftWOUQBbjva2+J
1JuTatPKBHzG8lq2/D/ro35ZQv48RZWx7TvlntY/LMNvSSjq87B0pK2lI70+cpZHSmvnDJrmz8t/
/mx9DREgPY8/f4wekBuQk13VGrwRs5k7JDCoXewA0CHf+qKyDnmAjroxzjMF1QUTVweNQBVbv435
t/QSzFHafQLuq4r3s0THrAIzx4NnvpTROJ4sYaA+N+JrjtljL6X81Xdozz2rj8VNFe3J1woMVeES
Gbwc2pAbGZOzL5Q5UEickavU5PM+18Ba188oLA9EiBlHkvj+XkL5eQwc/uvTkeHKDPCEgMHxk5eT
zYZnAILwrO/WbYqFW7WWKEDWVXQ95C5VacnAfiMA3uThgokmfXCb2tCV1oMxsxajKOQ5w5n6lPM7
I35kSNSD7vjzNtb3Mi9vaH20Hngf3aE1BwjXLO7Nkujx57C+hkR+NzLWO5XEGp5oOuN8YqqT0sWU
FTgHfyvdPN4Lg7Gx4/tseddVdD2YzIgh+PQnTJWsogXKyLnLjcPcx89jkIwXvNLJZTYPiaVGmtm0
nekyTPgCkNMlCmZcDe5+RvwzztCPBOLQo88IZ90BJIVzYGZSncZPkdEHFwbgOKistMfGC3HQwTeJ
f7EHLmoSqEFcgoVRZVOipL+IGhRI1QByLZfx0WAhSqgb6z2o/Fu6jDlQpf99sHVhnvA7I/3kpaSq
/IOv4zvihH36l8v4ZD2Eyb8eVViuQTg+MX/44k3M5SRXFaY2+rMNmJyzs6St6YOPG/BUepyZQar3
QVi1dOhygJ3LNhSpN6ykCkvAuiGNfTi4nR38CkhhZ1/FBA1YBwvv7/+7LiLwFOv/KdqPsX0L4Ue3
pnPqUxHy6epHQaPrgDXf3Fu9/cNonYldnkLvYHnoe5eNWYPk5KKLeSKjExVKUaf1rggVeNvl4yCm
nGupWSq19WNwM6s+mHX99B+/e7nMMCMKgGOHhRWTFLVItwyfGKiVsLw4rNfmkhD192XKYJAdUOme
tLctlpGASIyfqidsxyiYK8+ktnVsxYc2UJsmDgJMCSNVFcyO/RwiYMkNXA1xj4wHNSbDUV2/yDEF
/N578uIpLC+GxJqnAwJZy+aYZQksS7Svdlic2kWFijWMOUp+bE24SPYyXpqXoZQ0elI77CUoyZ/g
LnKS2yhzwZb4JQrTcILMF2paVUkaq13Tu8PJY7SllpkgknuQw2TvIYfgaV2MKEqL6HvxT/FgqyA/
GGP0Hk2coFUfQB/pJAPyxD9lfUKpBduLDUy7mAyQUS8DSWc5rJv49dH6mj9Y/T6T6Y/16vdRtWB2
z7gbUNmjnZIYYOO6p4mCvpFzgs1r41hMpizYsr7CGf37LRF2dGp6xMJL/bS+5AVOtxEGqos+/24t
tcZacDBlgNO7yURaEBVat9XJa1ywiiVf53ou/H4olnm2lv0pWOaIVga1tUT3njlhh4MF2lRk02Oe
6UGhLvk/7J3HcuRKmqVfZWz2KIMGfDGbEAhFzaTI3MCYmUwIh3BoB56+P8StKXbVlHVb72dx4zKC
QSbJCAC/OOc77g7ODq4HKXCFJeMdRnUjstdVs0ysHfO4B2EpmxZ2/cuSUkqo92XKVkaUl7z49uNS
Iqyu2Wr0DBx3ZkHExrWFuZ7f0FZdtOvnf52Xw5TOGmsnV7yWTGzTUsaB2LVH0A9Ev8PDdJW6xbTU
bVU2uNsyJkWFkgC3VFvLnblkyY6JUbPz8vaGVQxaxzV9jHXe33PHnNwiXcDoj+WAM9BdAXYWZFi6
Ls7N17sk+P5uzHoAu60U4mH+qT5LOe0FzucsHVTrWVlcptSUF5iIzDvOXsKFV+drzXj98HoTrA/+
9ZHd5ciJOG22Se3h7+nFJp0ztnguhW7CLPuEE6i8LGZRXmZrKC/D5Kt9bdSM/Htv2vsVCKBqpu/V
zZCf4pKtAjoDrFJxmp9Byy+Mu8+myRk24V0UubJ8qjosmL1DnwRsiVU8UZBE/ZY1TZeTd/UpYHMi
7PVacH0MxYyNGQdOTTlxnmdsOR8sIsSDyoTn1IzCQjjQpIdYKFYxU3DK/OIWn6s+TpNeztjzN9PM
FHaM3Rgl6wxn3PGSfSitU0jYGoV2gnPXGC9snsaLAITe6L0ESmVpvM4+s3LMU+srVbbm31+p692U
QujgBOQIIKzvGZyh/37SsF2x89z12ZgchwbrzqZHmHBmDg5mczpfb6pQ5ZGjqtdhpSVma9lTrMXO
9Yb8VhblqsxPXsXwO14pjH99QoBCqxBpFZ+tnu7LQE03tpVx/urxNdk2bLfWesprgkDYNH3YbMha
zA0bVYxvWVJ/zB3FmzO1YCCNAczGbLL3ZQ05B8+AAdf8FgfD4RycMSrtYz29FjiwAA8N+VZOb7Ms
ur03XLWAI34SBHAIOs8Se51FvO2x9Zq3cvS/yVjLTWp0y2FVnXqF2nfMwycORkYN2W2P8+5gpwBN
WRQcClCLW7z3r6WV3fTTMh99x4nU7PxBnXFXz6xphtje6xGgHdLL5bUVCUxwd4ycBXlW0Dav/kjY
QFa8Br0u79iclQ4u1CpbQ3pz8IkkNd910rwxs3qMyI3/EayOtQUAoEP9tAddBOy2Ko95gJXL17Cc
qBiPRcOWugj6focvZEdm/Hod+FB1l2yxAIEcrG3JWnxvHbXs7Ycm9V9KNlD8y0Faqvs4Y8Lm9evV
R3BpWUair4iZxtiKBpJydYAej/UYlSpRDm75LbMFNJRsAny9aOu145oUjuYfJrjkMhXGr950/Ggs
GvAOOSl4i08MUEz1p/3f1sj/kSx/sxjJEv4zJgfiXnEcEvKcLxQZQi/+vlyyfV33h2TsOOis5KLV
CbDE2p+zYMGb9wPiwvs8T9bjCIlyC7Bs0BDGfbtImOf9aLw6he7G3nLG2iUCvI1o5O9tAIcnd5r5
84r4I6y9s0tELwubHOtLmRU754EddP4ks7Lb2A7ZmUOJUzYkSQJJW7/XeAt9D6wvMRXaZ9GKyFhF
hgczDzHzi900oPbnpcDDz5ajDwkIIsWF+CN7W1e+ExXa3aVLkB2ytPo+stPKspxLXp5CYADq0AZE
McDVJC3FGH+EA7EKIjVfJ2/VP/hPE4uao1uH3+VcAsL2XFK94FF2t749DlsQZWiBdT3dDkgoKyRd
jHctoC1hH1mL+F6E060h+EnHb0PyKH2UO36Pwt4c2cWkrc0uNX1xWTIUqjOPC+vLTZbVD73D4KeW
LBVdKC5E2+bofbPuR8B/E+KzlebvKdxayP1eUDyonVrym97DeOt0iukuCnNncojptMfHOUmRGmIP
yVubiFdP/O6SlhOhi2TCrQN58Fe3qGFqf1dPRx3792NeC47iAf1piRHVYB/fBywX1aBZPglJYKh3
KOaaFO44wMuGjAB6LFtg8A+wBFhz/DZAGCiLXxzYBjN+wjBF/Zbo6idgCX7siTEMWxZBwDGQCDtI
f9YBzIFgHL5bplv8tHr/Y4TnPdEuo9cb3lvBSNfHxbrtK+QSiRfsGN+lM9kRFgp5zNO6ZNLm0zNd
YwtHneeRy2WDFstT5H1cn/B1c33S193q+pVfWYf/8unrE//nj5VZeysMla37q96hOrpyd531imvp
Vcr2F5J3bXWy9ebr7nRl817v+9SMERrr2zaGDyEXKpTrR71vqlNiMvdhzW2U9AzXh683gJz+81O/
Hrt+BJaQ6u3rO/3Lp693rzd57f39H5uf5UjZ/fVM0/AS7IwmyTn8VF9PvN796x+4fni9GWW8louu
L+mO//EL1FTOh7joTyz9xH5RzVu+XuOyawUPinUnWzgPxbXbvj54vfl6ztdj9bx291/3/+U5AYq5
TYXiCfgeyTfr9/+6+XouMkMqzK/71+dc+cRfj1UD1jTSDNZn/tufbBAOsrewgsXw9e3wBPeRnPJH
5bZELddT8GCxD44qi2n52DH++Lrx16rrereZ52YzxQhu8RRQa41qHaN8ff6v+//+c+4/vsv1+bLF
E9vrml7WhaLJ0kaWvrnJRpP9wLUVLtj9TffXDxc3oKnQDfEgaMbP3iqoun70dZOtQsGvuyYi+oKT
6fHroetHlQGc1u/0hDfin77g+vX/7jGOmIzJ6z+e/fUcU4hHBU4rMg3HOqflyE1bfRp+SXifMsLD
/x9hcvXo5/92hOmuILv/YoT5WfXDL/lP3D7miusX/X2IGVp/E4Fg3i1Wq5r9Re0Lxd+8wA7QETie
v04wmVP+fYTpiL9Zri0sppiO79uWyeDza4SJF4/Bpme5QAWs/5n7zbH/2fsGMtDEfhfCE8RZZdn2
vwwwHd9J2b/HyXnS+7xaOx55HQD52jhBLbqNRUKjtLTnInC/lYokzCWs0qOpHzOjIPZm0qeqb0eE
r+gOzIBkzkLUmkwGygUE2jjAnJJuU6EvKzCLpDJ/lkbv7dG5gbry6X9jk6GFyOLT1Eyfrc1caliw
Gv7jJXmoizmpq/9VDSXxs1Xf/Z//bQMR/X9+T/5SzJFNlNU4se3wnz1+GgWgJ+3QP8Uo7Nf4ikhn
soRlTr8Yr4pHeNF0HSIJCICkfUwsHkvq0MUR0O1ws4K+sMzXKnbOi2dyMW9Z1Cwyzy55S/fnx3v0
h8N5ENaL3wc4i4f6uTLMn/Qy7sP1hlx1f+MLbe5jEUcujnNtT6fMWGtm1azX8WqPX7eso3mR08Uo
6tOMsPWIAqLZAzEmpyO2J2CG2Ph05n5IB+lxK/Ez8/N+u26s/HWHJZj5nEtSjv+xprrOXMhhC06L
8fj1sAjaFQ6csBPunV0niJFwVjnn9SbN6I9iS7DLX2et15vrPNqJY8AUjINjr2deYlGBRtjjv9dH
FdifY03MxOyiAbyuAxPyzmDuiX2+7gXTgb9ZJYKY5BnTPCsjwWvjIxSoJU2bHkKPiQfajsQrll+W
y5msrx8LqeV5mdIwokt/8ouRaW1dEqjpO2rvSS4B1Xp36U3xn26ujxkqwB8wB0dVVukhc7oHvT6r
4+23SoWIDEmJxqBw29QFnnFpU0YGFk/eMNpIiM8klHAgcaXBcnC+fgR+xDp3b9gixqhnRMOICoNG
UlFsF81RJQsTx79GqYKVasfhsJsM3EBhlvkUx4sAZNt82BIl/3WFfl2mz471aPY8tJh2VLL8uxF+
wCA2HdX+eqN8hOtOUmeX0cDIONQdS3E1vF4fut4kieaT5WJEwnMeQQIgzSyGAbH0eqPCP9aqPi4q
jD6J+0NJiLM1ciGPNxV85wDbHwk+KTYmcog8C3E2yb7tcskcMezHxrm0dbuGSdcAKmywId9NRKl7
jawMusP/XeErBspwbgi9Mqg+1OTnp165rCQzsiFVhRB/YbM/Xq6riCRAX1OPqz6/E6/Cz8sornKG
/swv+nLxT5hr0ksFBDBCx/4tyVt6Aq9A+PKAXzIjjkPeFkOZHRqR7Ai2C4+28KYNx8YxyJGMGYVG
2mAK/mlW4mIndT8fjL64KUyjJZeMUFOjxaXLFmVwByta4hDQ7zrrphpt/5r74X0HpNUQ3lSzqb1u
4pWABZ0aPrV3/cbXB6frrnZh/IkNddB7TPCEbsz0UykCrVxwiJYjAwGzhgJvN8yxSa1zhd7GPsSn
poauqPrXNus/YJYbZz0cNai8UxzqbTUEI4OjtAAx3zwnah4vmJSww9DsTdVLUy7hTilYvtd1uU8l
45bh3ksmsfEL9d2ZUieyGQUyLexI2ExJUDccgjL4E/EuFqQVWJzxrKZ6RddXRloWy2lMftWzH5yb
9aYgXGsy55NkVLgV4A621xMl177m6JYjYQ9ec1h0+dgFQ7ArEaiwLiGuuay+tQU00y5Ft9nX4O1k
qAhK1NojYRHrh4NB7zoQr6GpnETykio25Rprit/LPyIhSW1mai1jWHf2+JnXZgRBMY9COwcmNjGm
LsR7GrjbyrKsyEyKV4Qb9SmdFNOSuNmFIbjN2UvjM6Aw8OC5/9F3wO4G9O/ntDFsNIny2wR1Jmyc
F4hzZ2iExoFt1F09NKuQNP5kvuMm1Q+4082ehdP1bT4XTJuytjv4YYlx1fT3TZEs50QQLdxin0XK
igWma/13w1/4KUk9yQO35/0wQJLrgIAPKXUfSQS27XdR0tmvcWYAzA3ip8B57SzEAmNhdAjhqG95
QzyNECptm4jSxSbUhx9mr9DNsJe46vSrk2iJQUyluRP4JnZLM3h3Fs5WlxQIbJxmvZsJV+bFmTzp
HTOUF9vBA2lmOP62Egs6qtk+NkHbnwAzjJfKeWI4oHeVb96WqfPdxUaKALHL1Kc/ky8XGtYu6XJW
7hpAjFV5tz4xn8wBmm3XD4pAXAbriq9w5j64sxwjxU2NXTiWy8JWvoW/a2KwtllkYPzDli5torhm
8VPndZTRVj9CVhmwEZuIl7zxXsGXcLDAN8ypIzY1+2vtjd8KGooN34T43l7Nx7yEemsJoBNxIXd1
1rzZVsrKDKYt8wSBdp7yJR3bn0FLqqGTwFEytEGSpgH7NCvGBUmOf8wThUFtmvehSSOPw8861vFy
q1tEcLIhSpk08c4ZUSKrTu/p1TkfLfj+e5a3iSBAuxANU56B5I2l5MeYjZcA0+ZmqQzj0e/Wz+dM
50r7bKtlGxKUbfi/4jjh/wondWfTmPs83+oV2Jgxmxnzq/0gVxeZB4EyIDGPdTGmAnKhM5PKbHqC
Mo65rXYa5m/xw+TbDYC54tYNBtISsei3QOH2rUNsK6eyyOnre2375UuFO92Wb75A8CN9ZCOZ7cGK
atuHpZ6bXS2hk8ALqSRhAliYp4CI3kUPj6bZgpAdVH0Zxh9e771mKy4GtnzAfpK3peXCCME2Cvlc
LIc6IV4+gydU97z8Kssd0mP8IWrQIrsmWutm7iSsNNMGpXLvpU8xYSj3UxJ+byok+t0CvAhLnERB
BzzivRDMeVx878iJHPdgz2zXgzB4z22BxBxoHFZl33pgb2Q/gN06uHX8nmZ4rpWavjUTYiTEc38K
/Fj1nJG1FZpRLqjI2LEPu7mG6lVY3rzrgso/5az3dt0fJGRomMH25H186EOPwJ3B2Veg0gAwuvVH
3QG6nHqogpmfC4i0yMY9QNaHpADBVBqUwEOMBytJ+ptANFxCvrl2aR99Vd5YurkNMbZgSW0E8ecn
1krkxQow2WYy/ZiJ1ZvC+TUk3j3UA5l+g7FrffBEubfgM1XBJWBCwszndxcqiPlL9c6qllkg0YK+
W9/2BcbMyuhY2WUhsZLSmfciSP2PgOAaoiiXhGGYy8YeOw1SQr0dMBirIJYHyj+SrXL2CB43hmrL
WzIcmx55f1v+DEVI6jO1e9795kV/rp3xkYwiqIVF+bAmOBZFWUWdnRPMI9yVLvHSXeu8JCcU2drp
uSLSXMw/lzUS0pLpofKcqEFCjrv1MVjIfKmAb5WVacFBZoovtbhP4ooYNQfjsM5pGEKy7gH9bFmT
fpIYZjWJ/7jo0N8NlX1rMGIMfZgZdY8ov09FZMcDQTEhtZR8nwu1MYL8w++JM0tdVBJGH/X8yDvc
/eh8y+7BqmOS06bEI5eCkZ+pzOEQA3gdYraGmY1Jsk3RsBY4z+22fuvn33MFRzSp/Lu5ETCpKjzl
UPVebFu/ah28Vyp+roEu4+AgooslfRQsZXsU+lXBvA20Gx6dOWYca6A4Bm+DMHsbtKd+4AjOnIo1
nQUHCrwvHMhm2Uwuw18K/YzDqY+82c73k6URQHX9HabEY8KrHFVhUQFH7XZJI1Y4BTn2XneBTvza
NOoOmtc+Tph+mhbsNpyJN26V4Oas7OpioQtNRfhZDx9TZ79wvTk4ApmV7w1/WPWcmgUg0ZJN/qZb
FtKvF+NPMBRTlJSgKSYE3GCKb0WdXAz5iOxieoKjsuIP/V2VLU+WnT0xQo83vpn0u9T7tVTf1YDJ
PYspgxBo8z6cbhJPPaVEIRqF+QIvlKlXWJ1Mxuq8GvlbY5Lz7I/EUSThcqpyMrnYDJNYWwJKwc63
QaA5pwmvrbVcuO6rx1jeWd6pgX18g8j752TJp9Z3zEMJqfigvOwWoMgcedJ/sHt3AlLccB5uHLDm
1E8oU5HAJyedV81x8dERTIFB49RI2LWMgHHOEucCPj7fsptAtwiBQLIPm+EkbeMQ5pljWvUuS0ZC
uETDfjtfuUoUkkmYv8C2e3S8aTq11sMkqcdbfmevdYC0VgGRiwDQ/Nq7GCQVLcCB44R9H97f4UxY
BWumjPjLjvl7QsuNDWrHhsfaq7R7DyDTaYLX4pooXAxY+zbll9alG5k158LehLgtCvHDdZR9y4YG
a6jN5lAsUGDuoTC92mWCIYg8jm2beJzJGQ1wxfwcjOPsrIsXiDOHAf50pXoyqUxX09kZT2lstpFu
5hDUeFtGS1CoLTPnb7JZ/6ScC31gWF0MSVBorD9Vh4BZro67yr+vDWaFGnDqbujau3DAja8HcqTs
zP6AAa/3jmXfVwtnL7aQl8bwXgrfuTXb8FfMPjlA2L/1C84SbgGuQspfuRV4OxZd3z2XdDozxakn
auK2LQQ3FfUulruM3flxwMebOMm2UYSVFq5fR/RmCLvd8Y6T45JQOSYWoadZf1dUDqUgEklD/xnm
DKIN0vTEtl4hs0O6685DOv1SPcxYMuCJF8oOYvLijayS7b7PMwAn01qUoGcjxrj4BfriRpTiVw27
wRloEeuiTnb1AHOPZYQw2OQITn+25VwC9sRW/WcquvmbYVBzIIYleh3yXk/FXcLCa4v6lxezXZb+
/GBgfWEC4O2tDpNs6q3p4Yt/8PXibULO7/NgZzsVLxPbTlIZ2hjbU5Zn7K2JEUhNXOixAETA0Apz
rqSED0oUGI4nMzjt8tD3aX8YNYJP0BiPWOxfKicLCaWBWi2xCFTq0/FJX6QXIeXL3puRG8w/Rji0
my4POOinH8UQPmfsm0ZD3tk5Jv+2WAXutQCL6v8IqODNCXlTpQMgOLHxXnTLESfLvVEEFdjD5plv
TNkEoGjfhfLd7Ka9kuBXkCDonRlS5PW1TKO+R5xX99+zYqpOiHbO1mzYyNNERauLgCe58WUAriKe
V9ZEcjfQy2F8UMOmulIn0Tzkub+dTRL96qYHA8PZ3RhpLlEOkTqbTKSvUWF7Qo1klYY5y88B/tyi
AN6ymoEIsU+tnHjKFDtrES93638leqSMbY+WrH0rJaPe+84Ekberzrb9TAToQEEyD8sJ/uB7bQB7
F0Z9ISgp3MAzKlRB9oKuJRUDhwNlwQB8FauSKgMO//UPCSv9LbwZ1cIfI/AxKbIE9+wYjJ9UOU23
5hTg+BtDkKuwoLqJJQbTqVZnMQFVRjj/p0jlsyLbLC0+DWYBUCxzyN426TKu9+CZqKWqsQ9ZRS4E
EeFEorZ/zesAm3/8IhwsSVqQgU4RuXVaIJ5pHT8aDRcyTZKOR1u05QiHuBr+xr2C4uFJAKAbcuTb
gPe2zQSS2MwRGFeQ6llSYFl2C1eQJGzaY40xC+Ry5vzKrAzzko32zA0wfnbSppfnOoHgUGPO5+8W
g82kiMTH18UxVg13Zu5GnqKpNESLxgdMMjhE2eUOtG0vTUCMiL3CD4vRU/0UNr+wkWZP8XpEsgku
90LllxQZ0mGOU8YnNhek/FUl7msxWvKgRXOjJuPXNHVcY/sfGVbiTAVH3Ey3rQcVab7lHDIOxjNs
T+LXsvLbnNwrHw96SZhFPAqeNh3tIb5rdczAbopiTP8/pKR+jRY5T38oLVKjeUJzDyTI0/ggmsXZ
sirfNDJErGU49CGXlsX47PAHpMp/0VaFgxebVciFkqueyyqX165NgJ32nEQX3JSE0WFbbkAbhzWY
kin+Q1013lVifmr6ODkWMpbnEjVYYwBjaLtjJ+obqOy8HetRIztaXjC+P7Opuu9D19ylfvoJs+rg
oy1FS+I9eUXz6qbuY07MkTe81p5737EEHHDAaGqKQBcXN5DPvcPRMlL1p6X9VLY78gtxIJUEIgBt
uQhc9e2yLSsCcu0i/h7T3RhDxqhKX7yVdZn2n1Y70bWY8Aac8jTUw1EY/b25HmtO/UlMzVsd0Ess
7MG9sf8FH9wiwBu/E135Qz90aj8iDWgr+yW2ng0fiqdbG3+6fr4NQVrxXkSmxLtH74oSw2DS6l8S
b0+wEBo2WhjgWuNDGyY+nc7QHBnOTwq27ZQh6Bi65L3xsxMsuIAmGq17P2YPCHv83P9jj/IORwqz
Miv5SB3xENNxru4fv3L/GEb5XK+/szH1L36d78qBE/kaEIHj3N50vFLbIHdRzxWoSauQjOSNpdMp
wjD023L1CRFrfafMW51kNkJldZKUqduqDeOorYQVgStBD2P4EeqSKdItgzPm+3QghV7loeg8ujlj
hJiHyxnmKcY5tFFkJNtZPzLV741TYojnjF7BaUyu0vmrEROXgeKRLFyMLG1DID3LqeGk2wXxAkgX
6GPmfXLlDJcINFxCGnrsVmE2b7UN3bSgZA6Rim10ifMgHvouKhbrO9lhKNKURFioqjMEu/SY2ZJp
utldYuL8NpTYjDCX6VeJX3UzDnKPyKJiIklv7pcAdrEMUb2a9HR3k9u8wgVHUUPjbdmRmbmvoUdF
AzDT32pV3DWSsDvHWH4WShMhwNuIPWHlbixaiSgcFQIFqABikW9djpHK6J6auMBISM7cswaIorUP
BgZF0Tp9OhK09qPuyxc8VnWUEsfnUutujcfCT28thQxkrtoMe/qob8K0/d2nidi6mWsd6lmnCAll
cBtT5FNrLR+6FBpBSuHeuQtvhCacyZNzl4uYkp1R2vmtIoetbyEX2TPXEM6gZR/eA3CmxRhQQAco
2w9YlYgxd5JpGy/WfGyPRan7u2zpmaVZ5IwOgY+DGTnuBKBvkAjZiz9OikVe9JW7LWYGldASJb83
ItuOuLlh1aXEM+NmsbjIN2vAhUO8W9wC7goYoE055g+zIWI6EP1tSpH21VbmsSda9jH7jz3nuHDT
VHydmqZdUuH3X/xR7XQu9K4MvWdhl+klS8hQy/Oz6qv5QpXM6WseYPAF7c+s1L8VYxmMMN45UMVD
UeHrGJdRRSo2vUMAWG0f58FP1Fc4CMP4tQqdO+R9PzWzn0sDeRBlu9NFeiISpsP6HaNt4XTv5JsQ
bv8tLi7YspqzYN19wO2JNyMJO1saRyy7YfmZzx4wAoeplB3SEbgxAc2GKh47w3Jv16W/y/g6krmF
qIt3b68L9QQFPkOa5JzgyU93ppG+xpWRIWnTH33eNDct8jdy1LHUutojAK4HjUO01H06zadZr8NK
d9ia1sbpyagzbVjYBdDHjZOjrJln5z5rQD5UZLhy1Ab6OAQN5X4q4J3BKspzd36a63tjhASbm2p4
zCpzb7ZEWfo90kvzlFaud6raP21i4JgV8e+pydUhrxeWGfisMsu4CcwxuwThu8NO5AAvfd4ERrPc
Dp33MtlOfS/UXeXYOygc1OHlwTRZJ5SJRNRSs2rCII7HbWw5Qu+bsOjPMax+Ck7/htFsFznhgEfC
bH4Hw/yUzPkTyIjbfvHfAR8hjR3epaG9QzPxigb0oNAoYWJln01fuo/KHl5ol+Mz1u5xYUGJfGhD
XjFQF1p6jbsUbNFQY25FOWYsw5NbJw+MjqYDp8KNh8XguRqNOPKW8FssqnRr1/X02E3ZZyarY0+P
hNWSS/wk69cpg71bc0hCPfqoJHShdVu4yybt7TNTvGd+/c3CUkbOKCgH9MebwZkJ04rpOEzpPi4T
fii6upElGE6qOMveFFuCKJnfkkVe+oQh6qKC74PlYGVOd2ivDGq7OSYegABYKoghpDZMKgS0WdU8
5lg86YHK9ToxHu0QK+M4YU9hjlmQwUsSEfGdadwRIibTfWujzMGAequnmVzjJNyHQIG2GRnXeyj9
JPaUaKikF6m+QZZbTHeTvXBMNnfe2cCluMnjBmgDrtmNHQQ36laylnjqXPCXASNwf+0mU6l3S6Jc
UsvhzJMV9uka/JwpGrZ6zOOdb7q3eGTd3Rguv0o0c3II06MT1xcc9e/YyUNEIMxXIE7VBlFFjdOl
R3fwH7xprlkuQR2xrdxnkWcZ21xSlacwD5GULWh10SCTUWYScVpb5T5gZ2cN7sy8Tt7FS/mL5io9
oPWH5Sc+tALAYqvaZpQIBCDBuhm0n8U0En+eZXhRbEGsseEGdx7YmNJxb7CnP0lJgydnh8MzH+9D
MfxIYMyPHcix2QjfmnL8qNMpvZFsu3ciZ9tJmFHk8Ncay6Zl76EY7vTmyLy8vpe0zfumi1GFElPl
IBoanX4+kStZb0aQoLx4+lvg/ZDpcpeVbhGxfhvOlof9kUuJLasmCsRs4/P1/GNSspZ2QMiggScI
fVEVqSg1sVzZqxqmo3Bnd8NgsdiNipNAyXgmH9a5/aqHRNvjRjJmXe/rSu6+14yq39LR5au7Yd8i
VN5nQ5nclaaaLn3vwtBc86Ynnyv91OxjQkjKlRqI06kj87exdnY2PaFv9U/yG+7mZZ8DyPAnRNOY
E3TUm+nAicqwH2dEp/4sXmThdkdAW/auMZFZGXN9sG2TzY2Z/aJsWHZ9mNVbO3AeZRN3OzSNziYj
g+OoQDZu8qB8Ioub4t4DKgErYQX9IUlHYv47wfYOKMV46gmT5u8SJA+BLKY9kA6GjUS+tgV6d9e/
XzJlE1sSPHklVwORLXcuDSEn7WE7ukFwdgObyGgKda1R3sa2nbzJ/r4d/sTU5o+LXYm7zgBNuyry
F0QPs0Q4O9gDb7dH5H7Pzgg3s48Zy02J090PJmE581zsM2ncdwPqSir+G8Pi8jwWfXrbKHkEabkz
3al5bf1li1XePkyVhZ5bHlo7uClGMsIG8SnTjymAJGxyNCmXmJpEAbSt3WOycngHa3IPs121mK0g
+oV5GSBO9vZEjItdX+chcQZgDELTioa3fFF/qnagRO6LbdE634VXV78dvzx75X6Y2/o2TwNSdpzh
ECxWc2gNTi+qLS5Lae1A+KXR4gU0RTGl9zRv+EuFHADENqGg2RqL6e/GGpNmmxmbYpqe6pjTT6/j
TeLpbjt36CTgVP4MZsh5/WgBW8yXW2l0jOFnISPyCW88WG1RDkVpGCSoGxoH1huaGGjCDws1jBdL
Lodh8OTNoN/bqutOJrURFMsMZW1q3sgSt39ZMtcD5JjslBv2l2k0UlpSCEbBbPxgZIx/qVwe/UnO
u3FaflJtGEBwPorBR5AJu5P8b/+M9w9/bAED1Ca6C/8GF7/ZIpFkrW/8Hj1HR3KcmvLgzmdcjr2F
BpsU7XsdE1lCTPyhcfe29I/s1n7layor+twcx7XBSIz2w1qzW0VonwPCXGExsG3w8y5SVfGUdcsD
fvDxHj5oTmvMy5k3y0/WlbfIe/NP+PonejwuZsmeEIZ5R4HTPc1zegMFbqc8L/hJTpDHxYTwGZOU
Mc8duPaB4aJlXMMmnMhkVHTLVWPDrq2/9/2Wl8/ikJbNbZvxb9qcKzoz3DEkIIXKHuoHO2V0EmSG
sy+acAVTqiNbd5bGNlPtCvgLcx7Ce63qu8ire68mta2zYSL2+U2hLfkcYAzMdHFzvTGMvLzxgpjO
YrR3qeK90KHhoIhFiuxJ1MuCCQEkmuHc1jTzWWlnbI5CyLOkVttFMEaB8n9kwLNQHi/OgzAbzprs
FVENsInoGvPSa+896asLwlqouGlyX3l5+VYWvNZwgliTYvVLeg8dybrptNhXwS+zXySOjJlsKQN/
XEjBNYtQcmbuNN+5Jjre98kcbb45wxwg8xfGjkkd5pWz0TH0Cj370Hi+s53Guofla2xRnyBjDqR+
kDbIBt1DRKr1vR8W9UF2GPuEM+0bykCKuE9dLewtmWNOwzDuHcH2wIeZDEzYIw3cWmISNilQWiZE
rjVd0KUsB1GVB0Cu+V1ihE/gJJhaL6NBmSwY3PUuwy802kelRzyh6+awBqGlJDJD3z6JLm7urjdm
kO8zwCYEL2QnVxGNUTupeVCQGehEW4LzRN6+pVRU/kxGoQntY9vgNRiqML4bzM4BAjXYN+lqj3AY
uTqQe7cVdIFNGCx4Tsm0ckpagapqH4AgrcXyufapnXTPBmROjmFV2ZGFnmBOlgv4xtek8bwbO80Q
93fYnpC0f2AzBq5RKHAqRImvYWL2zp7yt5rF5lzI/2DvzJYbR7I0/SpjfT1IAxyAw9FmfcNdIqXQ
ylhuYIxF2PcdTz+fM7JqIiNyMqbv26yKppRCIgk63M/5z7+Y23oQp2liYyqr+sY4J+QlrCoCQ3fg
zuMhJm0ZSn7ATYaccp9ZE5O3Crb3ROUdjmSyWv6wPNlZp4iWsE8E9XkY4C5fFKFewjlXBNRmlbE2
iwotvOzzU9IpjMD5fOzU38eSNFzyxx9CeoRGqJpMi7xeGzVZfO5Uvdlp/NWrTbWrsTncVl7jbN0Y
b/E+J48rWspqv7CaSuF+znIfog2mfasC+plpeKe2gYpShN6NSiUGTTHoUuffoT4MnxMGjwnGJpTF
7IzZK27o4z3kL4GLk3BDwuFtOrpC3dD7c8qw8TOG1angxZqDBLCwnHelJ6Z1myeHimiafUu3gE8r
A7W44Vf6UO3EJHfdEj70DMiA7+bW2Lek5fH6GHDUxX0zos+I+vYYLgJrOY4EwgWjTROBoVQdrHXg
7gwJ9t6YvQyDo4lXivOsyIlTsgn9IdrlYDDZ3TXlE2E0y86PY+dg4ma2Mebio1QvtsVoyBzSU4nf
yiooQDfA1X0UQ3aRf8ozQbcNBuR38xMtf3DTJUxjLB+CQxMIYsSb5slTJr0Sub5ywNYhIVdoEu7t
WPpA8Ywj6JFxU0jN+d0SIZZOsseyLeiUpug2gs639x0bhHtsB6agNL0Svp+C/E8KAnHC5ryxsu6j
TJVxMF3qhz423tUuNroB4arw9IDNTCW3pVNFL4PEbElVy6MztaS92gEszBJHk95tKd0W/0jOcXDQ
kPdUJSg9OuerT14YnIDiMIyltS8cshUxv7tNCuucWgnKSK1Q9fXD9StHiwE7GSF3WUxyMKeAgak1
tZsrBfn6cGVjQE0YMNg2J4bQERyjxk5wqBSwlG7pOBj4xCUFa0Q/BTus6GptZ4Ebjv7R9efXh3aq
w11nqFdeOiPfqxzYx292F1jtw1UNe/1WCByNcm08JJrVhj79NdL2oE62MKRiz9CmgR2hzHK7lP6G
TVk7g/IApxACSOKa9GFkpl+9YK7WMNeHMz48863S7LPCSF68hqSZZJB49upv+T6C1//hUv//cKkF
fg24NPybuLu5dJf/BX0aFvb9Jf/2X/9xd2nbyxdu8m9d9xdXiD9/809CtfR1cjkmDt/DP35gVBOR
jhxSEjHi2cIR/It/M6od8YeC9+UpyVEnbMfmR38yqh3rD0HIiK99HKRvOeZ/K0+EVJTqOwP55ut/
/YfrKGV5pu/ZLm2WgritichfLk9xEUJMtv63b8/SSCuCXc1mvC/BwQPOPvyu7Z2h2NViZY6rHy7S
37Cb/+4ZCf9wgOsk5KkrxfuHZ8wKp3BQwOFMtm0DG4cxVb0KiREFI/IxiPrvy/fL9J/ht/Jvno5M
ll/eIE+E7wUNjeMoCO0/vsGwMwJSk7C6w1HNyUrC+bz5XC3pRdbL+Z/f2d88lWJPJ+WJJzR5tr8+
1eBlll82gOswhd7SLH1jVPSGqBlU+PM/P5N+0T99ajyTS0iXxxr45VNjo1ugK05UpMbob30FhaCN
CPlIsXH6zfWzWPO/PJe0fAKyfSAOy9Lv+ofPizMzd0jlrojJaMR6sM2zqptNpeRxYgPjNDSHValu
rKbTXCVa+MG7t8N6Swd598/vGhXBr69ECF/waWrRwk/X1xtyZXT+iB8CGJ6ZBncSdG0OpzN+1Oep
mjR08y2Iw99dgb/7XCXCBukpAcsMCcNfroBhuaXtWSVLyEhvEgxpBVU4GlwGTdMT8lvkSeEpKZZz
ompIg0Z8aZwGhSvAT4xkCDtJ+ZLI9OWfr8b1wv+8CKRjU0p6niMpb//6smRT9iJjHHvoHOirYeYe
4GHbq84eQXtU97U37/qm5htJkGGD2EFuzR7nFDoYfeWzwp1jXmCHyPA38oW//ZiQirA9eabJ9vLX
17X0JO3GJR5iRl83ABqi3DRIK1GecoM73BGkcHqi+1iJsv7N3mKhQfl1ifzw3PrnPyxWEsmdweiz
6jC59rvRTAAYw1TzTWhCG/hNJsakZoJqXMrPcfxaNEH3m9Xyt4vlh1fw06cypjleqAWvYImITiQO
4gzb+sLULlsnbAn/vAZQv/x6tX3FLs66JClKCO+nxVniVaDyEpVraVY7r/aOskzfRhO22mwO1s6p
8z2oy5DFrz26bJhG+Buga32CtHPofMhIvTkfFb8zZ/PRD1g7Np3gNPo7NK3nKiQ0ISWUxQRntvun
MtlNbvl+YoPzY3hpVouYdpjOS7bzi/JUhfuergDzXf6O/ve9nJl+4e45lsyE7GekfmswymXdEvVU
MKaXLNA05R+5HfNFu78vlqZGqGuxVlys+6nl9A1FN/fkOPJGU64iKzpkFn4MkT3ATMLN2gP+JnQV
2lI9QwObHphxrY2Q9qWcbkqqRBJvJZZdxUPnMUY3IyavYCZEY0bgTDWGt4G9a5Pl3NXmwWm/pn1y
yTzzmMK+hReItxChG9U4bIWfvOEN8YZm9U2vJ+GzhK2C9xAX8KLaL0pvxfrKANOLdSRovaB5exOW
KugYqeejNxnFe+Dmu7aFKTDyvqxJHsZpeMk6XH3ddsMg5HzdPDo5HaMGKbvR0IVNc37BA+fsNFwg
wY43+qDr4zw/WbHiw4YAZ/Dm1NJvRIL2fgDsCzzWwdj5hCBYTAJzYqEIUymwGilvexi518sfuMkb
QMhWlMaL24VcyTJ/w+Fo5zfRW+eFd/AV4MDOOQA1XhkM9L74iPudibeKtUq9chfzjI/QfeJ/Q1BO
Yo4az9HIOSEg7KCsOieVf1tH1jsgKmK5HF5JoJbHyVYs2OXsq+HJ95cDAcrHKB34fR9Ow2Palpwu
VXjxCQ1CW08/GH+th+no0Bnrp8CT8Cka9UKLcTDl+eK5/gTDBu5JdrEX8+jqK0Xxcz9V8t5LzbOB
AbLhGG9pmV6sJL8MoEsre4JkiNkb6KMqw0e7JBpq1iYLjF4dpj6bOnSxBAn7R421rXy7zdczZTb+
5kG+zcrTAHMdv/fo6Ejk+0iqzwuvaF1E3a6uYuIS64SxG3RJTsd3Mhy+MTIe6cv5sBpJDmOd3pff
cmtrPbjMyVBWyVvuK2JP9Y2Q8v4ma3jS525Sg4jGFwHmvtT1RbMXGSCc/I6Q6smCMeMIm2BD86yX
8qgPZ1TLWJzTyix42SQWn01Mobp36pDoo+FsN4wx2gaQO03mVysumpMz8dr6DDwbzr6uYWRAGm5t
BhPrA4phaCfvrsuxdsM3homEuxN2umqM7IMtwkeibgRGlzz1dStRcfY2yunsZ9wrJWnMQKPteEbE
Z+OUx15MghND6GXehSVwovSjSzdQR2CZwc3pp/t5fm4XasLrtjXooz7qtckOSwgOC9L6DJO/bj5b
+oNak3b0JWCGHnuP5oIHUO/1T+s+jd488JEVWhrOwCbcelX6itXixaidQx13nzCYGmbugYELboXp
RRkVAQjmtJcQ21YwjJjpE3exwp/a3l//gd/vw5peF83LWek9szN4WTircMnRuUGqgOTNOYTbn33f
KsS4aj5Oc3eqFvJCiWXxHGe3NNPRBDrepH5wZ/ZcGx8BHbm5B5f87KnxxAaa2rQbM/Ztg5zhndtM
dwRroJOYxBnyIHeXLCv+EMS2rgdoq7jTJ60WbiwmrlAdGXRgrVoy498EdwsxZicmj9iFKHKvmX6r
0sFCVLSQwiL8e/B19zp2UWA+jskSIBvGWbyTpvHCvYWnrjR2BJWDgXftXT1D1VMRSAzjsedokLA9
psrfZoS1T+GApWXhQD/KuHCZZW4Tg/sqw7yRucl8NrNRba4L8lq84D/ypo8DE/d4kqcO2BkcccE9
d10BObYzv9aB+ZxExXowrccx8I9zn+yYbYE7kGu9/v4Rzd37nkntlKMO1Yu/z8dyo9DoGcyoYhYU
ksWLZQEFWhk6vHZOdzPErbXLso6modyWc/+th9JEELN8rmES3YxBQsK4XSDmW6D1zhVGqT14mh02
r3XPFQmJk1V1fup8A4oM/mCSAfImwB0SLCbt8AYV9VomtdiYI2veDokEkFBGyf4eILgZW+VByokr
xC0VeP6qscNbb+TFuwb3oYMgbwiJhyZBnEzpsoIasRwSzIZZnni115ZC4Fr4N3FBUFnU1TAOPFzM
Ym7CRpZ3GApHuIxQtqv5W626e8KE2dw4M2FufUOmB6RTc5EGRg9VBmWwV2RA2S5PNrCZ1wnwgyI4
zU1xOLl+dmXGPcRU+q1wzi3W39PEcunyxtvYvrhg8K7IS2G6MCw1dHPkH1HGx+551oVfvBdOi8e9
Nx4cJzQwoKImcsT0xU9cmiQM1CGrAjanNvF7GU5tJfw23O/oLyJsuZ28I+FS17JBHyXr/ttk5tN6
VNiE8KYSp3xCGHYuJm4B+G7PkDYfhd7LXXm/mBjXuy23aDjaH7yiYxKqtyAXSR5cqnwbVQB4nljH
nG1V654nT33LtIbeVuarN3rmZikYrdlLZeLg6w/rbOQrPhX4aGo61bQHO6fCYaHiM7edUCCZH3dd
359CJdxNFxYvHSblWxSWmj2VN1uHc3GzEOh8WMJT6wm8c30Kg557eVNAXjz1Bc7XxbPo1PCMvwUX
qmzvmG5+mfPx0fLU+DkJFfAdg5twlp/CbW96u7YzxpekdE7DYFcHmu94k4zxB9UO5jH3E7gQyj3i
yBvsbeKCRU1ieVDFd2ENId+XMSngIkSYhzPHGtbMF1KC0Y7USUps8daMrbPWKEkcvddiyl5jjtKN
Ge+8aalv5rrhEDSzvUkc0JYFjZfLVMT7Nlflqm4McyPjGu86MW9LUiWbCCp0K56LESMD79O1J3dY
9mORbrseVmYbWHD0pwYj1lNBNvuqccWDO5FwaJVMmmUX711DHSqSudCuFtuINMttPKuzFc/lTZdW
G0zOsOjI+wfTGvjHBB3kog2PTl4fa6evd9hMo1rrZswAfXiHSd19NUZ5T+4Psk3R7WI79vdTlR9d
38HI1U2f/IxVlJ/ViNCy0iUDNvpUr2YLMSGAMhWVuPAE5JzhEfnmel+6iePD7Edr140EICIbamzr
FHhOsUZHV64Z2JqKemuYnA+OgfRvDtnJcV2g0AppTGq749aX3P+z7xyGHHXdVMKgt3lCTOV9qBW4
EsYpR8AAxLwaY1WsE3Jak3nr+g3za2Y5ew/7CYib/SZsUN71HVTFUbr5qklM9xBNDfqAGW9uq70l
9arnRJp2/dwOuCg279IRl2aXANJNwZTc6lJGQN6MEGMYPrY4EmkePizMAdKRrbJNoYhx99G6eaoy
N54XNQf4B9vWTNd1O6LKDJt4P/buAc1tgCtyCa03CuaNrCC9YmeLdQSVn2UEn4cWZiE8ajYI/eyy
6/adW8dbV0ZvdoN9lT9k++tJV9glTSY+up1sGQVpF92lgfMdghOwnfmEthZPosaIaskjZPOhfcDl
YxNxKuwnI9yEk4juSA0hADZ8zYI6381D+zmrYdCQoheRJpl+KrNOe0lBhkQcAqF3l1o6461jVqO5
+qqTL6RpxTu6N4LF4uFOzu0rw7QStSEawyiOyg0JJhtTUBssvTqoiRjpoqBMt3obXSiLYNElpbLE
sB96/+jSPqyUb50LgX2PmukwDMpkl0jF1VxlF31gfkeXcNvE0z2NqX+SkuXDve6sTOf94OK9XwoE
d7ooSLG+wvPdOJZGreeU1FlS8xIV88MxZROMIyK7ddmaRnrgPvPK2vdZR/ZDQDeTDF21a3KST3yS
S0wi9Rjs80ptPiBYZyk13vp6TRZbvZRF+cCe9L5U4f211O205kWJbkJgl5wJZEcmFXZPzEJL8a2b
ed+NWV/8ihFLcikDcS7IzXNEFZIWbA772GT8FxsfXfYONsEAcB8TgMV2D/r/vuBNp03ytjQ9zDZ0
OESYB+/goDPFQgVF31aqTV73O0Fp1xQUGrmbbiw902WWqZrmFKmtQ2O600ZliUMY1uD0/H2qC2hc
bBsIe4Mo58YlA8ewagSpfIyJbrbIZ6HO0FchUtqWPvZeg5ZU9tI8YwBorBFjXITD9R8XdLo5fRpy
Iyzz+MQY+SHfoCPZi4KLW2YP3jDdL577nCt574McVg7MSTSfA4SlMtC3mLucXc5p1ImwEBNC7ue+
fiYJNcefIn0hfKQ+MH3LdpZqyXlsy6M9FCfDc/JdWKtpG8TFx9m5dxF6VZ6Lmo0Ztt55Q0Vrausr
a2j2+veSqivQqLDPMQRZzbU5w4ElN2XhQNVtKR6CnwicNByGq/A9v6/QEJn9qvGXIzOVjarwGG1y
Pmv9sntFJGZpacox3cJgZgdhm+9g0JQbieM9HLKZXFfpPceZf8AsgKwngjjt3B+h/ZHfbo9PiF2P
cUNx3HtceCp7GrRdHsdvhu9jBtIPT2lN3YMjwW2Yl3cSbfTKbQe0yOJ8/Qz6OA+25PocIu2JP+h9
tSh1b6H7YzOa3ztyvvQ5zL2qiRHWIimBdMrE/9ol29lymDzj3nQptaQJWL1wH1pDxuLSL0K05cbX
rW0h8ztdTHGdKMR1swrr49i7r17iNyuGfqgYxUnW3BO4fDzWZKt43nzMIN8IYIjZWm6Nmd9MC/6F
/tMa/3DD4fNYvjrwFipC6TcJa6SwowcfSM8W8lD26lM1kBVTWdPJWih2Zy++2LpFh16bmsH7K/x2
ffGYFyF0dFivIgeoSDikrFi8dXjMjyW/aaQ5OK/f34A8634XQ3WYLKs0lvdBDpZiTUeVW4+TFUsg
mOnOTjgxDRc6Zr7hyr/qDaMvqg+YKacmu403WehWSVO9tm1GTaOjsvZEoUERTK+HkcbKrmEfc/7X
ITtd434y0EQiJae9TJ35qM9lgQdltxTfmoF7Wjf1Q0nJ3iMb9bzSP2FYwwmA4KULUCXXcAEpMXxU
TAt+AaCyZkiCcB5iKol2VN+1jAkt+lqSa7qOeA/dRiB+OzI41Tcaiu/bom8/oWeuV3qjrd4X8fC1
qYcnvZXoTzUisxKt22XKoktifUkIPA5bSR5sVrDNGO9mW9zBoJhhkbEqNAQxtNw94TQ9ud5L2kdf
asQfBahKI0XIqX4T9GwZi74mQ/CIS+AH/TaloTFlNsWqk/cuwlh4qnz2GrjsW8LBqVo5SF4Fdwfq
EHYax8HrIufkus4G7K5Gud4hfQoChNeGtZxro32DKv5EWPxuGaeNH3H7E5RNcx8xga1J0NQDjMSa
w1XTitvEBPQaig+zTLSqhb5DAz5uGL3NDqgGtjnGOmqNG0Y9e4si0dNL+/oQNxqcgsyC4rA24xY/
yuggM3k/TSzBtmbAxMCCZNTpwUOftL0CC9FLRhoKJGbVQmJi4YUxDXjn51iussAtpvcig81PJdD3
GCogR0SyBupBgs13xAMB6AXWF7wzsRvATqSre2tWpZjyfWvIfdwCzpG2B3yW7GMf+gaC9DvU+bxx
dnWfi5MI3iZvEUH9Z8DDbd2M26wPEEVYFH4kXn+A0HV3vR+6gIQH2dDZxzRU0CZh08uv7tLRC9Ww
rekDd+G0CV313pbioLqFJX69/VrvxQ7gA11b7SBm1ouLqAXGOJT0bPOUZWsyjXD8wrmYb9bhmwzZ
uPGb2fYjbZGE79SM/VM2TvsZ/ufWAPxfzZYT4ncMEUFX1C4o7LXTCjVUlk3sDAV2DV2XoxHU5yMD
l9UVI80NTl3MbVaFexoN2qMkYjeQ6B5wX3DWQ0WSdxfxgaCMQaW5CDZSkLs8ggkRkxhSAlLit1yC
DEaYrWLg2BACh24+fm5l7e+Tm9GOil2TZsbGokE27fIxklSTRQcXIGjR1fG3a7bXIXntQuyuh5Yt
Bh+Vr0UzWPfX3rPA6TJOkP9lhNITxJO/Nt18GhMiCOegx1O5gxDEwPWCCwAVw31oozeY8rcrSoMs
RcEDjjd1RXyVNJXaIwon2ZajrQCavB52lIrpttaJWy6tse8K7IBgYEPk+OpFkP18DcnlAT7DUaK+
oTbkT+aENFQR5kMaEKsq0OjG5tqlPn6dGTUyAoiHEqbiTm8ls+57K58ZUmQV751JvvWTA4CIRK0E
RYjt6C2pHvKZIyRZQJSW8kMLZ60yaL0DrH5wyXCvRgDACbOxosk7XnvmwmZVX8+2VFJGd578ViM8
W2mwetHQlMAwZlUgyqBifAfKsML+C5ozgp4m9GFUUJAQg8GZ1eeXhvxXRMbEc/d313u5NQQ9arW8
u1Zz1zdK6YUZOJ6aNKkwfCdaTP2h253W9Bv7IRTxY2jVT0j+P/sMGPdZfWfN5sfApdyuGAJgJ4Ep
ZqU2dmQHQA7Wd0xAOlTXY31TFtiY61U/pU818ZmUwNifs0L2bTF/NFDIEQ0W3y/+I1xHiE9R0B3J
WSo5eQWGLHctZylbaSMOuL9iR59AV5puTFXRFDTz18D23htOUe1oz/c4JbO5+TPGlj4J6TWy5Qqr
q4a3pVhabpHtcjL0ovoL3tNyF7nvYITdGGb1cQmVt549et2ga0+tE1Y3ReoZEKaSYePOWDWjCL6b
zKF/ns38NU+HlZG704HATbcyfBim01PlR8bWA75bx6aBmnKuUGCWRnNul90yubcQS9UGSwGywnHj
fBeUzjEHe+gnsrvMob7HMhV1aIZkBAcatZO9IuMx7N11XWfIkCzKhqSfCJ62zRMG5qtoiLDiU0zm
MNccDmEyvjQ9ipgcp+GRcpv26FKgZyUR89V10p2bkzDYVsanrkQSboW4IyyVQnhopu/zOnX2Yw9D
1QpG2Odu8VCMKrRgzJtPsoaeQu5vd5tr4/BUP7iLW98k2FCEYvJurw+BxVf9xxJH21vWgvzzwS29
2y6ZKf9NHUMdFra3I/HlEXG3xGWZBwmH9dblzhnDsLxpw4o/nxXvspgA5XnAkAe21SayRvCDCLxY
Ruw0GDB0IITsdoF2gJYoQXdtln1pTUNgcE8gINbeuyyJrW0eoRcsR7wzrw9xGnz0m9nfCrt2b0kJ
/PHh+r2kovKI6vRzjHn2nEEm4mo6t10+OrfXr376TztCmYlgndiAujjiR4RVE+4sK0OTef7vQzUS
fAu5CzPjGnkO6la01Akc6BIbZ9cY+oNtpPjQR/UILdRjF7DjUxraz7l2IhsxAZjsadqahEXl3Sxu
rw99lNq3TavvKwB/It7+9YMEi95tloJoWNqt8foA3C++f9WnxPuuFv0Tb9TYpCkc7ta4fsCJjuFe
ZT61qWU+lXUS7tICaDAKJIqcwjulIn61ZVOfnK5raBzj/IBnQkhukE1eLTzmyayeTdmc+PF0Ly3c
Jew0S278bIAbHRfxWirkbapo7Mcr3T6OzGorkyje+n5RYB/ttjuHioBNh1RKrS7pWFD6PwHa64eR
57j+1zS6WJqZExEffqHgV/NywnGunhY7r55mBwmIKsEprt/zaMM6H8mGY7ybUrN8XOp7QLEZX4z4
o2OW2bsYN4tiJckmjwbQ/cVJ0Zrpy9n2OFyim+FLt4i+WlMosMFtbVoAy769fjXoT+GH75lYLQ2h
80GNC8K3Meg3o/A+GqaHBaCf1kd8FsIjWZDXcIxBJ2Rcv5rIywA4w16r4gT3WmzTQ5m9JQzatylj
w9vrt64PprbRv35VNShw8DzItmx62Y1gziDAJEnY+MQLfEwHVrko0da5SITmR78LBqZNPKh5/sJx
5KyktwTPs9iXY/OM9GgVNOV8UI6Newl3Ma4j8pZ8UHPfO8mpztuQ5RdslVHAe5sgv88W3xEhRsq1
a2676d7rmxTfMOBwu8FBKGar2RB7Sp3YbOfOCr9nqrVxYwDdocoZY9MiD+LxmuU2pBLG4zWc4BpT
QLzHPibXYW87dWJhJRbgrSww0THpKffZJO6JzdgyShQHbPEqApJ3gd0e+beSgm7A60FvXNJ03V2S
q3e99nhLM5K844VcqWExTIqI4ktdw9qe906Pc/zgYPR/zXgLocJnlIT8zFQ4brUKK3KgCFjeOlDE
W0zsbPRX14fAaf78KnYrbPV8xcnZ38xeNe8zHXoWSTLMrl5916+u33PD1zEMlhvQY511MwGPRzGK
0rbCcEEEqtsKos9WrdV+mi0ua+xxRM/DA5lxH7II5zAboQFyh/lghd2rSInDcEmZnWcTUwYSVQaQ
zlMQq1vR46sgu6A6Vb4LSCfDG4eWp8iSFLW4+TlQzj7xjm1iHqJy+uTX1Xlxu/dEvAZkNtuHkbqU
zlckt7OghA9n+9VNUOT2sbZ0NKJ3ZgGG0ZLH7BvOJ1M04ARD+7WmKO+arNeZ4dX2za4MNDLI18ZR
uTfRLOTW8qCRWelGSa/CCAq1OL7lHxI3/9wSk0ljouWDuBz14eepDi6zg0eH1z4VISJh8oGZh0y7
0IgwsHP2phj31GWKW2KK7P2SUuslM8VtryoKI+G9dNG4AWRZV0OIzTxynGRib8MPybK9+yxit2ug
6Gf2x2bhjzRL9KYmjrkRJwXccqDguvn7sArxVY/UCz5Qn22v+2wXFrjXY5zKaZWFVHDEFYk1jjsf
RiM9Lfh31oJhnGDeK3GMwQGEZnbuxCkv4w/sQnepGTU3hsV4yqurvej7B1FX5BxN/XxYMEDNEbVs
7SFowYc54JaSmHK83lbNI5lk2G+MaXNaJAg4o6i3RAzTd5THMfpNUZpH/TYi3Qhkycvgwa+FkEhF
nV3ndYHf4U5XHsiBebTM4ab3aJ+uiF7ih28aCpquDZUJwqKgw3ciuCU1JV8n7ngmb6lYITdEHQcM
QcAc6XZrl0aHpEZgAUzvVq3XPKT1uLVleol989mmWAQ7pGdWOXIDEpfUAC7gXiEkqAQ9sFAWZxdR
K2N1cGr/9p/5Ns5PAVqO8k26AmhNGFMKjE9+4hfhIRQ6fQt8ZZfuoZjpVSpLW4mRXTQxI/Gq/DOV
XkAbk2lZDviEhpp8Bmq9yFc+rN5tS9UNQBETQac7g+ulDIEZHQVjfLwJBe0sJY+Ghdv7KZFMmV2a
yz6g364QWw3zm7RZBH1CTWjqxFd82kfQnjKR1q6tIY+LC+4XxtoYNXSQ7Ra2a0p+rcI3CN0dtv98
USxN6PoLEU1fFDiklofBCvzHn3l5oQhnLBSyQ5Nb5x46UZPSsuqXRLjtneUdl/EQ+sTL4pm6+efn
Fn/z3JZJcqLj4Kqmw9L+SvhqncHNgfqzQ6Un3nlA/8UTWdHZBWYwhHtfivlJwhaZJ+usPCQg43ir
uzDGok+4Bc+04sht4LXMfXdH+PkNEc+/o6XJX0hhvmmZnutjcYBzMUPDv77KokGGiH86y0bxKqOO
BlG17bhiG6aZ1EKxVUFmQCV7H3c+eFVQxuoxxdQEVkvMp5gXTEf6TO1KOmK4Bhdb93Iqg/3plcUF
j6pLBlTImtg5gqIM06ZPJSbssny4UhBDU/ftGg7saue+/pDMGBpOIU3hladBm/DGIFhuPCxIxEAj
L9IMwTQHbrhMx1S/SmVHYt3CNOcszu5QXxxwydBJ08PTnEff4mJ8R/o6JpA0bOA8F9mMT1nTDmtn
ei80yBjLmrgT6tvoUi6MHht7fs6m6PDPK8KyfyHHcrFdSyC29jxT/kJYrbD7NRTQxyGWqau9nrZw
VOl+Nd+k0TuZ02pWVF7dgNEMuB3NRKJnUtxbA44Lk1lyHIAoK0/nK5HscIQTPh5aNEaZPq/nETxn
IXE2v41C8JPGH56cgAFwZZWnpfXz3WAubxiNDWxuXbmT9by7gs14mlLWYFyWR5ewNSDCWeDVMR+d
HigWMSAZGg0aaHoUE44KdiBUXQJA1E4EdsWgb8AMiKHA3DhCsUF+GCMGU6mF41deZh+8hY6YmTYp
UrhtxQuJZTM7TxN4n9CKUhXqn0cZD9d5a298y7AO2oE5GNg4bpOi+5L7V7g+zwWVAsq3Md5jm3vp
BXBjjgWZwkjJMcx8W4QD4hLb06MRFMhjYb5S6IFXgfg4QHOpIP8IkAsOA+/a9bunK9ZeGeW9g7gz
qoxvKH8ysEsSnMrA/WgNlHsBbm5dktJgmfDK2rCFyIJ4uGjHPRYRclUndbVjXIKTEZ4g1UXYyXw7
Qptap5l7dvkhEwJ8sMfPzojbjSx2gdPf2ZV3U2mSAPFxLAFfHojH+oQDHJsuL7W+CcvoGw49T31a
Du9mmSGM6k3IAP10tgMXsgauRenY4Spetq+/Wa5/c6JYrpCWiRLA9V2tAfiRsRr2cEwco00Ptn7L
+jTA2gFr4Mr/anTHAi9DGREwBCMHuWCph3d6YFZqJp2jOQx1l/2Gv/sr49u3fQ4Jl/uI3Enxs/l4
N0vyn7AqOmRu+JGQogfK5xsNfWdoYPEhvgk046wch7OmXuUquwRm/d5W7m+uzd9s7rYP31ogkXCg
RP5MPe/jfghkUcaHLpoqmDfcVfitJm1FsBh8ZpjiXxpatWFxv8iG+UsI5RxJJK2Y5o/Bp0C5tRSk
1KkXs49fhBPNeGnBsYur6TdMXP8XmrzvmOw5MOR9y7Kdn3m4FNgOY/AxOkwptgAGU3SYFRu0SMla
BdjT+Pznasmkt3X52I6FeYwEgcieieep4BcBqE9zGo/bPlb45i6xtxYajcJGnK3XiQm5mTEZayHm
lb1/JrUWwgOB2DSPRWmsqsFvb8Z0es3nhFDDBVasyJsQiMPBId71zz69kDCfRPNspFmzvWLioRFz
+jTLQaTkCKre3w4jwFr2vnK7lICkot9WfRztuC3WHczKV+zBcLzw7yXBGndoB1fo+ewbHJw2oVPJ
26ThtrHJpFwLtOy72DfeN1WbbWLou6xgEz9LyLqGfdCY45UqWoCpKd94iRjgmpwRaG4fBsmGjHDy
2Y+0YZGdz5vcNm58030o+vDNLXG4lPYBK5nmULYKQLvEOrCWTbSWS32q/ap6ymY8b2TKbpXP3XRo
4vhbN8bl9+rjf5JyfxczQTIb6///LY06lX3cxpeCnee7YkqLjazvv/WvnAn1h7KkAPe1/xRG/Tss
13f+MEl64H9ESljuNYTiX0kT9h+mIASC/UkKzyc459+6KMEfBERmJsbEgiAK/78ZlquJ+j9UtZa+
i1FeWa5HdIXn/qzmiedm7EtkgDeFS45XHLX+XjXzS73ghUPY5VoKaWyLCCHs3Exrd8rHnchURQbm
xoxwkolSsZs9BLm+TE8Ks959Ud9NXe8+NkH+ioYRPfvI2YdPNSzJrt10HfOIoPo/hJ3ZcpzKtkW/
iAhI+tfqG5X6zn4hJMumbzMhga+/A/nEvd46N7ZfKqzGJaoKyJVrzTkm6301JsfSAnPnYKrncj95
ovtWIOVHrCsG7l5Gu+k7OJTdS3AjaTfufQqtlSxRqdevhZfOuypDHI+dlEYr7OfRZbkwIv9qDjW9
wBmcSVNijmwpyIOeZb2qQzIxOIi2fGsLh8mm0z12rVQ46HmttUlO/ODA9HEsQcKYS14682OrMvqf
yh/MYw+OuqAQ2Pqo6vEMT3RMfAXLhOl3yRN0zXQa2wlxDVNHJlvteLYCFuj61ISBvukmeYA6ajKU
s4lqHPBMeiOo4G+J1SHw8o147SA+BfUmbO5GTDNp+HhrbdkIeBBuhwzGd6UFJqYCrrXCGT4fekIu
gpjdfxY436fctf9WaP73CYLjQDikOuPAWcrNf67c2RR0zKAb6hA7fDSVNaw/H4oAOa3ryYY+Rw97
tuhvzJ6DchC1cFf/z5v5x9V1+/us/DMx5IsJhHPVcXC42Q6b78C3vu6CBNt/4No58crL3C5tqm9k
sDvcHo3+NhblkxFWP1On+Ns78KV2Wf4szkXEhlbgEhljf3kHZiR0+NC84iiNFJwMAZuc2AvmIVnS
aJXo9pORLRJEsJTNkiVqSF3tI61OvAzvCLrq+d/fhyWv+8tFS7xR6JuWxwUbmOayN/jD/5OZQuqy
ksXxszYiWsFZS3oUpFyo/fgpbuhpOXnQvWgb52ddFTN4fgjiGdXySDFEGzj8OaBjXnvebO3RV+w/
n8qLmKrbgh1QlD38+0F/3bB8vo0u6TjY+QIHk9nXEpArgAFVxkGHHaumnA4qCyb02YZPj8mz2OW7
6cbWbO1psqwRN4Bxi0xv5YRmDQXpo/WmCuyxwlFt1HceDBEyGBCz2dt2FJAN0AKIHAJ8m72rmuK5
EDI/EY4tcR1P72Evr6HL8EaI9GM0RkVWSo1uNhH3mPrVFrDz419e8XJi/PPeyodErUSygRk6lvPl
FY95jFwToTBhPPqIfAqcKoUOmr2nJJjFlR0G27ByMrR2TnYC8WyuUQdGjFIRmTcL2KSxERcNQwn6
CBKP2bmwHmzqDAQWYgwfB7CFkEeu+whgl9dwEwgbiP9VESEzs2D19G1+IqLY3FVu/9bW43zoDIQf
NZnBbeSv09iBMx397Xr5Yn3lg3bplODWQyHH49casbAQT2I7ImmkCx/rsNe85fNNFxXvRh/1+/ZX
hd6OzruxHUEObCBAwcPf+jKGDyBJW4ANq2AnrkvMvNd/+Uj+v2Pj+Kj22YM4JNX/88rp2rCwVUcK
SjvhBc7901zUrzUAuU0rvcfGAPYxG+72czkQA0xrj7SUKvbAfBdo2ekqGQATsBaK75JAQGeeUPLG
3h2npdz0Q4tOW5H/R6fsl+uYwaoSj3M4MRY5B4F728ZWd8AhYG5rehkboGC3MhucjYH/rLFQVkP7
/Z46kfcXS6n137cwFx+yRdGOg9KH1vXPlw3+StPPbrLj7BEGDmzmlu5AuMYu2a6Z79zh7do4ldpr
ZeOO44t5gvFstcl9VjrloUphqf/7J2F9WVccDKamg1GfJiOlh/m1nUa6tUZAHKbHJAq5Vs35xqTn
v+/K6lgRa3VMVJAf2H6fRRigLfe769QHvCJL629HslyGf1ymn0dCJ4XTgZan437df2UQKQ2k2+lR
pdHadT5kQszWEvmzS2norAX3oRx0+WmGyxSj+K3rBDdq2Yw0SQpvbSv/qQgEEBcwxTtXuNvaE385
RvtrA3B5t1ybuZ/HysfdZHk3/7jjI4+WWB1GbiXSvQ5xvJw6I984Yf1soCD6Ds98js3y7NNFQy3+
7g8z4ywtzGs3La8pKD/yTKaroPnI3TB7QKq2xgmPAiUob4VRxMhfgXvWoVNtg7kkP1gYT32ftJi5
hLzgERg2QQdizW/++u5/7WPxyqyQrR0rgy888+sVObClTFtSq46mg8yjJaiWSRgayCCIN0pWyNRQ
1FYCzJqyWsqKoifm2Z5gW0k2hMLXJ40SO8+Mv1wz7pdqYzktBKss5AJM6ILp1T/f8gGeSD1HfnrU
Wbj3FcgmmdUZa/306Jpwh8eMSJw0n++DyLaWNzCB2ZeKHaZoBAslRWjMwgbuciNHogrcMN3Uje0f
HTFZjCwkqjhr7TFcvjGhzGEoJ3yM2HNUpgSfpICjH+3RpB06Z8YbPmOIKIOE7ak+xtxpts5s9Wva
PhAFBIhot7zr2zrZTXXKaKJGW98K7A0hE0uEv+ojGsr5nPcYT0UOi2zgc2Tv27qNegtmImsZ4lYF
oSBJcQiRnfVhjPg5n2HS17RCozQqTxEHcvfvNwH//7kJAKVme0RTm2Xc+3I7plyN9OwbxsGh/EBF
D4y7LRNA3bzwone9W7sc7qLQi+guDNWuBUJJU5IGmGeRX2DFYg8JlB5IPhKi7dgbN6GPMwXmZhrq
5tjV1c+aqegOXPBLVITywPUcrGnSuxtBmbnSoU6PgUJIFuVRiE6yuWmGzvnWRI/koZFoIq5qF6Vx
N4evWZx4EPREumIsER2nwa5Ps3QoOwRDKWMiWBuGK4nFZw0oqOn1Ly19tXG1u8Q8EwTlmaClNVha
wbX8lkiANHSa1l3AfsH2yauRYXxQOWak1EjUOo46CIutOlhBPa8azxg2mmgAN4a/V9XTDUessJwg
bjTq7ARrAiypG/7F5m19WS+5CAJygG2TnRu1qvf1A8J2rGpJf/RopKrHtClv8qgy4U7Rwp+saZ+5
iqhQ8DD4rihkxurRK8CP+QGiN9eiteoLUHB1gcLBkXQ4pdr++yn0X3yA5QhZx6k3RMDj100Bwz5O
IkOCt/rsE+rhoYzieFubrO0MKlaaywwcMLFEEcGcRUf9E7f1d7z7aEwnG+M18RzO7ENGndmA/eXo
6Bd8WVsCE74J1BOXuUj4dSQyBdKVzgjDP+iEs0+hja7pe34vMj/fRYv2H+A5yl9HTeeqTBkMZody
zsTq96KXAPT89wOyf+/o/7ncBbZtgkNx2UpxaF+q0gKXtRhaER2QYYqNa8v8HgcSc9vgWA2V8cqP
duRlVFdxSpBF2fwMC9G82fU32Eom/DC7+9EjQDCMpDzoeTEE1z8pZ/pz5OuKyBCv2CWpfRuV87jV
SRvsyPziuh64Ksj+wGkOBKwnrnVIEP0zPL/t/JQtFVf1kY/yko3yo27q7EIObnOQar6lr8h1HpMx
6PNO7pIYR9gcDvbe69L3LkuSq9EFnJvX3bANs2UQHiKtyvxbPElICuivHQZQg9IJfiDwFwOUta45
OfYYHtoqPvcFT0VIgty5DvapzIzvQ28OjhBBNSzcBd8dlempySK9tut53CeD/MXHjW4XMOCOzKMP
u2sIhEKTdxpKWIMLAbwirelg2uZaQEc+1wxCN37iZI8i+MabnVzsSt9HphPtfA2MnhEVIbRsoFnk
Aos8FNIQI+bkzxFcrV6CEgyrbpPuvVhsAtF0ZxZU7GR6vrNHKM0+LQl3nhhT6cQ9FUvnAhxvurfq
4ptvGeM5LfqEwTiCGrZN1WkenG8lODBqPRKMQ3/TABm/kNaDcoIAgFXL6ntAC8SK1RcjLeYo2ddd
5L3OAmSi2HfJMB1VKX4Riinu+yJ78+dJ0weaDDxtUOZGRCE93a093gdn88pN8LrECX0hc+EotYqu
iznATlxBqcpGzScZDDuoAwKkbNnAF4sUJLVQk1g6tmsH7cRtI0oyW5zqEAnH2rO7EXsluKrnqjeO
s5M1G9uI4NvX/nPMKHUzNdW11CMUZM8mucCEVGm63jdkyRAq4qo+4e/DpKiDH4kDMxy7Zo6LEdyC
1SKHLMGMPbJtLhEZ5j7/k2RyyyC+OiKmeZ1UtToy+PvQ/oBF2vAWFWCDj55oxI0EDk/z4uK4Mt6k
PlT2kUjTcNJPDnb2FUVVvPGgFwytpRCtWNZ2EESiFI13dkJJW0hLstykvxdOdzGzIoHXGzLXy3K8
fBWaYvxpcIg99sVNOR681LkT9qB2fsXwIO/B5M01sVTZmEJ7i3AJj2V7O/fLn/D8K7+ozTuztc7J
wLZRCcRyS9HdVdEuC/sZr22JI4uRIwNDFBt+Io510ZTwkqxtbMBpbjqGm4Hfi23n2+OebCoyQJ3i
JbIqXHOSGIkcudZtUSgXQwXLlx0815AB7zoMb6seYdEuqs3hElqTxdiJCzIRT8LA8y4WHqAjwT0L
CibyHRKxGlHX7mpP7vMojq4WBo0HkmdX2C372vFhqCbvQg3UZGVEnoA7k6Xi3CCijC9m+WMwyUOa
HUZbYx7C2FwOOpXhjVX4WEprfJESHvHaY5e8y210aEMSt/gEyGVqSBGyk/haTD88GKlT21qXHCkU
eo0a1bODbtrIEJCbRJqyGbTifToPjw4xYglBPlfDSJaTabCUhyYocQlKjvi+q8EaL5GnESxViXln
jP3GWl54jeVsbw0Bdlnkq89Bo3JI6PNTbokr6kfjQOBRdxMIDi6HoveSqPkZKmuIRSK0LnPQwrdb
VCkidfelnu1nhqgJeItkOA82u1xWwzRBh8tltWukW115NtIjP82dl0rE3sa2s+o8CSAgtSHNb23k
qFVG7JKEFb9n6877FNCfsID5od+RW8sSC3Uu+FFrewBf6JDsmSkA6p5/3xHR++AZROl0UybOlpt9
J54Y2COXK6XkNX6dLYUGW/92fnU6bj1I6Ek3ggncRT/Lga4Bu8YPmDly1yLqP+ICHW7SmdQw8Il3
A9Jazj6o+2yz2eFU8aEPR2tTTQ5xe9XB9ZPHUo/djVnXauMQ1MV+nDipXF/86IaPsjhamszBcIS6
YlrNkcAbfCjGYF/TJnmFfETAmpInjZnxUlbFmZzU/Vy0d27CNVh3Nl660B251zPx7zIpT5gSMKf2
e7vTb1XtPCsiLi551ojN0PntrnHaU5pn6Gfc6frzWUfJsNNMg2ibj7rbEoqT7BzruzN23Ku0W+El
N/di6vAFVGZzmSXJEJ9pzfj3DYICARmEJ0JXOMWJ7sFLqSviYM5zlnV3RDzVWCNRU1mRtVfwj7rS
AyEQ44kpw87DdoWYa669+wb2x01CO9zvg37NlKI46RmTJQYmExZAbR7iGCiNYeot5j3Kb48IoMIr
zthsiauk6Yo6m2iYqp0uuu6eSEumhraH16J/UyXNG3Ys+D+C/HpMgE5nHR9wSty0Ll2PrLai23G/
wBGJ/ngJWb6pO/eq8rzsSidlR7mm4U3aUE5JC2JVYxFsy9p+wBWbO9bZCKctZNjumBn1VldlcCWH
Q4U8DS0UZhvO2GORiNc59K2rxDfxjSYnlKXt1iopAfHNZBgTasU2sleHsMrPTfAYJuwewgkFtyEt
DCIst8yyXXKGAkyzavS3QzMgbCj77mx6Cw6+W0QBuAWqqbEPFnl6K52jjwjn4Il4PJj4SXUJneQ0
lzS5+qzp0bqTgZNHE0oh2e0NPMNmDoJkyFyPfUy/rr14vCmcKiSgCiPl8EsqM7vNZ+O+cLpki8mc
rAuSNjdFPq0bf8jRNbskBowzKWfZfHRI+d77zHCW4WmyA5gECNjUzRHI63OQ6u/aeBlLb4wRqSCv
mdZID92HfBl4cB8/chUEqzSkMsRJ9NRoVAkbo/L9g4SKu8Yyb12JchsE6UPa02bkkpMsuik4NNIs
GOvMe1s3ey9XbyY5DyMrMTCfG5y484qdH20n4v+Mot1NATFCI6m3k/SeYz3XC03dpWcW3flo2fIS
2aKnDGw2pBLBcYh3vWqubb9nTEPttOssBwOr+0BJDbHc00AEDOxTZYCnee5pwxTv0zaq+vcmJix6
oBkzSftb7BOxNEYFut38saM1sjKN/rXXxBcNLANHDXx2NSgoUq69REdPWICNiLJN5OfOZMhdzv4+
T+dmbc44eLqpCldj3kcIOlP3YAszXRPzZI7k+QzmsGleNHEorKc5kV4FS3Mai0c9vwpy9bZ53Kcb
x64xK+eOjVizVFvdTh+Ntgl6LbwPy2meM82o1x0lmRxGBqeQcoK4lR2R4dsiML+lJAm3OQFbqI/A
4yMyocOKRI6wiESMV2R54rLTxqujEMlg+WRvDw63DfaY2A5OMR6DCnlkkkNl7iuIzmiCnxI2cJQV
/pbf2w2DgdYgad4tzz77XilXE4scDZjkMlS07DJvn9kkRsmWEX2Xhacq9MikZnA3x/MqG42bvNqG
5CKg0CM81S9T/Nktb3uPXmksiUaNSI4aFPBsVehNPls4gej8r1i9bux4P+Lom/C6jWyc+gRw+tIM
ChvxlvbNgmUp1gqCfWcUPwRpI2F8NXlOxdWIBMgyKyqFPr8mmkGxXHcmsIz3PCCq3C8fGq87eEPz
pOg3gAyiydECX1o58G5zPGNVaR7CmBtfSFtmFRVcLuRq/MiV2JS6ojdBcIUCt0wv0drYZHNKQnaO
Xo7C57usy+quDMJDwq1ggz6DW9/SDTQHHO9dkzwgQyZOJnK7CyNALokWcf40d98pjliyByzbXhI+
eanJ0mlVezKxyYhaHjCJVcBPIxIkyE0nu4AvP3/w+SufX/5+QApygj23LGuf/9QRDJzAffv8Pa/U
rGOfvxgyPvzP73x+PWFdXO5C58+vfv8iYVjhLhzNq99f/vGnlqfWeRDP4KKjCGQgGTM1NsOmLfko
/vnMQuGC2v75tJMUGxrx1e8j+TzOP47p9x/741niEITGDA63FkMKuXh5P2CdoMyKMzTUy7F8/vcv
x/fHU375nS9v3Ne35vfzLE8b99VTKGlGTfEldtmuO8osj66Uww1T4cOQoQ7Q/vgWFmSED3G/sBYc
1NUJ7ubOJ5BgoLNPrADQIu5ou0w6BVGHg761Awr8rNSvZQLVK0/fhry6FB1tUNm4qPvVrnNQq3Qq
edZq9DjV+2BrKgBtKb6eLViCF2ys4cXHg96aOiLlB9OhzYQYHyrmmCpvJJ654RZEXkdpZZTHLkpO
eNSqq5rZO0ryKy8oy1sbKSgGSwIQ2IKxAUm2QQK/3RPmL5mE8X1mvncafpjI0wCylUO+ZeiMu+A4
V9Tnxji/dWlxl4/JNtbD2jKbEf0ZEHG6fWAHuJtmxXgh1UQfCwvLcqfNc4avpZuWOUREfDlgGUVS
bZMW5qEeZn/dTgVbqUAhf/G7feJ4MO4LOCrTiOMR+jVi2GQfGLeENLSANSrwUUOx0g30ttA+xK5h
3Mfbjh3bOq6daN0aJAm2RHTCYTWYbvaEfjjED5kPKa3uTTf7P4IBJ76ywzWpJQpw09Hj1Fn54qOg
ZkMfzWpEaJflNi3R4Sies0hdEE7Y8B2NdD9WfYdQNKXuGYBQlcZ1ObbhjREc21Jf6Gu8gWbZI+fZ
xDlk6RJNJKQfuJS+esrsKLhKEFOmHe+eHU7fGiu8dZkm7bsMAZwqjd2goelQKnYEKmcpPdr8riF5
ZeXHoX8Yo+nWKbihOkWM1KpGg9ld68otjlWkmWPZL2LA4eQNFCKtn9ccLe10O5NXHTvqmwBMStxe
+2ZE2uxkQ0vgrAe/ErT7qHQw10iCM+YJloMfEqBK9xVNWbS2J/Mph/K9DmYjPcwlqVlVyyRncW/k
xbSy6D3gkQ32VdeQEzV1x6Cn5ZEwyZzIePQror7KnjVwMnrwXCbJrZ/1omd42AYnS24K8icwYMcp
iuf0A396tStN+yOasmQPuw04uvKC6wS8tDVwxOhMSJjxUzTlfXPLS5OXkmlCxVz52sjI4Ev9n7JA
4GJEGDJE2lto893+AGIJ9ee2anDIQTLjnWnbo5WOxNpwYgVtnD3444djSvPIfwJ2MJIiDjthO9Xe
94FQqHNHKMP8AFC9OBCbSAPflpcpWDdD2m1ncgogfMxvrkMlWaX6pqiixzx2PpgiOZ1Ppq8/HXPX
OEWJ4iDLIjoMfoDP3Emhl8WLDTdykcjPYbNlsXsd+4pTfwn1BJ8X0TVqbxDN9kvniFTcPL+KrHqb
dEwETNdnIe5gO4AsOgunJh9ifg9MWmeVtbVLRAydyKudWfgvQsL6G4mUY910HqXM75bxwNTrkVXb
S3d2Kh9zTE2u+07gZkTX1LjtZnQtSYnM11/CkD+FaDjNiG6Ph5sO9/y6ECW+BbOxDm3rfq/wTOwC
h/Ray0UG7KdoRoQmnMFu1CuB02flW9Dj7fkDbimwvelBNHqP1DvCYkla2wlcjMRUZv3iBNRrPRbU
EJnzbPnwyKnzcaU6+BBQ/O5CWxC8OU+HCKc+xjz6NTjMCXgJd2yTyWubMOtXooBq+E6NMao4PRMO
dZq9gqRCBaN8GT7HorsPq6xGj0ncnmuXuzx9Dk2cEKJqTuTUYanPrAsRMfthFifQG3RRneHoTumj
AfdozUwx3vhtZDDPccp9RzC33np1QBHq0mipMlEjdLb9bV8OjxltC7sFQGAEdwE5Oyvc9iPYIWeb
3kvIg7uixedXT8VdmZeXyRXmlmEBPK4PZdtiK5W6KuP2JYR4ucqW+K5el4/NTJpeVpIVYxBAw6mk
vO044zn2jWLn1zP1DF6+zqGZYKmth4cDyZesb1GsxRfDvE5NIjQbyXTC1m8RsglyDJHvTz3CxWCO
n7Pc+Smw/u/k0nqaZ5SRFSUFWe/+va2SnW+vzZGgIbf17SvJFZB0xrvMuD9o/9XoKjYsJBpeBgV7
xXWffQsPWUvIutmuSTQduPlNRxTktyauyz1U79O8WJ8ow1vYi8zOkqjr90YVPCfxmJ5bs/zmUei1
yhQ70SPdlYS1bfToPWJAOVgRwaqSKzSfsTJ5RgbhrHYI1dbsZ0vmpDW8XBMvs1eQpZD20VviEGkE
pW049EV9SXv3e08DdxeqnNGHv6cp+jpYKj3jrv3pjfxuD1purtkkplG4lk3WUn/TFw5SzswkdGGt
CLTYCPKawyIwrRYzEkCYne5ltRvwAEctURrELICv2rUBebN5muP6XwKBAQ7AWmzVPSriitW1eJT9
zvAMVPPcPdmqppC3hu5YZMI6d8myxZNALVStHgEjzaugzyGCNC7xI95g7lOHip+l6mTKcASLNLEf
RD26yipU8uZQHCCk/gKrekSo4u8pRbgtaybbs+zYRKgl1Y5u4mrpUGknKolwZuEELnMeMxC98YAQ
fUDlTR6ueVzMy5sqR4hHUPFTRCNzjVUaumI63gpnIo12oClsE3BZm3TzuH1rcjONFiaXH9sEHyQk
bI31ofNCtXVLx13lZFAMy0VqhlGx5S8S0lMSsxGn9NuwbgXxIc+Skjc2I8vJIgcmmAiaMa3Y3ZYu
HRCaFd0iP68Y01218c8qLZzN3PnBNhPw6+gJ3WdEoOx7CyqXPz5Amqk+6IsXbWKukVk0ZN4U6Uuc
xy+9Q1wc8RMUR1Z7NkbG6FVzjGaXGoj8Epd8nhuCoaDrGP6Zi+jDreOAuQh22Kkyx1Vri2tDlwnB
iy23hkG8xhawRQwppXNgt0OjTjbfS4mvWdTNdRq62XXrg5bL4mFFNa930jerI4DhXZAdVDNkpw0b
N/IhS5NgVpFdoOyEh8mc7sdoj3rO2Mqu23tZN7CdIdIu/S5SvFhg5ZqJt8fqIRgZjIRUOGw6u2/W
ReM8t6G+n2r53CaMs9vEeyFQUuyM+aZ3IuTaQl3MhJIEeOEFCd8ZDM0t+U+8A9oHzJvceFz+awbu
15m7IDPdNtoES79TypeoxxJYTz4Rig6RXyNLY8t+jHOEIBc1zltXIlrzrWo4YaOtR/XInAC1uREi
n3ay+9m6VV25SDZRPLUqjFfOtFAWOJy+8Q+z0V2hD3S2wzhQcoXESLpeex2ZTXJxS33fWwO9z5p+
JJN3C+uzCh8+TfyfKUW0bmlKQ+aLt9niOP79zX5gvN4hDhJ+zWCpwA1YGkbDEtvYT7FgRtXHhrGS
MgPUpHETqLmuNr1Tw+OE9pYdvMTf1nNonj4f/NgYkd9ROmVK/37wIhwtiW/PaLjw2/rLAxk/i5/W
PsjKqFZ137+i9IMNUfnipEFsATtprI3SMj1r70mlCXMCo5i/oc7d5nbvH6zFEd2MHQo0u76KDLPD
IsaDYYb/+RfLlcfWwQnWn98jRh0zVXbKRdadFKGgp3T5F/E/DFEtHat9bblHR07tKaYtddKfr/D/
vrb70ifiK2DiWvp2f8b1CLusUTadH1WfvJkpYJWyfyB/BVDYSgXxC46siKSQ7ZQ1pL0sfxMAlORn
//vnU7pvkuThQ1Z6+kTLGn5XCE9718/GA2gBfZLfGDQTLrL8/POXxhHF2ygMlAULiQaVP3RX5BsQ
PCp37TXsP2Ifj32xWMiDKqlYFelGdAOOQiNx8Sil1bpqMwc4MycjuDZFKCBlBWcAmSnm8pDLkuC7
62B5UaWDbH81A2xImyg9htCS97SDDr9/uOzf+SAZFI7vc2A3zMDcnIBgZeO2VSWvhGH33bjsPz8f
MpYKfASgWERntAyu+vZUZtkGte91hlt2qxqVbajiyG2P6+40Lg+5IZHMMC5Xhy6bN5/YA8JYh5U2
AvEtxxN2BGN4QMtNHGsev0H/MrZ2xfmrVAkaMVenzwf62RsLw+mh1y0AkCIK6Gio//zw81/F8mUX
NExSVEg6VM/QMzEmFvGltwbu7VkWDaMcEEfW0sERSUNx+VR79kQrjRD4HDOGLknpWyGAQkQzFERC
+gK5AAwXIn9/xTXfngd9VwTnPDKfyRxnmhkNdHnN55l97QrJ6q0Y7RdLWM/uAN4D+/46LL17MIW7
aR5Jhxf9kZr4Zx1TN3+P3f61hcSNqo+ndqvqxjf0HQrMZ4mHA7nO0+hRgfjDmzmE/G2rVRujfYdn
/Ib48m7sgNiGDZAtNEvHMqjOWEy4J2la5kKQl2grBOyUZjMDLUZ9JSUjd6WaYOTpilxINnXLt/7v
QdKPYujQJ8cKJuHn9/E5t3sjY8++/OzLr6bFcvJ9PuXnj81e+dtuhIf4v8/7+7+Bvmf1XL75+fUs
3WBnts6lzkumQlVZHfDYgZ+pzF/EGl2cArVLG6av8IFTLHXTumwmA4w0J59fhuo0dOYmMM5lFgXn
rjeQnRbEVxMRvGYueGfI4CbqvBUiC+KvW1sBLOEDKXHupUN079jLJMw1dnEesoclG8+1+RHmFgHN
umVsrBr/gUvOMn/1JK3dNMTJV6OGVNxdLG4eVx6BjjoFu5cnmykcsnvyfDMqeoqbqs6zE45SvNjl
eO0mXFbd0ruLi4o5RqPeW2Se+xrJZyvKA40EQTRV+8i236ema/eu63C7U+ZOoFEGdlfNW6+3Hqys
HQ9OH1N0R6zFATXGxHK9t71ruwsPI4CB23Eu9q001SmJxLFzE3/jghXdZ8F4SNiyUCqiuE4Qme/p
RLLXV9Yv3yepGOjbRuZMkjI7e23GmhaNM2991vxJv5hWMJyIHn+z0kLthOf9kEVw8T15R17Trafi
Dxg05tlMjE0ck26fDE86F3szl+6RYKY16JeNnuReucFwZDv7VHaBYDbMoM4qpw8sRc+tsONduwwC
ZO1fc3U8pWGC3gBOwqoEWx+o5D2T+pW7PS+xPjq2YC+RJI9OCMrMXRh9BtMxwu7LnOtM4bIc6lYz
c5n7PZKvn8YH+yx9Bcbv0fJivUWE6m/wTjziOAFh40x4PVWBoSn2fzW1JqF4JtNMIlvr7BNzzDLE
bC47Un7z+cFhs1K6wtpb5YvtOT98TJVcusw+mKtN20ULrZjGjoB61zb5KGipmnTdM0TCX9fscaDe
0uqlymVzbidbbYhDL/urapzrnWtAwDEcXLxmegvz5btvJ7c6Hm5xX4EFYUOpnYSs+ygm1DJsaV3n
G9cwtwRpstPctrl3hpp9A1elQ4cid8LFMuuL8TG2GAJXXfJhQPugu2Ccq1YiTOovYzl+c3LK1cTW
t3nt33UevQrl3pt6eEmK4bVKEnIhx0NGz97NmhBMQ/kduy585qFZ2QaXhaPrq7qq3vj0sTg78Z1X
JD+oteY1HJYjXMErbvSwnL0PMJlXvad/jpbzs2ckzw0apB+CNukC60v7WxB9HTFyUq2xB1z55fRe
yuBXg9C8QUgQdp3J1Wnd2vIDDcz7YHnfxaPqsf2hKCbdqK1/TCYQmDEhHAHSqh+5ek3I7jXmtm/5
vLQCBDMLOTxPocB1nMLLhRXCJaroUNj+CoH7N87LdJuZ8A4ouK+n2HxWgZdsMnTC9OHNXbs8D3qR
jqIeRPM05mfIpg/gwfdMVQFwB0a5diNpEnmsFxmgT61n4o2uIAh2+AUKMV/Zvs2QngPPJRnQ5LQ+
Zq1q9tVcMepvz0mvvqnCrBj9v6QBeRE9yyogPJp9A0T2bgR63TUrBQkyGe12j7mZNmhLjwINuVXp
cKOt8drG3bdCYJBNfb4fQAF58BIYQ9U3CYChcbppFtuQ0z51NHk9ePVqonflL/cs4cpVHCVHM8Ha
x0yK1przQ5vIcADHbabASjYi7ql9zf4xkNm9xmDf0nkdG8YnPTymyqD1i5OHuxUnYGZRwPLCDkYX
HLhKF53wMdPyrreNtygM7nmHJyoR1vbhdoq59ZTN1pi8TZ8AsejVTZ9HpzoGZizofGmxrUv9TIPJ
9s1fiJ+rPmRC4Of3dT09DGp+aXRDOWYVJ/Ktr7qCAYjBxzO46B8tGlhW+gNhSF7Yd+QsQeVR4Ttu
Arm4kJN1osknSU0UNe6wbqpU7sEeo3KVSEneYrR0q3CIvs8wAbcWx1FwVSbGrRtB7TRnBDXMK3v7
ndbEeXbxKTlR80Op8cWhrwNG1mOX8bP5H/bOZLluZMuy/5JzPIMDji4tswa373nZS5zAREpC3wOO
5utzARGZ8SrSyt4P1CBoIemSvA3gfvycvdfukKHVts/syrH2Wtu8hZH9ytSCJlpHBzlK+19tUbFn
CveRqNh9V333iYVYc8q66Zl2jQXBkZH3Btpx6zIpRBC39VsLXICfv2lQ/6AMll9BGNMKBLeuYQja
KRfMd0Njn0QNjqey+cYwCapP7JYHrArYvJRC14YbHFvHeDQM9dMH8ImaZ7rXtg5vKMyILMM45g75
b522KJureiR2nJsSNcEYV3Dtwpep+dIibEddUnO1tO1ZKJ+LCEH/Ls2es1pgHKsQtRVh2mFloAQm
+HoMnOgaefV7AIkDTJ7uPQR0U1fMkj8FQ4ED7qdoC9wyO4asJQBT3C3ChGyj4XTbTBrvZ+xDoINC
lx4mw7wUE31WHdr2RoX6zZtl9HrpnwLXurmDLZ+rkVDlBKVegbxCoMaz/DZmTmFveZXofub2UufY
Xz5FzbmaQE5BJdO2BLnspy6oDiYHsS0c6nCVmvDw/BL5eoHrfK3rumD83PwGFXBIPWRPUZKxvhpG
uXHQMq6mGmlV3mXtKWpducOaW60t4b34blo+Y8inhSJBglNuQtrqOhrQbRKdc2t8rJjnXTzZOhf4
7sYOb0mIUMwqLiLzyk0gjKtnpJ8BWKyLj4/iODAT6z2nunTzF7eI2u0g+Hjx7tknY/adgL08FwMt
cr2c8nNkckBMkrmzhFryBA3I2802zDHNxIH+2YMdo55bvrjdRDGbwXq2vH1iOeMpakw0QbT1A7sn
+qhjExXADZEjNPTH2EpuyxcxotzTPJTmcrq7DO4JIehnVyKiz5VovYuf+mhF7AFnYZyFRFJGR6OC
sj+wGYJ+7wgFLoZxPXSN/kytqp4dMiT16dm1gKulumWc7a4wwLAy/VJZX7+0Ysh2uCKoEuPY2Lsx
l1zQWhrpM69BVzj35Q92AOxUzDP8QoOvKK1echsgKZAGiu6kaaZbOIXsq+DG96UOxtRreXuAH8pL
qPJfjYSSbxq1fSEq5DUUdXSwmdCt7aqZAB4j/nF88+Y5A7K5Dsi1nWCLSOkEr6XTy+3UG+3eMDju
QdG1V8SjSEpLjeF61vLTFIPhqWDKP+r0XFrvNrj73izHZ37KnEB0GNnUH5KY9HSpRIEMD7QQZAF+
5t6PInEJRra4xkgQMxpayYdMSBdzEo4MIQm6Y6cffIW53MNiFFJOpLGIz91A2FxtH2KveoKjGtII
FLtw9lliomOIMWnXoba6jRtSu9sdyjvkMe2G2wxOcOsftCGeuEirEcHotq3YmaKGbzb1YAcbMN+X
No14KJcAGBr4rb1CfYF4ABOlPPkRgsrGBLo7gS1M5b1QpIPQ+KOC0ohzNd5cnbPHYujtZiK9Dr+i
nzj59WaHP48NdCsBjoFnHY/YD67BUDnXMB7S/dTWD+UkwYdk+W5w6u+J0n56spdoSUHOBrO8pQAA
0WS8Eeh1OLr6yTnNMR9TBGYrd2CFmbpPMOa3SeXPgBQTZp4EuBRN4G5miqFZsG3mmFoimB1WHURb
NwPwS+zt78Tv60NLNw+JEwi22D/P/01zWkzs9GsIV9V7iEiMsWZY92Sr+8ZLOUbjg9uT4qFY/02w
TMMYgg4onopGWw0C8tdgJii8RmKEIsoUyeyMnHuWalmQ/4sAak3SLczNtpMb5QafaUzkNHmUtAbG
YrrG0VeaW96Rwz4NVLtpWKTGci9zZJiRj6VYs61rkleciMH97wKPJlidnGi8Nmi1YuhQM7/b8nVm
ZPY7Lpn43gb9t8qn/Ai77pAHHNimPr54cZNtVSbPSyYL2zZEZEomW5AiTXZcQDXThgdz4GQdZzp2
yCzYGVXvn0w75a7U0/bJFMYhlj/BSYbU4CiuB0arZz8O752ltKPPTLoFhLpGmoBPKRSQ0gZ4nu4M
7k9Vts3oEc7XuL4FtAZbceb8jS146pwNYxzcY9iV9RFc4TG2JMMeNT2mIr2HVWYfcq8htt0R0SW3
AKQlgwMeVH/Vh/I7t5B+DIFnEwpWe0dHBERU0MkzjOLNYApFvlH7mcdxf+qs6AlV8ew2GS5jLK92
F7mcgqkvmhxSV0KClE1018jMY7BpztpByc9qFdk2TEim6aNSNWSK0ro0OvYBWXKiMjrub6bIPlbK
+MT1FdHLK+/ArNZD1WH+cSC/urk8dhNSmuAxL5XEP26dXfhDFqJlphLWe4oiAtgRaUG1wtCdy08x
CW2XJy49dCYS22goN3DIPhdr/PKOZQCFt0n0EGJM8htsodNraR10ItlWpeucG97aTV4XzaaQlIip
gO+YUFmhMMf9iUKEPjBNChdkYeNZj6obqZhmC8Vi9tP71jrbXOBr3xq6lWNZ08FC0X8r5dPyqLqt
UWh6eFrBFCD2zqlBVNiggAorjw/djzhMI0Qw3L3T294eGwZVQezehDkj5CtiomUeX2GQrbrKRjiS
uIIMPn+8LpRmi9UsbKvdYs3UA+0zGLMXzvrMzKbwwOzlnIiEYhM3TZF8hn2gH4RNM7iZxDaxos9c
ImJF0hL+4bUXMI/6ngFuniFh8jvKy2gBabT5PtzOodjrbEYJYADHpIlMT5Nk6aQfJkjSdYhslNQk
4iZ9BpxujnkucL6nNOPWnDBfYsmPTM1SrYPKP6YkDGzQRZ1I1BCrBgdsZ6OZjdIXWQ38ajKG5p7J
QZbq3plUXGnDt4c+akkiyLaN53er5ZFOwoF2WVITqyJ9SvrfY+W/BC0k5pAZEvI1TrszJb/3tN+m
Ut46q4ipUhMTmgQDdY01BJ3VekJipFUEaVc4dJo4uYuSXpzRQ3UTLr8jqeJNGCKF6AHlRrG6RJYJ
V5r1KNHrWxFSUeslNl2DdT5kfoyckXsBEH4v+ZAM64mYNX/kWbmN9jKkeMrLePzedpzF7JKpjxbx
YctSJ+Q+pjDSUJk1zWZ+ZxhGxis+d0YSgxYR/UditFbtHcSFZkbiQCfCz2U/mSrnmAb5cYzvyrC+
gDmiqCU8Yr2072oTTRAPHaglh1x9Cyc+O1FopK4XOXZoRCgRHx/g7QcpzHxvl0N2jj0S1msMBE3X
Drss5JDrGpTzwMa0Vztsh1MvyE3T9dvU2M21hvB7LZi5Z8xMj06SQ1imBrbTvrqnJotmNMrvXdDL
OylTjD2NGsNfutVMQ92Tdp7wTBtmbWQP9EN8yDv7exPU6Xn5Atj2I4SceBq10iJqL7poQaf7azpz
aiM4hJzzyXkPe7izyEaM6zjo0cGfcIKzjj4xbFf7CeYNNBt7x1pinc3OPyNGoR4iGrzkiH+o3OqD
jDKDgBrxGHZcou2obXubTXK+qPQZ6xB28pvmMEyM2/n9o712skacadI/TZImKK/yMnhHhj3efj7z
j0PrrBA46cfWPThV6u1p8tsrtAgM7ip9k/Z6fRwTHE+L7FZ0BGQKAzpCx6dHYaBWZMds+/mkZtRG
sG0YwLQFoz9uxOBY6NG3WKEETRzcDNSPj1ZS3pwhwFI2bWrcPU3moDatI66lXrsVVDJIHCiaUjt5
lq2VI8P5hcMOTr2JAFtwWl85aId4buW4JkNmW/X2W1u6QKMzyqUAdU/eVG81lfG6GkiAWBYi2isF
cAXTIxmE7dhPNYub/XPK59No53D2j6KHtuLud5hLMLunuK1WkIs53Jr5MXOY+tNZU1sne8h0kCW9
P1YHHUoElSJ6EWhNe6bA1Hseq3HXqHehYbj2KcskXBhKfUbGIPvbtD7hekFtq9hUl/fJtr9pPdo0
KfDMGziGlidcTgNZOVRbeh+8ThSCG0pX9noYKALIUsQQfRdyCSBMEb/GMRw23JMbrZC4sTrEEm7v
U7QONDJx1dFR4F6NdAt7Yh7TM2DBMgRLTYLcp23hFdPrUYhEmZk6R6jtgN3L8FQ74eds/m+b9DPL
uZoQ0iL2Ftqc7Ibt3FXPgWjfRi4rPEqQVP68BPWaoXeM5xv85IsgsI0VKxlZH+Hp59Ut8Ub2R/cY
ifAbLvpmA4GbeeyYU5bwoKJ19iPMcfxatbemt/ZLx8BOtwyAZM2S79+yaWRNtvsrretx7YCDWUco
P60AkQn6gIa8OI93AKuLyJ44x99IV6WXIhDMzeuVglmMKALNPit5M3LgS3i4rCn5MIjQqjTiT68Z
r0tLHRuJCakRPUYiC1pw8Ugop31x5j4lS/sEOGumXCTZvXS6a8QiAzD9sxXkuYQ+r6YEPzflkln/
BHi0CTcW7XOQdnyOf6yJXX/SRNLvvD7+TBlarSsTs0wqNpGhzHMaI6Cwem+dDtzt7kgKjR3eKqZQ
q4y+7btSYYVbpAh2qUOKUYbnUO/JSSrM7ldEQ+dQDZZ+dwv91zA8B15hfNCoQPGcT9MlknZ8AF8M
TRqz+kajQVXoenqC23aMLKO7moM6ZorDH8HuxlVR42TphM66GP29Z89sax9CSo58E20/l3MJ8mBV
OemMp4ajVTcV893804IWeVIp9+N8hdSi+2q98dUAfwZT4NYX4ED8GvQspncA5PJI75tDTicY69Fn
BmAYryy9YpGiSlyiGAcSBFY+i4qZaia3FHecDNyPqRuBOONztmXyPq+H3CeoDpwtCOHP0PFfiqR6
zCf5rR3Dn2lqH8I+Z1WLrW5FV2ONaEbxkTrPFeW12dMhNKO5s59S7sr5JqoGflFT0NibrNkKmZUP
QQn2GsXPKikpO/DdknA40nzTWZG9tI42qXNYNmyfs61unDHNQZIPLDJxGHh08Vmdjdr9LHX3mEgP
d6BxDEWEPastv6Doc81ycemd9TK4zMlltsbPnHvZuCJkb2WPiICnnM3XVVzakkEKm1/8aWOmXgWT
d5jvXSOGyp/xdAbNfRlalrtajxPyy9ob8FOWqrmcGEx/Jyvcym7x4JfcDDoJAnVDq9sK5K1Ah7da
nnmtcGnH9vgAsfa5U1JjHI/9jSqinLybMXuDx4mNwHSwb7YkdagQr9Xg3KqEy38BUS23SxB7KwwS
Vw3tNL1FPt8AE0LXxfHaKlmWfMTxGDbe7PmvuR+GlarNDcYSVgf8tZsM8EchvPVIQBQZUrwL0iH8
IND935GccoJY5U0fkVpRugKqVUiFkAzVPmxSCsqjO17lzCpfftf82IYFDjzSqghKmDnzcad0dGNt
mNxJXXTFETV36dl0wpzQKNds0VDRDsk1piU2i23ZcVG4eJpSu+bDy9jDuiz9NODd1YmLfWzmZMVR
fkgdOop+MAvsbF725BF+NxLaN+dxhfPZPtOma1JYX1bJScUnn29F6MjKCUmBSDWSXah83pTnEz7D
4Y6rf5WSOLJerLkzrJULaO4UEprsJ8GqajiKZyklguN6Gwf4EcMdDBlabz5XM9saeZvNLl7P7QoC
hTWOAvO2ycUxxyBOeywa2naqcJ8luDby6qPgk9uCvHxtMNaISHuMGgBKEWmNnEA6joyQt3wYtXtR
RbzQpnmWfffWzqestHbOrTJHHBRs067OuDzs7zHe7k06RZ+9wU1fS3vfeRMntoSytsLFgQGpPgRI
/NFYTkhKCJ7bLtfjH+FPhSI6W/u9rN146Wg0CBTsQ3FQbT5SN/KRDab57FZlfHNG+SvNPsGYDd8Y
g+qjc8FFhxA/RdOLk/loJtF4qkQNJtyX3sZy4nKNrCF5iOk9rFPSErZ82qCL4I4GonCfGees8z40
NvyIHUZh5EG47wR3EMTxdNt7w2vSjeHGqxNEOGPDiF9vozXNw36DpGer98K/ahMrluGML66JJoqb
H7eGYrRSETKtmuYueI7n2EHINlo19Pi+2tXjQ0PHa0K35Mb+m5eL+lhiy0GHYxNkgmtwKuFpwIwQ
UUR6nPDqXWt27LEBBRDmhmJNFO60G6r2DvYIU8uYpE/CRHlTsHxjpFGI+owuvjac4KHAZptc0/P7
wGnxaULA2aEn+QPp8//phP+CTmgAD4TW8P+mE15/1GP6I//5z3DCP7/pTzihY0EgdKAHQ+LRdRP+
xv/ACR3vHyj0EZpbgINcYUBt+W82ofcPhkcCHBp0RJsNHDhZU3Rt+J//Zjr/mFlXwrEtRzq6o5v/
9n/+42v49+BXcf+DQND87c//THv73+wJDHbAzVy4GJ5n2H8nBOV6ByQpTKZDOXX9plO0KzvZnEaH
xLWR02UxMJJCLjTnvyAYUwPdqjRx3JVb0QMa7Z84/y9049FIOvG/wk78DcHGm6M70BPoavMy4Zn9
jaLQpl7YcgeOB63pTgbCkJWpBES8tn8YW0ZuMqupb529zBTNMiZLpU359k+f55/v2D+/Q/On8H/T
JXh3ZigfsW+2FIbxN3xKazW6qqxwOIwtKc26Il2wKhG4jyVvCnVLiXEjC8wbmoxfnzGH4a2Fw3al
vesJTzH1get64rlgz6WTLanLIXaXegpH+UNqJUGI9IERQBFw/K+euPW/n7oA9jODfzCX8gH/HWjU
AZdUo9NSRzo0trp3RULH1jDNQ+qTmhYPDHTcLDqz7+mbAPTZRp/TDKfvkc6rbLX03g8s7st7PSUK
W1lcrwwb7S6/75BY1ORmn70qob8QfUryDEyHtfK/8yaZKMfas5Pza+BcPCJ07A/lnCo4gJgMdArw
rDMwPM7ZmRHMyNV0EChg8FliINdhMYNijRGCpwnbUfnElIIweCmSnT0RJRTG/XZ0CLHygnSDxgUV
MBzKPLkOOAJ8PWMFnwNfhaL1QNG1xgmjSE3Lj7Irn4NAu2tDUKKA4zFpxqHAyBtSaiwXw7ZxSGpe
PBos+tBp+eHAv25hX2wclSH0pg3XTjjILK8/2XAGaCjO7+T86JrRvB3fSy9zeEwX7WMNjUeCmX/d
SFQ+IgnOpWNuhaZ71BO2O+fABrkTHcKQvTQluGOljOC3B1//2GdoOIkzDPeG333Q8/hWuFR81XyB
k2fHhRXl+krzKGy9uPwASMt7l2AhLL9SXSYbM3YTnB+BtyJfim8HASAZ+Fa0mzcID9bDhNrORhcH
f+sN6U0FRkE7+B49dlmYFycGM9lM5b3CKrciz4sCBC9i7mFU9wkPWjcfGEjM0H2QEqBU1Yx7lCn6
POyiSGQon7Q4EJoS1bZDZnqr+fxcmo+jD95kuUtnzZlGrYtb6k524gdF/kslGU65Tv/e2PEH6opb
iShP85KPmkLbRMGw9jN6ffMBuQqRxjiUtLNbChXDgT4k92QdnHtlAz7E4DCY8ftgJR/Lv2RzMK7q
+91gyeex4jP3umzdTWm5bpLJIN0Jj3CoauZ7Wr3K++ZV6k2/oYH9Rooywhc/3alcHRKZk+WakD9R
8d45Jbd1RawFwT6XIU5fIUmubM1izN6hQwU1xhCnjnYJAVeTQaHutA/0vvCFoN1Y1zCIiBtEKCu4
EDlnr3phY7eS1Clprh9BBgxgpxi4K9rbyysIIidYFflI5cbxOPC4UuPa4sZU0T2ZP/eJIQzS7oOs
+4sZ97hhs5Soxjm7k4+OvOw1w969KFmWalDhTz2Wfp/2hBY6x5zu7cYHf5pTjlBIl/eGU9UW9M7G
s/wrtkDeYVfmG5lU266YLwzlBNhPJSaWION8VhfpxuonmqgjTDfdyNdDqB6myHNXzcDjiRYfp2pv
OFa58yuX8Yg2PqgpfYstYZ2M3vw0BBaIahwZw5D/Wdf2mpXjV9DRtiUtzURV0b/lo0WAo2bhTphQ
F+oFwHkYLhyruXojULgoSLPXNuvxGEDi2Wb5eKjRQIEf9PhIXZQHyzJe6BwMGnrIOxgxOF0R+oBT
YebDJIY8V1gyARGI80ZTEQxOf8V4CLQ3iINfnQWxJpXupa6ofWtiAtt0Z3ndWze3FtwYFdXy2ZQd
10fhpR8jNhGw2PvCjFGxGeXMs8BPF81HrYBfENpMDkQprrqQn3XGFoHFy9i63DskuNE9Q/CziR+U
07fruGX7lQm39vKJdC0Lc9+HW3rQv6whfKoH1ogRza0redZDSgxfdHAF3vh0djvl/oTum5HrkPLT
iWPYZ5nPXI/PaI73W+p3p7W5jlvelLLIGBOSg1G8Tn34U9Khn/rkA8VViRaSX0SVwh09nKwOj0zF
xb5P9eitcStcU2wvy2XC3mBgXQyeJqOJcFpxayjmQcL7EfchHY3g23KJTD2rGSFev5uCDji6Uxpp
wc4VnJyd6CnseYZOmdNjrZNdL5Lfhs4GVDZsHl08DCthkAajRPpgWbQTVUQ+SsB4YJg/QNNGcVNv
ksKD6aXoSBhDsULvgZWh32hgwVthfAUmg5IpIjB3vvah5LAQyLTgNfA6XX3gH1sMDb18b1IxsCv4
x+XC9Ec27yhIfuMv1tHukdwJj2ZXTM0ntMMSNW69qcjsW64i02NZkcH0wwyTh7p2tw62SdT9fJzV
fIE3CUdGOWWXkR4gDQBEZzaeThQJcKFqrm1MCWQt28WHkRKSAKt3Vyv7e85HB1XAAkEx3+c1auTM
FsT75CcGmy7PgX8rMyTUQfWVh44HWImQRhE1/gn7kJuxFE+E0use76nWzj9IEVWQR2/2/JvHghCJ
LnnIzPyjZFslI2qkiei/KJ1PxcpIGoS7p2bfKtGsSDdY5LnfPVXtWlIr6aqw78QMQQR+BkFS4jqK
45/S5zGqrF4b3lvfNeu10yXltrL4Y2tgRGDrs0NYRdh06fc3BCkAM1l2bCjGyabzwl9xSOQe6lda
FRENiszcAaN5Vbx6RsHZx1IHaAPX/aCzTfKZYHwzWO9ztG+z7smheW0O723FphInJjc8gbXERn8v
pXPPLMaHRXsZcdzHgtVlipPf+fBiFAVqtMr/wIvCmuiUc+l8UcUAKkOyJnv2PgsYmXclC5kxZcdc
H9chVctmfs+QCPzAunhYXohWbpOKRmmqsQtNOoV0VUN9WQ+gk9Z/3ha8p5FhQOau1NwhZz9dShAR
4S2vOP55rGNlw2XRulglSpskl/gB/+rehnHN1MNdBX01K8fegHYN3NDYI28m5ICoRAcIYpZCdrCo
7r3qIBEDLoKFuuZCmrUcBS1D30quNXLBSvvJoURxd3KrwDZK9lA5zyWMTI4Nw3uQ0iop52VVhGyx
Scm7Uxflhxew2lUm32jcUEmi9Q8n1jPei6bTk01JrAKkQT8mQxylZEZ9ZVo05+PhFA54LJdbdg4z
CmKrwqY9q+cCfph0xp+Biy/TliykLUeRNYUY6c2W9suTSTajmg540RgB+HOpu9Yn1P+GSIdtILW3
ok9/Oy5bq+Vx/RSRht7KI9903BGfGW5qtuAxN7619cEZp2ylO8FjEzYoXPR63E9zHT/IZpe1KUxb
mMfmyIvMi+AQduOxMViVNcuxN8T87doRnxExm+z2LKBqjEhjT4KHwia2ysi4YPIm+2q67smo6EpX
BOBsTIf3NbbeacK5ypzIF/vezOttHAu4nYWzlkM37rv+LekYCFXqt59y60yyYoQ/YANxWZNCo31o
KfQQdhIgNv/+TCF/QvFvk5BAPyy7d3X6Ecf5vdQ+0yGq1obvPRTxso8WqBxC/eDQZiNw6CMlM4gY
L/YhrYbgEocI/grd2GYdegciJnQ56LsAgNGqMTOdRgYlYlLMQzdWHyVJG9E2WYFMaap+ZFOw5aZk
Ms2dvtRzxZDdlzIoMr6ndF7Iu+cKi4X7stQgyyIeN2yuItYffRMnb5cI6p6k/jACHzxiSoRz8+rV
GTuc4BYxc/elzKL7kDcfccmpxtgrZ4CU82ri4AkmygwvYHfOZoyF3yRfS+3r2OC6fI093ESAr6jB
gQsVc4x8iY8w/a2XPKu54E6b5LvH8Qa1GSWkrfunqIt+RyL5wDHJemlnjzCekB8260KexFjf8aXs
im5k/3M5aeNmI4YkaeVqLlGnefmfEli8FQMu9iOqDZccMEd8Z1rC0aJWh7CxPpKMjVSO9nPqJY95
zHutInJvG1T15LKaJGjKRqyZMbx0EaNfAnqxOUJ6Hq2PZXec4AxxgOtuuAVOFSU4B4qo3cTWXcr0
I4KcQAr49JMCBfseV3Oa+S9GwEueX/vQhxcPuTbDAj7RjO5d0HBTFfHvpfeOmZs2bAJ5gxck5i3A
Ax1C54MioLrU9F+HufgPIuuHkf/qIhYJIEnnPDXuyb7Ukl/LtU/3LdpHfuTR2uURBCzj4fbXqqOK
IUX9Oavqq5PP+0syUbSQPki9YEnvJXU5dDM5WsWmjYh2fm/IvbyCrhwwWKnPov1IkFKsl495Ch/p
/aHNi+FhYya4B8I9aDKFjMTaU3X5B/B3Hfc2BmSzdPZNRMB52XzpPub9SLBYx7/nI9KGngoL2nM/
sdot1/G8D1dSHvSRp5UxR8JLfFe9e+nF46gP4IFjSqTR6H5Ran5I2+52DYDDzEp/tyTrrZSi51zP
59w+ZCg4JxJw5DtF2vCE/lwe+/bC0Cq6lmVy1ko+CAkwr7In7aBp1Xczsl5b3f0Ret4NCt0doSFV
g5ilKTbR18xI9zFX7u4h0VliKvUSTTYO2LBXe4k8jtten08pUWHoa0iMU78xYI8Ok0dL3SEGBT6V
7XngCuaicu4BiIbjeoF6ZT0PSJdDJ9MuOws9yjwKQlFGb4nlf3OK8dIh38DXQmlh2D75LwwOiGNA
9UvS9W7yGYuRQ7ivYPUUlTHuiQ26dCX8QN1n9M/oD+BLYD7kqfdb4fUiRYk5TWIlO+8Tklm79xV3
TRf4u0GBCcLFf2GzBjdIJdYAqzKCHlJOPXGzWzbCsHyAZi/GH0wtGUJwnTuOOlYqdlCI4QMgFPCZ
m7E4gRQuURyVyPGGFF5CUQBS0DH1zH4Np9jELl5rz0nVKTHx7fX3PA0LHRWYC6ZKs292VOLC+58v
JYXnSc8H/La9gYqEDMcIoze2JUbJa5k5iMCjHFpZpV7N+VcvT8I3KFYO9fy9y192PiDkAqXW1hjA
bKYqeqhgKe90zGcnRSF2cqwWJC48J7zYI4SnBbeyfNEFhD4cWYe//uqPh7gLtwazGoHXM/0FtTPf
qBsRJ+BZ/l0hWv3re5b/++vBf/3DgoFZPHXL3y1/XP7vr7+DgPLfT2n5y78e89cD//Z3f/up8Hno
VNGp+fPlMXTmJyqiCmEZzaa+5QctT69xGMu1LfKE5R+WLz6D1DAeC7qGWt2clx+etB4U9uX7li+J
97MgE/eI1GA8Cb3AQ2JrCYTLTCK8rE0EhzVWwJOper85z+nQp+XPgWM/dqVb7XyR5SfPb4x9n4I6
bHOs9+FH1xK/y3tJdCBJJ2vQU8Mao5l96hyJscB2W8TLs2Fw+cvlC5F64cYMYiJIA1M70QULOMUl
E+6OOfU6jd3T8n8sp86JENW1gYvkYInm3iJW3YEOMyDllMYppCFz8kf1aCA8wdnOCbOpq6+E0rf0
OXAcA8Z7DdGKTIwzYAUZNLcU2kGvx3vuW14glB1suHg6CdM6FJ46+KEJEDKHrBrJMsf7K18JNfd+
duM2Hhmw1UjUg9htQC3jnzDKbGvZGZOyOLqqgqP80bMQvLs6iKcKVNbo+3MNopUQJlayDW8W4VQM
9pil8UaeuFdNbvqIAgIDCv3ElzhRj6UqnJVo8huh7s06rz2cx8XWiV4DAqH7tNWwKnUxC5qbbRoI
aOAytd2ozdDP/kL4UMIgGOeXn9xLE7YPcFgozDPcncoXJk+Av92aXChWwQOqoEezC+4T/g/0HN1h
6oxnrOzkf6RRwEbnAggy3V/GKL/c3GH+VWng0frsp9fgC4XV+VVle2zSA2ZodH2aVe4Rrt+tuLs1
paAKzoZLEI4cV2wWXuyCm7KT7pExwZWAi41qCg6lzL83ffczFaN6aprG3JqMwDndIVEOeco2F4TL
bLvwRXocrJ4pfIzbFtXcw5ABduACYl4fOIesjpADlSI5ZODXWxsbgOU62HEKJ98Ydfg0ZLZN0ZLI
s24RwIdSPoKz3QFCaXD99wzZ2sSgFhi/GaFig1YmoUVUoJFLsNrkAYXtA0nPNxtvKtPEwYnB9PUV
ctR5mozUn98XfK8q5W0xBZw9r0XFwRjyqMATNRijdLq3UNPUh5C1TwcGPrf3bES0oXvqY6NXgr5t
fylb08Wh6+orkVeH0kTQmdkcMku//ckz4LwifIT8Znm2kmCTk6EIrcYnXptMc1g4e6mHp8TTXVBs
dcvTiLdZlBwh47QvsWcUt2RyLqrd5PggMMwWP+jH4ciQ7lbprXX0KmdjKrLguqb84mh4YFD9Idka
QWK6L7hBEOP6ycxupIcY1/yqCsl0bIdgloHEkhJ7U/SuuYAwPNSQOaoq2hm6Olj2tHH6Qu6sBnxH
Z4kP10qDVR3IB733d3mjtVz3SDFas3+Dn3SnjfBq+zAVTBYLO6zuhe1dM+G8+D4tkdr1qVejh0br
xxcopJ8cXGmp2GjhteIdKXO4RsJ0L5uBXpboMWqUjPQjBbPaqz7TPj6IfjbqjmaH7NO+YSzC4dUr
7hbwVZsA3J0y8bNUn+EUX5Uwz1pqczHkN2J+w7jbQUk1b0RMshmXe7fxL4i8WWcisgcG7bHJ8GF2
JQ3ZJuCy9WnaiFs+gGBobdpVgd1Pq1zv2ZqVOtSV8z4OTvpgYLadu3O5PTXoDqpfmYcGez50TAY+
4JwuQgYk2/cisNMTKdWTb99rs6wPVWfuRiN8acvs6sUDXjforrT6xEOv1HWM+47gkmFvRkm9pvHN
jZqSiRm7RyiB28nHbt31uHY6VCYNk+6J3sIxtJq9n+j6hUDr8Gr04xFGHyquLLn3WCVZO0W3Leyw
Pj+aCrwiwjbcdrba+aF/11sCrbogTbftaL9Z0nodZhUPp5eiIRMFTERr9G/j6N2p5DaeAk8cWRZy
E3c/Rc0PfwK2EL/gJiEXyX2JMCGpid5f4b87DPcAexnvraLfW1mH1jZPnsJEbwxrk1ivlUVBkhRB
sgFj+lxmyJsZBfnjoY2KHT5dJhycETNmfWGE9KJUL9K1N5Ph3IH0NOuETcy1hse0Cb9MqbaRX9xI
cqVrNa5w5KQVEtlKpJtEIPtz031fUavI7isOB3oTVQEtIPMuXfVfhJ1Jb9vckob/S6+bAOdh0RvN
smRbnm1tCDuJOM8zf30/xXQDjfsBtxdBHMemKIo8p6reyfrBLB80jAkjo3WQEmWDTy8oGQRR/b4s
ytfW1q7w9h87Kd+b9kjmwo8HQmjJLY1gcXfuXSU8tyjGlMbfEGrOLp2d2xJPs+YLAcZ2dJRLVNaP
rmnck3f2OiksG15R3ONLY/b6T6hTButVfchV7X0I9CfHrnYB9A3LCCbGWhbRmiKWbMLoYWyqUxIH
4ADdweyRPImbeV0coln/RCx40dLgjPPHo24zP7AcBu1zod9BA4SUkD05anquA2o1CB1kXQRxUq1m
LYevFDKmMoVVmDrPBj0XoH93gWlKuvC4jev6XVGNU8Y8Agr2u3w0ciiiWw4VKxsmBize97H7CT1v
TccOhaDuv3zX/oVK5LXZmB4Ux3EkUYWPo4O3NfEMDfO8dbU3yw9/rMY+eCSD+KkF4hWSUZM6xwDr
oVLJ7jwNR+UE6bltDvfM4OHsaMioNA7UHpXxOk59AbMY1opbbZMw2Jhj8M085Xl6noKUnlHF4YGJ
p+mbIhkJ9uHsPSsZCAXLUrtP04pW9TQr+bwZuPBTysoWOU+Nm33nc4DZzsVlqEO6w9GKq6sSo9Qy
QuW7YSVr44JsNDfDZkbTIM5M6b2hWPv6vh2x0FEQUNWxWqIpS55Ha/rDTOyDUmVTleWvOjq5qNXX
GC3ToOPSPxVasjWz05hlB2y7mIs2p3mu/J2t4dPjJe4TVi1XZ7BCOuzh0NWmsc1RKK1TzbmYuM6s
O1pJhqLZ2XcwnSET52QzXoPtcYeiH173iWQuZ5unD9TVwQYn1HljRf61Gqs/JUbqdiuUGw3raFXb
VplincZJPcQlRmBF3grKVG5ad/xpkurHbtj1c5ObUIWXz566xXkw00YsDMHTwkkc289jM9zCvsz2
ORRlLG39lZ+XtFEEsw4K99owE7CCAQhkfkTkSh9sMNWHUN21SIGdkMx3QpcVJ34zJvqjKtP3eHHR
XoTQv5WRliqr03dzMJyTrTE5jpVnJtxPuCcZ6zhlo7dHZrQ65ormNNxpsfY8USTJ5AUOjImrhk87
GDrrAk+0Q6zgYDgm5p7V75em+e8kckR7jHe+uhw5PfOlcVWP3ZWk4kDyXLXoUhTzF86qOLTk7Onl
1J/NIdtbCju2icN2UXz0OvfIEGcfncfgNDFsa4ddHB6mjNvYXO/1iQhAf+i+pjDcdSIGdooKtg7E
B7IAlTd0WlyTtHpT+unejhD7q+3G0Z0RWl1dr9qhI9LH2g/4EGSTToYHcxNHRd0yFDgKhvTQEGhv
pDWlq40F1rXCceMVgeFlyNw3k5mckUjW1Sqj1rMdplJTRi+cZNFTPFb7wTcPpl5+9d2j1q4tV/up
ZpBX/kzwIqjX190gsulhZ1v9iwr6ThIRhooogcF4mYpVWDRkFpIQMlnUIdnKr2HKSHbC3/8j8Qw9
FdBkyhg9BndyMwy2WL95CRxd13K0qKATL7V9H37XPUTj//lV3EZYjSCLyI94YFdjtrxcYXkHOQSO
eqvE99eT020nDkclL/9ECrAxord5vshxA7wpdP6WH/Z5jS50MafVElZCzmo08vcZ1n+UvLrkUKPK
KJmd4Su909iQSmJjSr42lBg+KV/L//Gn9OoVEoa9UXar5fsUqVrVbeuYgYX6MxzqQlkZRrj8jZ3W
ga4COs6+VrgZMZv2+H35kVJzdvK1PI4YTWxiXEHrvjkYBbQunP8eWYfWGhO7vlVv8uJ5O5HBzhHi
aHgqsSgyDNiI/AbCQ6yV1n3mMcLJeXD2JcQy+Ql5vTIs70JUqnKuVlOl2znzr0bkHeTFy5oMXXkD
ANdGMh7BkkdkF3I4OS95WUXeTo42XN47x6isfUC3Jb8duupjDZKtZUxM+O96IDX8f96eXML/fase
Z6WPVHPMzaqZZsKgggNYK0Zzy/q9w6BnlfG9BgRscpDI8rX8TAHer9o/Km0LDkV3Kj/aJH9/PArU
vUrsl8/hEs+HBtvigkDRTrZO6OzkW1jur3HLQHHB+2yjzdzRoaiIYbX0lxxKxV8z0zgbhu5TXf8M
RX6RQ8rPeAVJF4/yE3JOefEnfPjfkwr4ppww8XdHeSle4n7AEjyneY4bbXk5OZw9dAcOY+CETIvy
DLkPi3Sql3hLIvI5qz/VAhDLzWHZ6QwW62C+a1HDYjAYr3AmRYWtg3QERnRzKLYNnqp4UDRS7uxy
HwaYhETpdFkAfFyEbmy3r8rI7ZpZ1W4Os9cg1vHzwhK5AzHXB7SRdqxyL0l0RM6t6Ibtfez74x46
wq0kYmkcQbNn5BuI13zMVK0KO3ENekiM09p3zECPzUZ/olv4EYo4gLvzuNAgiN/uuPke2CQZlgko
YlavZoFcUs+chkiMqaCRb4iHmw+hnoVHI0AC2uev/uzC1mk1+qYB86cmvWuK/kn+ZF6lb0uhiQkV
rIE0tLCa+53mNCBYbCJ4h4Q31e+LXeT8UvCBWdfW9NFCKwepYUStRky+caPYWgZ0A6N23ow5/jJy
EiTsql5LMtKAr3ZfXierfUkC6qHZYshOlC3Y3cSeYfa0cerRGXPrOMmGhbGrrChMKUWItHYD9XUZ
d7sm03SliHDg29RZdlYEr8QSg6tN+DgUV/CYyDhMihkdvLrALhohpG0wFJ6y6dISrbGKMSoMUgpb
WyAztYVB0eTJLxORzLYI6B71gfMnFAvfV8zdCIfB8k5VWiomwP3jUGsHNQNA0iM1Wav+FmOMj7zU
ckz+Eli5RHvXhrmbNYCW1u2KtdmpLyV6mw1g2tUnKwYjkNxdCUiBz1J0gBSMXZSAk9TOh9xhdpCH
DLp1eH1YXBr72YfsjbvvOvYYqkzDtDfsIt/pY39Sy9Q8lrV6qkVkOA2EIw0CZlo6qnsZ4afHrOA0
F+ZVAVVspcJdTXmuI8xA0Ooxy9YEhh40eG9p8RL4FKnLje46qF663N7WmmdtzdHvdhmdzOT00T5v
AP3yrGyosMCdO7nlS8UhSGSw4p2Fk8dkGcdJ4VPtkLMPKFvBQ3D/syYyJqiWgFWsR8KnvEJ5n/3x
Fy7D2jby4t3y0hWhS5CUlQg1uNh4m6jacAKD/0XWHnsqPZlRPPymFZS+UrSsPKzQ3IQOluf38RwN
G7TOpwzjSGZf9ns6uvW6HBicdqm16z3qljlCG1tM+2jiN53YWlsqFRWMsFdDmBkDazQWde2oaAuT
YZ9b1WuWM2oOB4dEvQnNr6kjK8Rfq+OzjT7waXZXFdMNeyS5NdfCfD+Mv6g4xaZt0vdwGk5tQ0zc
qH+qGuBEOKTodEFXphHRcjfkFyMsfoF3hyuYN94Wbcxd51eXrgnPyDZvbnrveZRGRO+Y60lh6izP
gt9xbyvZ+AbXpVuXNmuAltgrvaeJ0NT27GlHLWBOOIawt5AZYeYGzvwXThVAcWFJZQXnQ5G3bubo
ag/GvUa976RQRNqB8ggNQwyF7Jgxtgm9EMNPQY9NewDqQocUp9Fdh2WrwEULaFCn4HKUH1d0CYC/
wlyQf6lmcbFm6zmDQQjYA3DDA9yV+kPbGe94Td2T0Ys1U3FN+uLc29WW7WCnxjaYz9CRBOaACBRd
jv5tl/iXUe0Y4Lp4tczw4nKDqkxeZACJzn3tIy2La5MS3IBTKK0oLB7B3QfAsrnNmQ7xAGc2t1mK
XbOfqX8EP1uIOXPPOsyLntDuqCtmxSiVfHBaejQzTDZuRJAWz+qC2Y8kVkFpdU9VnFx1DaPwknsB
Hym82vDHawC14Xk7u3TAaRVHn7DtVAy92fDb2evOTUsHqo4fYdB8oQqmw+xh8kShVaOwhCMDCeVV
m5kRETu+rkeMvjoxc44J90K8A7ESM8/fEMTQqMZajiEOcYQBKg4qcAR99XAYuhQrFVSHZzxzd6Wl
nzEpfZ6BvhkdcoPYPc06mg6QeGxgWUfrLfKkZusSI1I2XnUHyIYstBuRwMP0KGIssz0bF97Cusa2
/qvsmh+VoOWtMVMD5CpK+56PwDPpL4K15jh/YUbSCsX1q4ZU1w8YfFP/BklNkAQmCavljulqugez
c3cOmFQGOFcHzTsBIfvY4srVDpi2097y2H39S54amu+8vCnDU1Qcc7M7JanwYgXySyMyunQN63tu
c4SekJ+xGmsjJPdh2UOowb1/7Qf5VRA7W0D2EfBmO03RTUBB2y3fG314SdC/tNJv9OQQrBkER0St
20/cN895raxUxaRwFeysgyVSFt5nTWzFMLIAFTHYZ+WFLMKoyTd9Gu//PS/Y+JfEZIjAmq2RAwq1
2nENeOcQnn99P0d50PzXf2j/Wes8aHBg28Oi9sHwQkBRkF/XjfMNO+gL4kY+4IYxoomqLEZMuHAX
4o6LlOMbt1ADVZGzjmzswlWqIu6Goi4uijAZnYCyCMPo4/Ivyx/ldk+vXJPqLgzsvR629v1k0OGo
5V2cdvRvPXCkJwBehe8iDejzHHDd/v0bt/5JJ//7tg2HVETH8eTC/J83Do2ryHAMbg+0aQfsEh/G
Wbv3HMijClszphD3SXkrMEnY6JplrSpXM1YcCc5FEfNA0MnBCqBcKeDfTULzCWEC4Bke3yhCvlH9
UoDN3o9biebU3XUWV2/ZRRmwIURTTpguGkc9zF762udBgILsK9FNyqZQ7tNEqMijwefxl2svBIc8
ZxTkV9OFKutrqFmxZYXLbJ2WKOyPrlpFB5y9yz9VRPwz8df/z0Uz/pHQyt3CG9UNG10+4O6/XDTX
cROnVwxMSSIDAhwawRmM0pGSaMFyx/ql1YHFFjLlQo8AdTkWJuM42VpoWM5O4eF4ailvmOA8BFj7
LOSYeaD0mmcWD8eeCtq49JRgBbvpbW6hUA2fGJN+/WWzmcZbr4PjzrRIQm4IBgzxk/qp7Uc21ZAM
0l0QMpSWJ/Df3zPOP+8Zw2LRQIXhwmT8hwQhILdM96KgwfOh0Xe4Iio+jmpOyDaRoSaHmIHWUMj0
qh4zE3SxOReSniJC1ygTEriwyf3Jf7RKfNEqZ8vid5htlrqsPzYlFMulYBir6WmEaYBjJ42EmV0n
lyuTe94rAXm8oMa4BQ4E649y8rMBjMhDmCSFqxWjDEYneEtLNcCtuNkODslAgQuTKh5heKTjAffi
QzxPCw8pHojLspryaLsV3ELZ28xQ8/ZWZB4LIWK5QV+utRQYyGB8FNGC770a9mdyVX24R8H0lkBN
mJ3GRg/A7gpchTO5lVTwyfnE9djbwONmAGYeK5hY/0+4pq46/1zAHENHtGIgzDBs51/TSK1OMcp0
wmiGnDhWSIrVfevG40Y34ezkw4M92wZGvQ5badXd2XaFR0wf3tiTyw5is94Gb5PcfKXwrHAuOIVe
du9agb1WCn5JifIPtPIMF8Cv/i5KjXY07W7V9FW8VTT9Wx3m3+RBXuGe7fACftW99OYmLByZ8sKc
hQ21xsBKWGVJjTkezo/3sdld56wstxPp0ciFvirhcZo+syGlDyOMG9ItStA3cXYS9fDw6Dnjtp3b
k1JhmJn0hFLWuXXKtcE6WdBdk8TIDjUwScihz3023vleX/OdXDv6A7K3rHpsmNXhN5NiukKBIBY+
KmxyuLObcmDcmCJ/ZmlDvFFchYPvVDbDThY8YYYtdDajhYFuGb+FEFtjFLNweuw6vaVesCONCv6v
SRW4MKmW/9cp5IxaeVL74JYj8VVizE705vdSUAZZebEVEMw67zBKkSdDiFu1Y73Ofn2Wvjgoo08n
ro9e4b+xUl6lNaWLxs1YZkNh2n4OnvXp4yqYWB2U3h7x9+zVe8aQ54pIY8Y21Ahz0aOxLb6EGETF
j6EalptwGG9mPz7hSXvS1RA31RgOfWRQhc/e7ykP3nGLIJINpmobfhdB96Pociwsj9aeiZIdSYSV
ZSPtJtLahDtlDkHsVJIqlIRONKryc207r4kCg1dYXVJxNpjOCBkE+1dG9G4aHt3AWvnqX35bJ31H
3vPQqVlHH1lXhwgOqcsQwQkZdQiBzgyBnRLSTs2c09XJbkTVrsO9N8vXToPPXzV4qkgrTCW7JSJN
xW7DeHL94nOR2zszL6621XtU6Z/LAx7WJUr3fHwK4x4GQBkggKn0SxmPuBDW9PgNg4cARC9y6w83
GC6WobDY0PesLOKHLHpyl3i5o5dR/mkebZHmqM9jVTyXUXGZRDdBqDjKeOzIGzZ/1Sd6KjL9V0I8
k41PHGRtIHNf2u5WYXDSa4wCZsp7TeiPhcIvxuMxjEgdC76Z9CvKctuG4UnTanYPMKPUcE+lDcM/
bo3oVHORzRlHkyDPP7EB2VYuQrZkALgGGX/rkkI7ddDTLKVYD0MSXWJ9OGKnMhwKHbdA18kwJZt7
f4cgjZFFh9Vi3rOfkO+7N+fwYtFbHpXETjeljxrcdYfzMM0/VjLpL8nMLDnpz0qIFmxGxEJUvRtW
LEc1WXxOy8Qpgu+phuTgOKWoxxF3Rm1k7vKw0deDbvSYG3qEJiCs6Lp0b7cYCI029pMFtltMSVs6
VRPgri0h9kDSJIq9sbYLMUgMLiciBfgktqO42sEquzOSkpQJhQjaOSLmdFQNXKTme52pObm6CkSW
HNOMdtLvZm++D3Mz2SKBuSidhhOTiT9mNif7GaNmCF2fJbmcbN5VsBus5jbqfNdSmDEUumbcLRb7
jkMY4vIVsKGWkGKu6OrTrNn6DvraATc5fRPaxqvtFfOd174PVWQzX4KKMkyVRYySfNkCBnV4zBVh
MsJXxMNVd+oTlIfxUPmzcoqc2Lmr59vyj0a+s3yFog4QFGUyV2+Kt+zjpAka7v0Mef1gmo538sl2
37u58RFVXnIeA2yqDXx4PC2zgKYmbDCa4r6j/zkUw/wQOE58SONUQzmCJDciKf2UKrmyLnCaJOsI
45ew13Gsbaz9cpbLWRhOw9swmlvhw2Hxi7yG/BABqbgTnhe0oetiMMgNdfu9HkwhaQ04yrVVcsYM
0FtbES+nFpggqmp7KMVKWQM83BoaPN4GhuDJzd6rDnqdbgXHxKntUylFCDk08OnGZtwjNnsy8RQ/
DBZOUBojlYS6E6BlfPdidTdHE94l+m9jiJNt3On1yaza+jSG2q8KcvouG4vuFJZYUMGQCYiCnbbJ
2GtHx8wBc5gSngbddAgCAzZkLX7xA/cdI7YIkZ0KncVHdIQ3dZfTQxpGfBqmJ6udHvKGxyX0tItO
OovLxAT+ID7yB5wu8lm7c6O7mRPo5oDUIcwt95Cc+n2DqWnQTe1ezWy65ApryjtLcRomGcaqnwFR
1vGkXci2aO8g2MfHuPDhHqNcYEao4adOW5ggMrlzWanZeGKyT+UYAVTew4AsY607+AOkUUjKg+Ck
olGhGSOshtIsb7S7hQGcNChRiqKFmaXk65rwOeStIc6bkCNxYmcCnPS3wIavA1XsvKxauZR90Kt/
p6H9Zmb4hEl1kfVTsQEn2y8K+qBtPvsAtqML3AeTO726E8vUPOLxJHoGC8dwaCVEifjbhRqdjjid
hQiqJqvYDXXyg3nsaaFn4/lsrx0KaeA6UkZ0RGuDrTzAj9otZ7kQpmVENPvZZQw3kBrvtFB70HCS
4CFt1jP2jri/vi51Uj2xfQxBtg9j6Fap79VrpaM7Y0yjMfBe4wD9JNvnwiFH/AKrv2bt512I29Xz
7DP9zZrkSkQCWxm0c8r0+nWusqvwYYV9bhsw0BE2ASWOEt98jRBBEhaP5w1T8yEgAgRiLOmnHKkk
jQXu1bkh5pxJB1KcBByurDDESe9i5oqrruN1WqjPSQXpTOkqWiu+s4hk5qBUV9eF20+ESRs50c5J
oaJmybDXuuF1biO8uglywtsvvK/TodipDbke1N0LQXiskRHU4r7Rw7PfOqK5h0h5M8iKWiGeQ09m
0N9W40yQJ1GxWovyNS5Eg+rph1GpHmrVew2sGaxSv9Ddog2xh1cL5m6WRre5SnlWgaA65TUZmTjY
NtqBerr2LgyVVq22+lRdKsc8kLuM0MQ6LA20I2zjrnEeYUs8Dllj7PoGFlfr1Md0maaJHtBTMBSq
L4sNSxZMSCJspqvFXYN/6pwaL6kMNEtR1+B5763UyjsNYUfRYpwtHd4UnX7foHzh72hgVjk5ub8C
CF3HKvHNlc8UTR/vDN9IAGRQUQX+nz4cqIvljphDg1kkZeQq1jH1EVB1GbaMPv2J06cfjteSoVl/
Ik07BuAr6IqTAbs6sjtiTro5Zh10FXOkesoD6iIbwYDRzTMS3ezaKMquSZWP5QUCi7xOYSsb+UiM
stW8imjHZH1gta0+pPZc5ge+SSVSWcFG6vOmql8SoGtEMtS+mAZtY3JnN6FSnDHdLPFkcp7TyXio
lPY+cnjQMThKFgs1NYgg1YLf4t1BgamSNxTFD5ZuMx/n1MQBZrBwWA/GD5XM9K3ucDlagmpXgRXp
8BD4QWJx8jWuFlhxCp8fQ2kMY4gGbm37j9t7xba3I+/cihQ1EimSrxqcmglOt7SICofwnPDe7YPf
SnBfoDlnWv2mGv6tVGYCXOFPFsh3NqNTUJMP82XIOVei3Mg/Cp12bfbFI2GQG1YfpC4jXodK8KPl
XEOpUtmwt/bkYPtcXQ/F5H2pWXbTdMQC8ty2Wvhkuxm2HeWfhAxbTQYgGZNfdL3qMZnq3z2TU0PO
caT+xWoJfzNvbjlFbIjinO4jw971bq7LY0Zw2Lq1TZVG4zAoPDqeb1obRRk2YW8gbuwqc2+FsHWN
Mb4tExEXpkOg+A2mYlm4MQHdl28r4YSVlPbiJu63O3oPzKC2Ui+FfbdVexc7JBlVLdKhIrjmlolC
skvwCJrJt6D1+ruWBXzQQxFfvTH5doPwTx7aFdPoEiV1l298x8dEVdtNIZ08JHGWwwbdBNZmozFQ
VBv7suhocERz1yhQGvvK2YloRfpxaUmsifaamowXSTCPgj8zFbj4Lfr62PjG0xTBoCg8lv6oDNm1
MfpCPCO5Ir33uginFgWGJjcViaxv5MhiXUZVLQO4ZW6tS9UsCUZpO6C+wVABXmmA5JfCLxM+lTnk
ydrgQU0YRB66EbP1kXCHBQBY9DkqOseVD/tLc3qotNJ1mLq7jprdgCOvjSOSVPa9pphon59s76Gb
231W6IQCwj05Ro0GGct2QXGi9C6aSMnMo7fOtPkwrFNsBkfN1K210ZAxHds2/RjEf0S6ykM/289t
mftrS1RlSou7YGP8mmSVTehBh7bG3ruGeE6/hp7MLnmI8gPZmGUIpVWNbGeLf7He8ikuilgVs5RN
lntb5LRjqjVrLafRJ4PJXi+nYMasuINffZE7hj4dCyaFVLhmzNldWZHijGaxwtWSC8Ua11AcJNgX
4/R60SasCk1UF93s5UejVB2szhESIda4WwSiQ3AwrY7WqN0g9VTyxwXgXJpcvUe3ZzjnTknA2Zm+
11nxZZBVGhTzQzPwoC6qW98Br7SqsdsZP3jHvnpKM25aE4FaNOJtGqs4wyf27wIZxK7NnHOZizmg
wyC/nFTjWPg/Jk6SKw1zpDTwD4tNx9Qp071uvqeBReLpgJfvMvHBOQrNX+PmZ2bTd/i1BjDRk1s9
DbciUeB/OgkPXRGv0/QSR7CEXKqmQiSGi2Z5UZ6Ec3VkRXv1zOprgdymib3ObacvfIDOsTo/9dmM
h6RLxdF4ibAU8k3lxV/L2GoZOQdh9+P48+MIb3sonNe2GgmeyXEet1/JnrmvC2vvSv/aMaqANYZm
S3wd/IBM8kxUXgI32xViWU5+6ScVFb+GQSG5ICwSRj5RAeEcj6eG/W7Z+eKyvjQd6DFo5k4UiMvT
lRjTzqyak5vrUJeSNzPgrRRxdfQ6OHR+i0ES1VzVsjwvj1wmiMwCaghQ1PU/Ds77TMDVap9O76lJ
7y7+XkZ8iSz1d97xXCpKuOttVk4vw+1AJseuA9dVJUxrOTE3CX4UvFcXCPMvJK3VwwpKlC2aKIKX
iJOyXhakd/kMoVqA1ccMnWvA/Bpb384RI3/nFaCJnUVqpEJlZepwTATfVo7jmMXY+Yc3RVX+9Gb/
2frDE+MwAIckwKD0QNA3BQIDjOVuIK2u3C7PxTJDUABYgHw4IPPJPS5qz1IzQ9pMNgtysQBYrfXt
u+3LoiXykDavFEiN1hw3hCsFE4PE+T0cFSgNfrjLqYeZPXKuJkNDMcvCjlN4FAkjqCrF0QIzY9QD
PB8MErExkKHqOJ8DuSFL4mQpG0E+DfwU6EGPpB1ePFe0vSy8WsriiyM4EioFxgNsbwqh8WDIjudC
+UTKnV6kHjOKcZNhXSN6QbwhZPYllZZG6blc5Tg0PwbqTndk4LNIvLQ3Z7YxiktUcElyvmEWYtxI
6+t3p8kMboL1RSH8lLl6KPt4vxzLElR3LkFS47p6pfG/5QqDJtyd71w++fUiLBbfXFn1Gdvt0yba
LzMgYlkvy7x5DDQIp2ASgrrAPyOaj2oPBLfcxWgPq6GddwJhQjUD83L5WLL6grz5s6G5JZDxDekD
wAWzDBj1+n2Shp/LM1Rp2rBzxhrBilNsg4IMxRaFiXjUiCTOHgtufze4LEJaVwT4ouZ1lN8pQwpU
TN4ebQllhjyZbp9eGRypM33wslJ0ANraNG4JCbiO+NNzMd4XiGPOMCUo7ZcpfOv+WES9rkj2hPDl
PKDLuea01ASi8Mk3gLxVnt4MJ79G2XCJvAm5ZaAt+Lfp4IkG93jRTyou1a1esnNmTX6exEwgw0R2
VxL8hh6gMOkb5GbFbhziiUynpGwBIyMit2kxlWc9kXouEisEMo8urSgQF9qIRTRpasaMjCtAbehT
qDUVokGLtY0qaJtHRNUw6eQh58EC9rmzRvNJD8DLVGUadiZi56E0D0ZQ3BbCABR7MNO83QxG0G6u
da1oMMqzC8FnFCiBfUULc5BLxkr3qXrTTtqZSLS1ZpNdQoedX8BvWfXiknzXmC41wd5sRWbrb5lB
Dh015KLgZv94D/DSwcmB+9pNkAaraH2kTi8Z/XboRGffOg62+KDLWwj7kbF3Pq+qIrThhb8sCMbi
6Ty6eCOL50iCzJo9EvZvGxzIbbwmpdqtE0u/ehPtUspzFRXM08kufyatu1xVOpd7MQyiDSl19KpB
o9iQgdG0mNjj00JIdFn1PKV2RcdL8yfJxV6JPrazVr2CkJjbYilWUEJd8pyMXTe8yRWVVwuNmo5M
FB2NDiQiM+kMa3jQs3JlWck5Z4I8W/gmLmN+lcZUfLsz8iaje6mc5oQSjdp2l8YRquKcewdY5V3V
GMP4aEQzbSClZ/6oOgS4+DajsWGlxPxZw79jPi1rRiO69DiG0JSgn8Re0Tj59bhjLL7ldGn0ANP/
yuKpbMbOoXV2meVqOCzVNmPSghDoNdVGgqSCbhdfN3G+YEwEvCMKh6xu/6gAHgo2Jmu9ZyHJblBH
Ge76zrHTPOYpdGCmCG6ttt/AJYvRgCQEVZT9L8x993K7L2tiEke8XBfvFjzEVlH9pw6QEiXYUmaq
oQuV3/rlFkgguuwcm2G4dt3cvwPTXA+VYuN3ruBwyHboRtaOPuphsSrQRBQfTkx5CwuxVEYNuTw/
oeEg4GDMi0dpZmzrOThL7WU64KFlMD+MQ+LjT1jD4nPepqohadJ9W4YJyxxDaYgX6Hr9ZTHHqNMJ
tm3SwPZED9QnLKOuF9JDG85dmBZPRsidM7PZ2DrJPs3rbLJ1JwnKrMztkGvcJhMDpERBelpZ1otE
PpDnMx9G8d/MczZ21eu1XZEcOrF5yZzinmxLPEjs6dsd/iwqdb9KoJd4XPOOWY1Lk2qV0TlEqeu6
PVvBjK7LG/QKE8zo1tIRrZyZlM+eBb7wGUOGrEOGX7Fd4ydqZXeh1oGjEbMO+q46TB972eqG8r1l
SZbJSkbID3fjoaIzcrBwF/LwbWmg27l5MYzuvR9Gc63z+SRJGpE+waPsA5cooLYDNtbjMIa055Bv
BxoMx07+JGVxnEhhOiOdWZmOUH1lUA+77GuKsm89ZIkAnesJnlBZ66Bs6Q7kDAWRTlRtzRIi15Da
p8hXJyh15lMmjI906B+qWp/Ba6IH04WDVc/w4DIhT5UBxbvFU8lwdtuztQSTTRjHzPStYkq6UT1/
s1AuWtul87SCs02Rsq481mN//uNQ2MLNQfWSE0uGQxfVqDpnn1mFGsOqcQGqHY43xtZmcVaniNwu
5KHQhks3BbSnjc+iRP7e52gZC4uh0frvuG3WXcQpO/WVTGQMO6HkrmUnF0xscd6JbACQysKuXTGV
m0K6wjJA4aOuqEo+FnOVKKnulaJ/kX2zgoPO4L474VCFjFxa+Bh0yNF4zJsg/VV0H8sSuqxneXwl
+xTbhhIupfmReuS6R8wH7B4L+bGu7x2w1x1t/pWYzK2WlU9h9ad3u++yAld3Yz6zVKdki2DVrUcH
AaaRnBtJchMYb7EKoRgvcT5eM3+9SneXB97BjQbMgo0Xg5TzlRrsq/ms96HYAzTMa+Av78zSOymK
v8+05Gcx5cgUVrhMRtNoCFa1kD4C3331Wiow36ACc1nOZfrlYAqwcDqGObwb3OgTxiHDvXG1jDlL
oJ41esK91zvRYTGGWpheQ7UinbNinsfTIeBfYkOidYPkD5QnKiOfvDezSv4sxkKWzY7iFSR7hcZH
F5t/4iZ9EwMj2TbVAmdmAu5+u0VzD4ny9wLXwfbbT035MbvUQbjulHi7iG8DU07hDPUtbMsGZDeU
h69ui1ckmscFANYcEDsGNFAsvQtegI8+dL8togyW2gDOe+u/SPs0jpT32DjCTxW5We+IgxXVYSYU
v87M7m1yrNdzrvxZhsM6OUrY2vSMp7o1CAlEVovPXWtgwuc1ydU0BzCISENUwecQFXW7HvKbBHfD
E5ISwurtddbg7g0Q/9yFsGfl6nNzQ+ICgMza8syY8CxcJdQLh6X2W3q3QnmIMjJgXTDN1MaXH90n
+q8a4iPEbAODJii60X40k30b2x8koSA7CfyfUCi1xP9svUYHIqUOMWrizehp76K+/Gg1t9oA76w9
u32AawYRXqzEpEsbxRIJvR8xBdGXzHz7LMU6QGH4KeP1onltTDjXS3vTitPYAqN2HWHOZk6wr/U7
tUYUhWInIZ2NTEeJG7zlDX4MxuggS6RlS/lvR+SzQgUxoYbEvftIeMl9WMxQBQz6M9Oq7nDrFG94
51seiDiDmqajq5EqeiHAJQ2VljNHX9VjXNNQZPJGQ6kA2u5ROdh1hoXviHWwqzVPi39XMrNdR+4O
3rxLB6jj3QfcurWhhjeFEfIs+wSNEGr51wSyxLBX0+1XmY7PhfM7V+pvcbSSnhHg4w1Ny6FKydbi
jIrIOs8MPRgiUzNKfnPtvWBb+omKEB0mKznLHevKJZvV18X7MJXT95TzqJKeWCVoiBtxo8NJJNv7
BjTd5sQQ83uZsmgjK0dIiFOj1m8Fc36EpxE0wMjYyCWc5qTklPtnV57J4r/ZO5MduZE0675L71mg
0YxGctGb8HkMj0FTbIiQQuI8z3z6/9CzgL9S2chE7xsFBCSVUsFwdxq/4d5zC1+yQEEEQ6sl0/wz
ZN1lLXCXUC6N5/3OnRe63tKD3WdPzCiOkuolVdkPYoTQifIzueV8yUr36JSs62b9IxsqbDJIdM3s
17TQ4hz1YUUjWafxm7R1sg1Zb3LcswwgYW55NwyGTOxsAI+PHe+pqp6x8PFAZ423/N8WJdqIS+Oh
Wiqr5WW+V8TLOP3eX49LJsqdVrT87Qk6HGpxSuZ7B9iCV8B5nJym5aBYnuB4jpIW8l43xogkYHoT
yrn4NplsSyKQMvphuoY3fMnf7IaD16g1BTecGl6JeSm13WV8D+vyURMccFd5zh2K67pyn+9Pkh6V
D7gjk1Ke/X5cUonwEf2mARZmc3ZUxKIuP0TfkVPUfVvOmvuz3/bnq0R4tEEnqqbtgmLrkOM8WEH0
i6ggKlQzOokStmGUl1/b4mWS9uudILUUvVrOb2nunXDgLfhBGT3MQfClvZpN+K005Ef5pLZw9e11
XfKGLlXF/WFjkGlHFskWSSSIeUrVZaFgXRtgCQ+q7w9xPhywST0i0f/cgFl+wF3/mg/PYcYmGUvE
a2VZkkUiXHoKm3t9C93eWGX+Q9TYn4q6Gv6YxoklVtG2cTZagfxDBfl/RON/IhoLsUj4/oZoHP0I
o+A9/xPR+I//6N9EY9f6FxxczxHK07ZrmRLN3PCzaf/7vwzP/JcyXQT9WA20aSuNmvDfSGPl/ku4
HsJzjWbLlLbgKv6NNFbiX9qzTUi/SqDKdB37f4U0Xr7JfxJ7LVcKKZWk2HOpJ8y7APY/dJ4V8yXi
extxMnzx0tZVcSHrwT4W0qaP9r6PYqyPqHbCtZO25qawFuVkNYUnbxbX++86+OHHLPWeJrTyT7ie
v1bFPJzuv7MZKxOeHGZb5Lk/FNJv5E1PBOEQlJfXdJmixOec+9HRGjS4yzA7BYkm/ApvOiVYhwPD
Jm9QVnn1PI79Nwi3mmUDIAfWzI9WTTq4H8/cH6PZHC3HHQ/FkD3yWt+aFghQ7uhoq7XPlscz6/Ch
7jJyaOJxb4dW86isVgO/2GVWEDwJu+vX05Rz88MPoM4ewndUB/ts7IetDHtzPY0if6GjCNkfuSye
lilzG/qQ6h2pnmaziyi69K33LeMli+13CQv5aexVfYpsg4uufugiGF6cTBEbiZB3HQMLWeA9bzCj
yhU248VPZfeAmqGKKgtlh0XmQJoCg5pis3/JghLkleud8fSGD2mYZBi6acV4+9igSelc3QnugiCd
FGpFHJ5d1T8u1XmNwe4gWqO/oi7fljg8fk6iY8I+NN6LO6NGIJls11P2PTRJbD4Wlq/X91Fm1JM3
G0RNf9atftFMGHcWLhSsDyJ/zAtUuIiBzmM77YsmAtvUjMd86as7G0lvwV+/oinojaC+RczwyA+L
APCywbLQyK746Q6mG+gbfm//FNrBkzuYySVzUM37DExZAu8mbbVXMG0jwUUQ1YzBtp+IDSK+NY4v
YWu8pdMcb9rWq06AJSnPqs9B1hbkjNJlhmYJstUb2JcwlZv6xD2NzGEwBzjWgei7Zu9aAraElawQ
KItb440DKaQxshCIMQ+TfETkMxz/44D4HxDZQv5+wynuM5cjARyHbSMV/rOw2m26IfXruT7dw46Q
5Gn2q/0Z8WDxQLN4aUxC120ZvbQALw6oDr4pqAHrkG0Mi1Hq0L+/HotS6S9XpEzw6cq24RB4nAR/
viIjIivM6Irg5AXhcEiTDFsRmXZknAzPXZIRY9KDB2wqaH5up98yYRpPfmmfaiT+lSfrL8z+NXGF
YtOmmXvDAjEj2PWDt0ENZ81WnEf+8M3hfWNfFQev3o/Ss6e1Yu59urPK0N9Q6WKlIYHF9TEb2g/0
BcaqX+R1RRFeNMHQVcFor+34DwMNGytYPJgsJAfWS8SeKIfup7W7+dGZwGl02b6cJgdGFfLyvHwU
qdKIkWS0MQVE7rgOxqsiJwpu6XejnxnC+oaz02BuajXHr0EHxlKEzsnx8dW5Zt8yaBLyoIS+JIYI
LlrQPlpLqwrRor1kdf5iTQYNfzA9uzXmPB7niRWrMzTUo7YMdZtrfxf6IsQuPADh8Pp1G5fWq7li
9ZKvFOUM3qHheSyteB9CZ0SPjN1MheNBGA7r5OFXBslvhyXxk6g1N3fEwg47W79uvPCKh57b2DGL
UxDEZ+ZX3kZm37KsDTbRkGMpS7123Wbi3XMbVDn5rHdJ131x8E+tKY6SQzxUkCW99MBaMYAc25Iy
14aYnZoZF3J2wuZoMKEs0Mwmsn/KMSc3Vn7gkoo9w8Z64yZAjOIGQ301jOcR1M+GZXkEu7fq9rEj
HizRf7A7wzIZFwac83klRKA2VuZMKyZZqPrj4tQjKnWdpjmFibtuepv9uU0ThUvxG6EA5g7vAZ16
oPVOhR3053aGOWqwpS87/tF4uUdq29jPJhKdxp++IBamcZ9i7MTKiB7ayStOlSKAZmwsDLEoclKv
9DZtw9pLhUqdrHl65Wd6JD7xRWlQO7GK+gsrW2yzoDFT9sHX+8ZqaRIczzX3bUgQRuwpKDR3h5/1
ua8msJrcHWgYfGfr1LTDdRuvrMJrIdiY+8KV3tn2nSesq8k2HkiQdVNA6BXx12dkEI/YAI2H1v1U
2XwGUm8iDUf677ZHlxl4ZJSXgpiqIdJMYV+MzvCRXjnVRS21duYlz6gnQk36Ru4V3s4beyLnZA10
okNTN6qK2BEayFaMzy5zVYfQABZhbD6nALOvGvMDsVDdw1jaL5J09kc66VLM8tBI6wexfWC4ZpyM
SQSbVTmfaYOyB4MQuxob6KaKi+I81esSGR+t+XiD+9ysJgCyZVwba98yvY0PJ5eWQ656DQ2GRzFw
05ithwPm9KGZeol5u9wWrcCW12TEdfdRvlNUwRP7FAQpDJ6zHIEAiqd1Ndb2C0pkADVGg/AwfaIm
aTa5MNWaqUKA12j0Nm5DvG8/fQf6UO+VDG5x7QHNrWje8KY9j8SDgtJL3zxjMfouJw9m7jdYQyhN
QsNa2Xb9uc+9Tw0TXcDTc7Ybc7b7w/I6FLV9MmNjZI6NbSCdMR+Cx+u+1mQYrWxxa02AMYag5w46
SB6jBNVKw7/B0rXvBjM6FyH6lJAUtx1bjx9oAqDN/shmq6BmIHea+l7Z4tcQZXwWG3b/TfgBhguf
+nIz5r5/C3W9B4QSYY5bVp9RuLqfcWXC4qBGN4PIQZ7LsW/JNo326VjRPQj6ejXUKL+GeM+sS5ds
0AjieSuzoiIkFk78vBhn0Tzvkik2Vt5iMo2XO9dS03GC0bIpB/QyxGZt7ezZ9qUDBgKb6zza13bI
Hcbl/OVMRoy4w+LqOKTFAWba141T7/u6uyJnK5/w9hAkOdfncmKkWqES3fDg0Own2p8MxJtr1nV4
ozto++ik/Fq4N88MvJvrTphMAzbFamCi08vuPHXrimtj+ElWka70G5srgB7or571ZJxUOTWnNKCE
LaLw0HpE7jkZpl9G7izbNZnbqSTVtcy2Mp2dc1WghYwshHbkD+ZBbl2QByko/6GxHkIjhGEXHzJ3
Nk95MtjbqXN+DQP3X4gqaa3cyDz1ufzJpDLeY3VgAiwYOGuk/1t74G9Qlfg0hlDiwIwj9uiCj8RL
8qeKXGU0scU3OI7xsZbdEyaL9pRzmFzrlEDriNU2QcmtONM9HFIEYIfWhA7etN6GFXG5JXb2WuRX
NPDxoYGYKzPc56nlL6xlTLFKqS2umXdj7ljiawkpa3aCmxN4lykyKchS3ZzZpAygd1seRo95OIJE
QUa+nrBP7apOwchYeH55NhWbQpTXgYDVi4tqlWXc8N61rJKqlpvwbslHOzGB4G3PmjNtywyYhCxe
sZUJ9H7b+G0DOCXkAaFoiyuJ29cwuBmVUdkHp65ZY8cVkiHa87MRD093M/r9d0NiNCCNS8ZuM9qj
lkfsS2qFextbw76yF9800Ml+4WbyGcOH1nOWC6hbSHr9J4JDbdPcSdf1v2AfwTABGnrbjuajaQLN
mkEMECjqvqegLDf9tCgQJ9qSvmn5uQP1aarfSrJvyTfkgI2Wo7YL0CjoGd2Ix610EN30VWZzeLZc
v2c2LHC+WBbP9AYjKDy3fViHC+T6uW3dnzh8i1NiGeK16dHHkD99TilpqVvqDxEjtnMdcS2leOVy
4n2eRD9HdoG3XtsEPYW8g6POdlgxPgHF07tItcvoy293A3nj635526OBBcM8jJ+TgShTjiKTEEim
1N61rYxDMVWPSia/IlOW+zCcdiafVWWY9RPL8yszUR4Gs/gRLD5dMsBI1LY2BjcZN+GaCx030/Li
TjFZ7U5uPPPoUnqCRlabN5Njd6/mJkXXy1agJsOOGNLsG37n+sTs82kOq/y5rBGYumOnNsXi7EhL
IEy2Nz5HptVsRMxhIVP2TomhLSbc9dbyAvmpcSwQpXglvKK9ZYz+wRbjIg+LxaO0fOly86OIY/66
EdKA1cF0ClscsT1Zqx3xPBP/worws0NHIPkKaZPPOcxPsh9JGtxhymDxre3i/EcDWUfO/MxONCJP
cJUwjzqUEZwqbDTdOqIaXJu5j8gXHMHGD7NxH84EDseuFex7v31Ma2Re5dDCwCmXIWHJ2jibdLsn
ceKn72sPczehLz0KPNzGoTpEDsLmEW2wF3VkBS6fyiwIplsPVxgtxSM5bCVB1Iz5mpF8CMsev4d0
SDg88PchrbG2g0flXaqp3JZO9cWiu1vkSCipG7tEUF6IVZ9r9c6VcXkt4+CAmh71bUJySz9ZZCFM
4XaWw9FZjn7Wffkm6ErsDVZyKLxB04aW65CII55bsjgVuYS/l5ewZcNi+aTPe8/IvvuwoK4xn1E0
P1eSMieTOAxJLOeh6fWzNKJ44xrpKTC8H4TZmEfIED9VVHynxVUniGHOnrkWOAvX3cQlFryxjrEg
JYPeeozM34YZ1RVWqFXA8o2HHLcyf653dYuUXPudYKa+YE3sztsE1kH2vTj3nfVdTFQ5gSKccWJk
3ZV4odDggsyLPLl2Ih9ISUg6CQoFnrguO9ICXRFbaiuFGuk++Yr5phoYETdN75/tt2WReR1y8SwZ
RBgM9tm45cGWzIVDahfFZ7uIxpWfA2CZa0c+juMbyegb+VSwvdtPaHl3ZEddUZLbxAPskQ7WD5PI
qi1iW2gzgy+PP5hbm1cYYKg6vUoTIcjZbnXzIWIFCmEUMmTmItptrZfWhXXeVcvKcHDOkhdrQ4Nv
od8PEN/EeU0ASSx2jVK/eFdgW5eJWGfL5D2oD2pG4ILzXz5YTVMc7DB76qr4sx8Vmj16i9lIL3fB
El6kBAeAl1XffSwAZ7tj09wo5ySSeLq2+549/iUd2OOjsSF3jwQVMBnWpQDveOLC3n2QwE+2Tx46
AkmaRMs2LyY1N8BXautA3doCtVPU1OHGrri9ZRapz1S5LzCEe4c84zFvr9QAydkF28lffJyEBBOJ
0ehmMsgRDkokUrUlSNSY1JG8pP9Pwf7V5WmwkStn3niyK2VfRGJD2lyqudzynVUYB5fUd8ytrekc
jJrhQUvtvslMicxoaryzmbDZj11xun+Ba1jjSHj0Q2FCS7LmTQea03UKcw/sVe/wT30kFnfS0PMt
LGor3EfG85B3xWmoCUvGylZcsLwz+GK6TK3A8MarHdiutTgYxdSf6kK54PoT0sZHHZ6iMY5O919V
Ilv7cM2PnmrBGhUQWEK3qODT8sGSQjxG5MM+M5/MH+0uo0PjIACeByQK4XW+dsbuXfpEcHOvJGAe
whoVOc1jaSVbJ7DKxyoZ/LMPy8Z66MVILYo58ESpn5xyl4dd7QI0FObsH1FuePizMCVTosc/EH0p
tqh59swAVOzF1ImN1RoB5p5VVGXOVuX+N79roQ2Gy52Vw5ZTHSxWZATRpneqkRhby3gdkvwLlW63
Q/3rI0yqDgUfyVWK5XFTldH0KLK5hrVEimmPheKUMHsI2J49AzEjJ0IuWRhIo1Adi5MLpOdxWIZe
xiiv/ci0HeZKsIu6IHoNMPMf85ZrMSIzfOWUnkmyCD4gzUTOi1k5zktYgXU1RK4PS4AhpITW2vEY
j5/I8l5FWNNOZpHSqdScjVNMKoMgZnKWRHHbNpN/3Rc7I8qsW+f6Lz0d+1baHgaqsDPAkhTGAdnF
4f5DI4vZFgFy8Km2LhJe4OX+WWmFgOOXPQ3UwreyTOeH+xCyZDV6mhllrJVvffi6B4oj3BQrWP84
+5sJejl2RYYlc9LAkhvrhwivFfWyE68ZBlIGN6z8qk+zU8/nmmnApTb0s+9QpVWIllRhmKwvPHWu
Lm37M55DPAADxxILlJbhnsWDt87iXU3pBZQvck6F7deryTt0thdcWCMifsqSM1nE4ypx0a6MYBRZ
/bWgyAJ+JBFh0PUK3qnGbV5zCoo9IuZ239TzVTtNu8LTOVyyufNJoqmiq9HMDZFPcrhIMy7XJvE5
63weMvUQRVh1ev8ZK7l7TpQiNYQDnaft4uWbxc8880qCa1OsVhFtUopGe+cj98hjD+fa2BIda03h
AxRkB0QxX1Rhtbt5GF7s3nJO/aIRxzvc7e8FCLbO4xzUYJKbURylQBkxz+JQYDwDcmSSoMQef0eV
IrNY4DcdfpZe/jw61WkA0YyYpXgnzJmEe2bjG4snFKgxF2FYsG8YerAdku6BUIxsb8YjWOS5j7ZK
Aq/y42vXJM1nD7peXZqXDtDspzy7WDrsQTDEwTXLhbjYRrQ1kUzueWQQCg65C+Fq497QcsbUu+5T
53jz2nPm5OzNaELcSJ6qunysQ7s4jVXzVZZsT11vAN+HzMcfA3VAK3ZUdvHqZ4i/lkayaDL6xi77
2roMdO5RKEZW7F3V5mBH+PGbBTVe6OKdeNWfRejWW6/5YrDXm7V2DlJGFz8wIVe6lDtZOhKlGut5
Nxfo3aa0w0VWHAEKeBveZMjUpDiX0DzPhdE/gS6MLnaQfw0jY6Dy9ABn0uJlpNQtpfSY9zavMfZl
phq19tdIP+djfmrsgZlCTK+uKot5k8+HNlvUd4pxdseqZstB0yBts7i9VBucVISaFhxstaOPs7Yu
yVpr1Fabjkr5U0zmbCw0uQOFNPExoaRvyrxhQgPW/v7+U7pNa9/AJaRV+cUgzXXnWjOtUNrHW6Fr
6mb5Gfxr+zhl6bVnCnr2YGAhErDOc8p6gZWq2pRpIy9T7m4xZQFo9HJFU8Egs07gZjaiKc/obFYJ
z8rHcNoMCUoFXkdk7rU53pqcG92oS7KpdbtmZf5rsHR1aTiZms6FJsGkk7BVI1iH5mAfMzJ3AYPG
e2ZJ6JwHDsIawhwlAQ6+mrRcwyZpDhqQBm3EoLKM5CsBDMTkEZCzjg3kb0EHGjNwgTxZhMkvvr2q
zpjUJXG9jyYubiICB+HYsfFzXoWAKSaVTnTExgkPY+jlVzcx5ytW1WfMZzXzvOCzHSIgSVF/PEiD
6V5boKZUjf+RxD04P4ZFpUnALo5fUiLtagTYyZgL6nCKyCt2eO5qxkswHLNfTi4qaMrBEvw8bDUW
nj+GKQCgvrL2eC7HpN/MfdrvM0B2MTEiq0nn8TH7rEOm4Uj/hgdZU1opXXzIOjpOk9Ujraa7yA00
ynbVIkcMy703m3QDTm4SxuDHlFjiNkGrWesM4z/VzC4dgVQ5mrGNVsx3mL93m6wCGIERLt8Y+i0Z
sAs3BefOQKbEExKqbVDaRyovtcUP22PeyQaCHRkFxSRFbbALo3Z7D9t+ePNa+7Xg5JghiD3F/gVh
Qf5EqM8a3yNuMPx7tJmi/OZaA6llXj7AVxXRuu+RxkbWa1sK7xCoNjqNXQPeeIBpy+f068g4K2IK
ep/cSz7XjqqqK0HSz42m0fbm7Fa0tLleYQGjj3zvM5ada53M9A5+yQFaD8apK1BR3CcSneQMx69s
4iqcEY2koCoG9l8s1+Oo0XvHjBdK78jEey5ncoW8aN8riXm7p/Dj+GLGpcMXTHDokCugpIGPhFbL
LnxpJqRTw4BfzBYlJqXlix05F1JQ2t29aAmt8QkPmLH1yJw/WXx0EOXMPVOjNiOep4m5brc6xWW0
WWYCBZImnRxsfmt4VnYm0CRDEGh81gVQ/bYO4TB5g3ktKm8L0bbat614SgTuoUb+co1WQpzr32RQ
u0wzFN1T5cyboQVPkzaBc2JMevMHlR9HPOnnxgIZMpXBcY71m2kE1a4oypjpweg/NUP0hef/d6I8
vBdUB9gW2spZKypKIpzwoDK1SV8JD8IlFEMLiPNlfORZu5K9Ke4aLrR2evklnNsfCVBZIvFw81qx
DkiQycbdmHQD/rAcvGqHe60VDc9xnW1UTUJBPBbZ62xmx8pys0NrLE7MsWP/67NiRSdpf6IE2veI
JjZD36ObSk3/Enc18xkrgnIFYr/z3Pm1WWxnscfawHN63NiOe2vj7K2Gixq6pvVaqY/GNfXaCRzz
NsfV2RuidFtZUbZNoBOt1MAUTM7tJ23n/lbWJcMOMciTsIpPpsvH2ZMzG80OWUowzl9TlDYbaX+V
5DrySB1K1rUZEsEBlGs2UaB4fbbLWAYeTXj8MXNNaZlrXbSsI9nSnmdP3QLNS42FdPwyVP4vUiVo
B5m6nd0eeBpH6de8tJ6DmNlNkpdY6AYeLLxFxi4qo+aGPpMSxT5zd4hLHBnkR/otcp2cqnaO0J2k
2DQC1JDPY+AtWY5msEVrjWNhnLB9xuFXo52CndNXwVqkKczUhoSLPnVAri+npNdSYeocZdXoV+W3
kgyqk+eTS3P/f3lmshc1V4wx87M2ChRKLB9X5Uw/oRY3u5weu4wmLe6KXWVPN7+DmRQYoXXpSTSN
9TTcuA/hw7LvYC1mrpRrd5/88B2PX4uIyFcH32VoQk9Ur1lhlRdlT8ypPWp5OLWIxPwm/mIXH1MY
xOzaCobgmE45I6rwFBAPy7M/G08juq/CqNwn2jeGsKwA53rqNjqb1SXXLXw3P4aSG5N+Srqasx5r
tP2oqFnZTBxcc0xBUtXN45Bl8myKX9hZ/1hrJzEVvpd0r34b1S/u8MXU1k13EatNjhGcDu6PPm2Z
fkeYlcNati+jxvTLMOdmTPPH0OXtc0B8REsCva0q4MnzHccR/xo5qNZ1Jd9zy3zVgfaQEnnJdj0q
OK+TZ6BsDshdb0f5qJqIkL/Q3EVx8Bjb3YuyEAHRfGz6Dn+Kx8dca+PDDxq1Dg2RsBKmlahsenKj
ubT0tryWzVYYe9MkwGRsuH1CU5zob/CcGfA3C8x4bp41Owjntd8/OUncIgEAhzT12YcwRcDuYbWs
UrSYYR7n7rgWmfnWGpTmLN/d1RhP3PRRz/rASDNm4h2xR9siIuDXKCMAJuzItwo2Xml7D3qozmaW
+Jcw1N7l/it4aecEMdOh1SMMPpnKfo++4+sQoFPHAwgcflGIVmHAap8v91/dvxgklRx7y9jnYx1c
gzwLEZqHH5WUCcLItAqvZLEeAKlOCFSWP+uWPxsatKotOfUPbFtjHGBabDDI4WxflLTX+xfTQpbW
ocf548/8eRLbumVD4qgxvpqBG18p/edDEGS3ZMzj6///8/uvyLTR1AQ1GmJna0YG4xRya+Ij8Uhn
TMp0aKQp8CDniK2caakhk1ULC4PcPpLe+PedVdB36V4yEF5XhHQwY0nMo+epN/JluHsESCjTTPe9
kSxoDhJVrbmqN8Kj+MWoOW8MtxAbuJnDS8Jo8gxiA+ak96z1HKC/juK9xYngt8z7mMXfMl7ZlcEh
2LjpNcqZkElfvw10XhD0ok+FWf7Kh+izHMI9nf+ReXLLUmKiea4Y5bST3NUyYvxeq5MYWa1kEkR2
0R6dImM9PXzk+Tet+3fB8q8LarEfCKoVRK+mzpdU2KzVSJqsA332JobF9HZUbboDrJQHzw171MRG
5R94sN5nJmcPyNkbhxSzQqPTMLz+ISQVuEjM93z0MNm8deK7w76ITkodi2EEPlHh2xR9kG28OEHV
h8NF9RoCXJcCDI3tDJ2JRZwp2b6qGB9VjbtZ6W+zSElrdzOSAzIkFa7zRNQXK96yvtozuRLA24kV
q01ma8rPWEcDCfD9MqRYZRId2t2Tz0gc1yr5PGHaXQ2M2WP4Rdqlg26F+iCmaDRaxRyvTc8Y0epF
w/AtR55MuGjDsQvmfyYoNiKL1234N8106QqbfWLgtcuL72lvgwKwZbHuZyxPhq9XsbPhOuy1FAmU
9ek2et+hNWZwmok7nQrMYJ7QYjV4CWObLVsr6uEM3anVgSpin0eTIz/mAUTUoBYykf3ilc46mqMP
vM3aWe6L2gwhsBJeoErnxxxVCqJEku5Cd3hOy+QKCOmJ3TFhQy1eHTMZq62u/ZMlHe6CgOZMudMK
+c20qSr71WVN5DktI56QXBQntH96yUfSOWxNG9yTUSNz4BNlBMFD7wmDn9bSz3e4ldvVNDTFBoj+
kb/9MvRVA1mjOlkxdIYmb2r6LvUSWmACcFKbmxLdOs/oJRWw/mIVyW60hwgiUvXTdkygm9bWSjAu
kyVy4IRnGB9urTznHQC+ssnm6tmqYUpns711IQnvpOE8ec7ARiFwSua/iwkH6iB95ocY5a2rmT6C
7lzLPGw3pt0ivIp+Opia3Cbq1iwrIWqOMTmrTbBufficvlPvLDt/bBjwSD1qtvSZu20T842l5Dde
16h8lKPBB1zzoSpal3K+ZUHfGRu21jxjCsYoZYPrIyDOszB4f3wkEeTjoNcFI3gI22ZPzwmrKbBZ
wpQM7UGfAY8B1WQU6XaY4luzhCVjBRK4pDxvzQSNB45VDMSKNvWLtiibm35LPGK76SPCe0zVrHMk
0Os5Q5iU8jgcgpoFPRrwcuRRETjVOagjUr6xKycWwyYzXWWVFms0dZsIedMmdkHiGclT4caKMNR0
Xs0GKasRa52pMxQHIY51nTPf8oS8sg7Fxy5mLPganvPgmd/bFN4IoBjIMTWgN9+EfVt+THEhV1nJ
0H4GO48C9lMBQyTNmKXUog5AYsYvnagIrtjiX/yRBSnblekdZdN7won24MBleggR1KRNrbeDb75V
EyMfJhi44eTnboCC7bxmnWi3c74lNx4UoNNeioxVra8ZxKmJ1Cacy0QmMyka7PYQ6R6jG0W86RIN
DXO7RvKyGtrQ5eVpXmBE41TJUVLC3jvaEW+qNvVWNcmBxu5LHCffRTgUDzaHcV5PGy8awh0cv9dp
PGHV/GZxEq1b1lFbd1TPJuP60GW4rFw63yj5CkYl3AQlaNgi+Nxx1xG/hEScQAGo8vMb2T4/nb4p
wS6cfHKJgrL+lmnQSLPsWTXM56KWjE5Di2FEDX46a8E1G/1NNJAjYsOPLibvRebH7TrFxEPzUZyZ
l36gDngLin446Nb91c/eTzICSd1IDYTIrvnw9/K0Ren6Z32qchzJ/4TnQNz2XPfP4rSqyCRC6hI3
HdkX0eR+KXXZrtCMwr0cUDpbEm07RkPcE52/SdIRRpBxSWj01x2uhI1KkJWDGQp3AdXRP1yc8z9c
nG2j69WIfB3l/UaHVf4cOiG7hGPcuPJQN2g7tBdhjw3VhhE98/zUu3gSHgYTLah20EUATK1Al85r
Q1CXDbNPi5KJMzJ6c2dNz/9wgb8ROS2XVw96rWZuZXEUmr9J+/qw0F3jBf5R0eaRO1BTTRCYmMyR
sau4cNwMw/gAdQaRXwrIGE4SdNPi+veX8ReNMVfhmKbgfRTS9dRv76FQOL8DpIdH1DQsKeaEoCxc
kZn9VmiKznR5M8sQMUlBnNPff+vlny5SAh7zw8d//5fNC+Di++GdcaUpEEv/prasAs8pUQfro1xW
0g3rwjiK3I09oOKfl584wDaAQoYg77//xtby3v/2nYXN+ckn19TKds0/f3AFWa8FRgWbFVRUPSL7
OraDAQWMJIU2iHbTADhJNONrPru/yJGtIYzcpnu1tyShLqzbbEyx4nk987d8xMk+d6c0rvuLbRfv
maaIR+vwT/JUaf/1sqXpmq5jScVH5nd56pQx8vGojI+yq5mvGPNxWBQEBUuHdSJVf5Nixaag3iPQ
U7OsQI7P6RkBLrnXVY/RoaF3hogfJOzcDVIr6q6Z9olVP5Vt2Z46s9x0Nfo9Rxo79saIyOePbHC7
3dDELBxYTTxkCC7OpRWilXP0ilF0jHoCOzyraUyDlnj9+3fqr59OF/8bnxLTcSyWjL+9UUWuKpNX
mlBJ5saQWWAXmbLaVH33tZFUglHNAFg48ZdaJ+b277/3X083vrcjgAVrdp9/obOmvjWgfm/0UZg4
4+ex2SLSJLmEFE5nGZv+/Xf763EFl9cTrm1rz+PY+u0+1K20KtSS+hhZxs+hKD+BcSElhOl+IrJf
Y+n//PvvZy3Hy2/3gO0paUoXaTGWhd9e2qTKKiYfhb0k2DhQlOIVJfFONCRHFLjV/lgRRHi5V4Hx
XJZ1jsxL8rQtXIaAy3q0qh1FrEb5fBeNZiUZermkqxp8AiVtHDccWHMb2I9BA0DdYJL7Dz/BXw9Q
V9vLIUonJvnVby9ZHvX+hHFXkYBKNiUzi3wXN/VNdG5wHB1v3AthfJUswrTH5SKo6kCWjMzYFjni
4KIQKf8fe+exIznSZelXGcyeP0gajWIxG9dOlyFTbIhIRS2N+unnoxd6uv6sRid6PyjAERGZle7h
TprZvfec7xR7FQADzKzJY5xhX0A0vZtxFb7OxVsg6/kPyPL/4nL2TI/RLm87+/3v7zmJGjEGVmn6
tBpo8JOrzGwHqxcKwKMRlFj5F6MDrfAw10///bv1oKH/9nlzJTu2oAHtWKSm/Pua59C85blz039w
4epinlaGi3Knb9KTIZjmE2MyXYzWxbOetMy6Fk0t4Ipxhcav/8PVbixX1z9eDRuAYenStqX47dWQ
bFyIyLMNH0wC69WiHpoXzc+d6y/az9UbVTk3HOdDzdHKP9zZv4OX2Xk8XDoSQZ3DwOafywqzLlcv
It2vdP0LPUHABJGYPkt3n4vseY4ZQQuJjSvHFIh5NYHCk4UMSSL7qxObhyDTjG+N4RzmrpS3Xvh0
7tex0VSbZkbNENoJuSIMLm+jZdznBblFfK0fep1xSvu696WcyQrp9X0rC3vVRozcKjS11zAOseHN
aoVhRO5ICGf3m2xvG5eZt0ms/LkX7aGrveLEUGJZGuQE5SdgBQPohGrWmMIIkIeJ9EtxTPcag73M
KL4mevhszq7aJR6DQkLpD2G7drlQNrETEtOamPZ+GHEuhpV2NkQ/fR0HcdASVElanj4TIjVgdsWL
3Q8zczGPYaeioko6Hb+927uwl7KXNkzvnYoMqrPC+MPl8l9s2J6OEcr02PYoIB6L2d+cUEVM9TiR
3OuHg+We5lSCVsu/JZFyn0iqOkH6PjXphGYgMShklCQqIileySSQR31uGC7Tgg1rdMVml+2JBKVP
gJaRYckCG6rlm8TLvMKhYP7hhct/3vGe7rDKcjz2yCh4XIl/e+EETSFb4QzoP2SiEo3JrE2/ujCU
3/K8+epqkw8uyLmkM3G+ZFcyky66OwnOcHkqtlMkNDnnL9asWD8HWbym+yxQDzbjmmGnOKYhSVl2
8h4yrdr2TPn2VtBgOaqYNSjGWob3WRDhRPShllsnkTHJt5Gp+3BZ74+TVUvdfwbjUZBiWHmjuc3M
mB4ys+WTlYunETrzJmu+NwGiZ+LSYyaFLJmHmg5eM0zeTvvqigpTSo7R9sF3mjndC97hWx6M+arB
DXYoW3Re0hy+/GFJ+6ddhyhbiTuOBZWb2PxtC9NrFc29yxaWuQePZs9VOW29Rc6Gv8jLxCps84lG
HCPBtLRKP6sBUowRoojUq8J9k/5hdTf+saXagnffMrAQ2S5gud9eTx0rBpfNNPt8vMPRIU7UdZzt
WOrNNbboJLRPaUt8rVOhexz1ahfNKNULh8FbHJXq3MVG9IeT7j9XfV6Si3UQI7jHbvn7AcqdTTTZ
NA99M4oFMlN7RY+egSHzhjQyaM/AQWbKqU/kclkTQN92neu9eRKGI/6QwGD847y/vBa0xoYulsOr
/G3Nz3HnVArIhi9DA18g7oSjaut9zBgQsgcfWmCaSF+Ze25aWzM2Tsdr04bqFqZZsZrq/M5cP+D/
6axNTbVLMRknJ0I+vv7huvrn7mRzoFiKEsxNFAi/l2aZiOLRrpzB1xoA5Xgn9WMe6mfUsTjsGTse
aMAOLDEquAWBd9C8fV1ya3txHp21+FnM0GMGR75FYdMcSVboQBi5+RnW/yXajQh9n6t6zNcsd9fW
awERm3ZOWrOJ4Wggv6VjGS5TVW0mK222c+l9CQqQOTPyz3ISwU7T2xydVVV4m6hAEC4Ti+biIqyO
6iDf9a5EWWirvUCpbylHHmUtyJmcyNVuzRr4E2ahk4xobaNM21md6+w7RRJqbzgFdn2WlY5T6m4u
i3jTEbdw454u6EoOPr3RAHkjzunSksVpFIyFHw9VO7U7GMHW/lGAlAz0UL+K9jzjlsQdUti3GQrr
pt/mnWO+GRPH+SQN33Kz+kLYLpP7ONtqVmsccXD+anT0IL2YYSMVzSWMZLu2u867PRbRhKbhSXf7
l6nuvpBnhzdC2w4orc6xoT0rE/h2CIg4d6zwElafGPgneA5A3NjNdHhU0nHQ/BoLFOyJ1/NusBOs
iWSFKZzF7HF5cFCWHP9w5vjnxS8NKn38xp4UoIuWauNvG0Fc4JBBzaX8OAUjnjbrxxm6GmDkC7HT
agYIw/Q/v/ulwW1vORZDCkf8ft5sQ91s+xE2KcHu7Q62zSXreu8EZSsDKGETT+iKfdsS3byosnLM
PH/pFWRnu+f//qYyfytwLI7pjmuyE2IGk/o/7qkC64dRN9JiNK291g7ERm4itmBJwxbZ7x77hnW0
o+ACnm+CMpasZocrUZaO956k2i5qBkZl7nAhafobBxEaxyZZ8QgdR1J3r6HHKH+OngTjP3jzMYl9
ZbOTKVl242j+aaUnqODfD7AWv4stbFvwu5iQG+SyN/3t87QyJpUWom0/GmsiyLTI8Odc6n6uEvra
j++xLIIHXx7SIlsiSOPjACTST1qc0KvHl26A5AkoXZ7tJqG9j2M6+4+HmFM8EnfCvLNGbh4/gvlP
85DWBYSHdvZNMCR1DStdIIRjCFIL2FAYKG7ddGzqmWFKQjZ2LBMtX0XV+P++1FGmQDJj6gHt008i
d9pKW/3KvUnz43Ie2d+JO2xyRW4RQHUo80GPbCkTOVjQ9JCAXfH7xAr8DLl24Fb82qNLSMLy5YRZ
iIGEXywPj688FVNQ6oXOI+5kDqtCfypki1mmSV7awMItHdThgVo0O4y2tTddHZnNGL3UHZsWqxiK
ufo1b3OExqAqGFnN4ATfojyUe6fGzsYsAb24Zscrs4lIoET9/5f9Cr0glruwW8sRP1A3MZYhJbC+
a/GH0TZ+IPL6Olug4domHndiyavWVRkecuLt1yNaEpPhxnNi9MZrEXUbhZZlOwYpo4KMAasxWc3J
wxMEJYVvp9x1z04uNvSeg11FlPTjeDYN1d1KQhB1YepC3mujQ4tR7PEqmYFfCmbvxy4GGK47ILPa
1ARGn3I1UL4wmUcitLEzrT1rouzOCeIniosKyb1pkfnW0mtqi/4eBLX+moS6t4d5iOTGC17w/K9B
ivMbabVgX1KVtomch9rPuoRFmN3qBMFsmaLAsgfbPj7sOmxb2gqidQr3o0dM0ZJ6OE3Y5XFrEdVJ
k3IsIsSrQiv20dhQLyjKaU+G5U6p73hnD60YjFfyHwUI8pDM85aW/FRKyGuFsaid5FmmKM9CfBT7
FpHrHueWsYpb6ievJjMpDexXBGPAJVHX7MscP2TaldgtY435T/hOj+iG1Yo2FBBbN4uMo5lbh5Bi
H406EDdQtf4Ukxcfr9KiNj4XuXy3ivyzC6xqE3XREt2b20eza3ZaT/yTCA2sfGF5tMnuXJJmybbo
zU8IZzk7F5m1HRpAwyraDjxp0jXjnZe5am3s8X91KPUU2aHbPJc1KnWMZM8PY+q0yHLH2ns10Xcx
hKGXKTn6nYuxu5XG3K0LLSm27oC8qs/iTyhha6B2XEYPd3GAwvYO5xrjS2zH35voQw9ne++RKbAn
Tm9xe2UkfCdRia2Vch2XAdfrbD7NKGNeBzTiqzTOIsRJfJvV3QUjj8Fqq9voRuguON2AqCUS453A
CYYgfaJ2eewmB1XrZ09qxUH0+J6TDPPiiOFvawGpwYUdiGf0Ajz93LyAN3U2utS3iQb7yVo4Zwk7
79olc9Erj9ZkVy+QGcJ11dQdwxOLeKiZCWuRLfojrLdE0xBLguUUAUF2sMLSQzQE7FdZU4jYVkcC
2URnmiXR0UpYhZTODQGESds1IlUbwsr0Tc8A62KbIHcJPjl5g8uG7zChhqaFQg9nwWnYT+nPKkUq
iravOutxvChTMJxkCCvPXvFEpdKeafVmWxqQ3rp2ErFzS0IiMq0Mj25PNlRqh/Ur59p16RbWEycm
LCueuhRtZ1w9oSV4Ip4x7oB8ajrWGKXmbNO3Hg0VaxxO/P6RbxfmOtbd8Z7IYrqjoIq4AuZVPzj1
Dp63e9dCZdwqbqaacnYdIsb0Y3zwSwN38PtaOydgKoOQIVmnfy4JQAzRD7yS6BWwU07Tpq3CGwJi
9yVNv7MxMGFVwvXbnKqHSrIOTWybiHmtfYvJog96hFB3bzTUK215Y6fXE/ncUZH5YxaeCGCaUpLq
u7r9yKai2cekEK/DKu2Iq+6DU1m6z0ofJW/pR9SFRw+fjJ96iOAmxO+7mLE2iEjCSGXT5295+tYp
sR5xW51i1OSHvq9IseCz0SRbXONJSOdFha7RsThWkuEzPmtpCCYO/YdREnjY6s5ubPRmH6TJk1XQ
6msrbvyyKqyNpuNJ61CYH+O80I/hlL+x5bNQoVHl3dZp9Hmqw5CEvm3NmZgEwAhOWcYweB92oFpD
mH7LNDWpUBFZrjpVSKfjVUeCZF1xN+vy6iXiV0ou9SQi5rEmU5pAjnIbo5oqQubdCGfL05RzXK6D
jV1YX0m5M6EWS3PXupJzc5beUN3zMSSVvlGQHpgADzi/tH2YYRTALTZfGUnSaNNnb2PgJt5F2Ja3
uGLgXM01XgnPSE+NfjE7XVwpW9Cqwae5DQ1xEAGyVrRJpti69Oz3IyE7pWO6ZwR03baUZQTVMtf3
vK9w7zMIrDWR21LUeM6Xf5qhcLw2FloL0h2iVpzxZWAV2hJviyK3bF5qMyQJK+xGxBN3Swr5UrNU
5o4q7vNUEu7at8N6XtLBmj7F4hN0sDID3djyTiZbcl3xUk5qsYzE5zYeUOXNY/Khe+92erXizvli
w9tQss7wawFVS8ahf0Gltn5of8s0ZswSyY/csVEVJsROeVoLx1yzLnlhTeRmNXdKSiBb9cHtvflo
6BuLoxSF0fgDOQfuw1w9OQ5ILL005MHqnGuWhleTHvfNVNOXyaqCTRZmZ1Pp3sFsiDqaBVJbmOHJ
ugsHY88RbdvFs31QmCeA2esxvTiqjogsTLJdSGhTfUTVbB/ztDY2ZW29PMYyXSvSow1Bi9ddfBVL
8FXb2+e2qE/WIrYeQ3Q7WXouE6s5mmnHODkIMVr3Lfx/j7wgwbNASSQCuyj3cRgZZ9nbJyjiP+o2
8a4BsiBBg2ffzs29HsG1AkuH6B/MnR8bwSaaTwXg2Sv6MiTFVqUdmTwDedEbb0sYvR4DaaAVBEFg
Sp5Lz40uEvsEeHj3XDf2xp0FwKxg+Hg4y1vwni6xBVAw1bl2Ad1KD4KM17brxzCESCdt1fWwwaAw
Q4Nuk+0Y0yMqaURvmeejadWHY5oQ2OXmxlNFdyTpvutyVyNGsJrAO8ZoSlZRUJFNpmO4twqs93aF
9X1YLIw4RPEJN4JBXfQNafF4qFpxR9FabKakqRABdIFPkYdOHmv02qjd5hxgz9zHpvyIAyEuclaL
USk5mnr2ORgHa8c8FPpyjnnBwesT60V7Arz54mXVOrUSzQ8WzhcJ00uc5vBCLJJ+6qwQRqs1rdvJ
KmgWq4OB7RdYaflMb+81n0z9lM3oVQbiJbI4k4y3+347OSK6IifZDTP2ZgAlztnoWownQ09kME6e
LaaMzKctmFMwS7Ll4neW8cYfaB7dZjZjgbz1KNyIBaRNSS2Q3o3WiR0joIyZCCKwZOxXq/4r3b/q
yX56AE7C1Bnvj3Moould5onozHlfsIwj6SaNr9lq3PlA8GaQ+k6IprDj4pytjWW13RGRh9qEwu2f
NG846viaL6DYFUp4CWUImN2+iJxbolvNXstJ5Q5mhHcwCxCqqPib06fzcSQ+GuVD/twYKRsaoYJ6
aFV76Mwey32C+EQOmMHj4OiNdfVczIASDM1eds6QVFeea+zTT71QL3U+vtvGEDzTLUIPVaXmrcdk
TXsIwMyUkLCSpG5+UClVC94mrHn9fAIkOt8WoNyqyQft6ySyG06kztacX0GU8Ns2+gf1MAnqZkt2
CtPReqYL2qbGsUkLzjcW10a2mKpwgKkK0xFAzeEs8Ice7Nr9Bh3AxDl2qlumZHMw5X5aQoS1pCcw
bkB3+ksErIATIB5lnIq5aGXX0+DD8XmrpbmNvKp4Qo1dHuPIJWA66p5ckTsfAzeYN2ML6jJVECRl
6c8VcNuG1eQYhy7247FLMKiTy7oY/KqRZOHE+mzXGufBQiFJrlRlbFoka76q6vgY5dM9rOdyZ1lz
8NmOUNuMRMWBF72HvcU9lyhxdWZ25Qbp9xRH5j0Q1s2TIx6QQWTnCS+1F2feqyvwOCLvu3S1daqG
qXmSqlJPfY8isoeIul7qh8d1O6AJXw8NDBfVofztHDE+j8TGX5NOeO/sPt5WTujhMfrspoqovh59
LNlyXbPxhuk4a9R5VNjvljdYJy3XMVjqZrHnk/k0NgVRiwWrbZDo6wpq8hEKdvi0IGWqBnH8lI4W
gCYxvuQt0IIh7Q92hrGbtqH7krlfglkCQDG8lwH8yl9cEW7rZgn+ZltfxgWdie2Jqw3zYhkwRiwA
tygLMPYSA0PjDM1VMR5znSwHt7FA1PT9CA6g35Yd54GsFgAusnTee9kA3QBe6JmtZoIPYSJAqopf
tDK8LVMVc62avFtr5jgddQNXRAD2dJcg0ruIUuwQ86SnnGHTsXXaszlGtU/e2caVzZ1/DvFvMiFh
TtNq33pINUa91fbNRPBYGegvZO4mp4mG9KO9Navoe9Ezw/Vwvq7yLkjOWKxZmgF4MoJ/HYrp2mi4
uixOcFOhEhyPEqOoipoDYbCfPGOvZbpatwvLSCXyPY7x4NQqU9tgcTVh1Ve3qu7VHiwvPivDPbGQ
9Hv81e7OpPm1iTv1AXpUgCTrZ6YJKHfAwi5rWEEgDCRa0oWoDGzCZDLXvDIsG79kUJCTaZdnmc3R
dtzawYC8PawK6q1CXYe2TX2jDfy8zcqTW0P4bWttn4Ujjg6LKVgpmIc9EEkt+tktsq0I6DbBULSg
rjBxdoVUzZNIOEgGSfNtijxCGQJ0WW7cw1kmbSI1mbvY8ZhtAKS0pz5shZ/HkoZZKTuf43B8ljlR
dnN4GeuICIKeUMiGUQkScDAnNkNWGfEeFqio1vQtsJuNw7FzGvsQB+M1RHB5GE3zl9NM8pLr7vmB
61QWnpR6SoZDhCxzo2viq4XieGtTUVA09fO65/07OM374LI0mIJtvRuG5wcIirORzo1PNiVktgdm
Aqm5cQ2IWOzrqLlosnutUS2uVdvk28qFnJzWcbftQyO70EIOhnI8D3L0XWoIvwIB1qGs26L4TaFq
2c2JGK+bMbjqmfqcy3MxyObxFTC776aedcOXeyo7OMm0Y8I7/ftNn3j11glDfdM6yConLarPTV11
66ypb0bVTZ+6HZryFdm/zU0hRLdwrTn9rK5OJ0/kL/LJg4cA01p+HRr+4sN6SEAUUd9dcUuxCm2M
EPUlQYbMe9z2ve7Ea48NGZsRaRWS4NMkABMGg2jNyv8t1yI8aJlZXwae8+gN8l0rva+cVVa15WZ7
bLUcc2lq7IlMwUCTJZeadMRHldkU01+N0qyyxbFwjJ0yGL3Okr1LX7qWXp9dazPiwNtlL4H4aQDj
wh5eTxyr5EGvS/OTG3xAUfwWjnhmLGcItpFJmmJmUPaPpnC32CyNTaDacIez7RDijklnobZWDzsm
8qILzsEfVsdBzqExsLKNmjTWFkcQgmncauZrKmiJGUZn/5jXdvFVmwVxW5DZ59w1Xr2MnKPQ/iJ6
2d/MODs2upOdkjp/DhsKL0tYcF+C8WmYLEDrjpaSDm67kO0r9xi35kl14bRVg5AfvRHLrTbJo50W
4kYteuaSL201HtEDmJtH2PbjBFeyuhox04sY1TG/koegDQij0xdoStpwP+vOr8igH4UrE6N3hyxg
mLhXFYrVyKF+LQeWHU+Jz4prfRWFU3sUcz/irNKKradPW5aJeBe3w8mcGIH2Rn39CwS5CMiAP42b
hDAyDA50JcbEyjZA+8UumLg2+w6dcVFiZ0lpVubJi2cv9kqFcBC1796tLW2D/q1aQ+onEjAObAwz
yQXXGPkPwVyA3sEiNM/jT8cGzjfriUdHkLRCvILLgq5+VATGHWCJYD3v52/aHi4Pjh/vOpjd4NuD
OaxHEfWbB74LqgDspBHZfmi2lT+YNGsfokkGxalv07xcpRKgiwwJBHEaurCUdW5Rqb01cOz2Msop
tiC7R89bYCxftX26NZHl+X2bfnStHV84yterxoaU63JuOkZl+zS0njgK5bClTGRg0DSlk7f8TG+m
swFseCNk0e/Cof8yWE27G9qMrI7UpvfpOHC03YFCb1wsKu2A0CZS+uGx43ctJImy7HcN1VYt8IVx
TWJDBWo3Zvnw2VbmMbZwPTv6FROtLsfqWIyMzCaAQ0BX1sBNxzsST2flNExK9WY7dqY4BiyynWur
06zrT7ObGldS5cWmazQc28PAvUMh6i7FTtYG35oBaoJLVuFK1UA2XKlgjXtD4hNhSGiNa++zZZio
482jjIKGb5b1nvnJEutAZsMMMeMQzBirjKD+yp9hfjG7bRvHxlkN9dUcRvuoTRjA6aXfPb+8rSG2
2HSLKrpTOF2OSaqrjTLIwIJL/1JlpnrOmsQ65lZLK1HL783VHqT1JNPw3Ljld93N3G3VW/XeRZxA
o8LtdnR8jdearepYMPUom/IOSnwNbA43X8CGgMH8iKR5eo4z8Bbp5C76jfiSPGe1KwlAzYwNy8ed
/AdwAUMdrs2EJXqOJvvMSbSfbvSQN4JYilUC7fQJzSpDutomLdkeFHdjOt0ELjeMwxVY86oWT9oS
T2yZyj0QFivWVYejkVpZMopYrtwaKgxW324P/BRAlyxCBuHKWvDwMBqqIQLCbzq71OjY1zSTdrUX
21+G6Ycb4c7SqoAS0xyzq97kH4FXfO0kTZMpe1W5ab6Z/YzbFP0jWI/qZMr+BzV/tME0lTOzmKMb
u9XGsk2yqwGV7ASu7RVtbZgKofXcSLmdWThfShajKXJ9yaFpF43Wt6qe4nf0Bp9dMlPA/DY/Jf3O
MH1zC1ecu06PLhYLsoGm7Gx2jA9c2i0HgOM/h7iMsDZkTK5Eb70HwRcqotecjtFzSRTUJo7SW0sA
GJOMeNrNUYTBdIjTAwf681DQTtfAUb80lc7t004Sj3dNKEcwSJB39KQiO1RPeLzeTY5AF1ERdhjr
e6IPi86forRjGlS/p7JTmzpt6i/uYkUIhmq81XWpPw1G8Rk/XXWfSvWr6KCRmUOS7dNBcz7NZFzQ
Bp61aznh/UiH2dqZlF4H1XkJByhNXcPx3kFBKvdOFmyEkyAKpsW2hkDCWmUvoAIJAJsETjX7QTzT
AFxSmbHI4OdBJntEyUmjy8v0VWQWL0MyfgpK4tkiELpnkmNOYmmN2BNZnD2e301eNtMVHd10NVnK
Nto40tXtpre0C617P/EPryxeWl0PnHZJC1zg6f1LhGXzYPc6N8fy7VQF3YvukXif6besjPalUxpv
YTRsHVPPvzRMV/YZmIpdUxrtm1PnS5rqprdxu6+2AV5lrkcINaAiiQqppi8D0JP3yMMG7nouWejk
zrdkEszIyLxcHp0W+hRVvGu3pzIi4sHjuXGApKtlJJ3gdwBf19nb/TP//fx571f9Cv87/7Ffb8Ed
7uFWneTVvLuv2Sf7B91gkwTFYTUIDP6QXBgbbVpOEPEmXltYdMhv2g3QAaYDeOPmPLi3eHhBx04q
StJsUM3urc12e91ev1xxlq0+CO9cB6txO27NnfTrY3yP7/27+1n8AnvDqRckPa7kBapKAcYa8Fy3
204y+iD0aud+GxlXHfRjdpruw918VV+IKGYYmeKJAl7frGlcB4rE+q3W7rphTy8f9ypKEBwk+jWa
iKqRVfQaddVOAUTDLcWgsqvc6gAIsd8HSWdhxW+8dSIm7egOxRXbXXl1u+jLUOYjN6q9ZW4tvqUc
BFYcZzXQoKlzCIvynKX98FFWwAC6USsvS8rlvRv09yWTWQ1EtvJFsp/7MuSMGWef6CSvZYMEIZVR
jbfcsj6J3qZjlnDcTIqTwPBR8CJePjVbe4XHZtrdSQTBkenfU8BVwcvdecJXWVeDvZFqqv3HQ21V
tV+D+/zrWydK6CNWuH4SM2l8B2qbH9SKkN3l28dXqeLS6EjAMhin+Uy+SF8/53Rud7U5lr5X2SXz
cr767duG6chhlv0mcUXhl7kDySMKax4N5mW7MXOfH38yByQ/xrKhQ2zkhR8k4uwwINw9/jAo+8Kv
+7D0l1cwDKb2t59XhUMTDg9OMRi5/3gIEyLRg5iH//zZ4yuwNsuyz56d4Vo2ludUBft1MAf1vH68
dBlX1JXMdNehUWHD6So/UGG5n9qsUSe9Mrs9sa/8SmQIPf5NpeLir69++1lSA3AymqxZMyd9m4s6
2jWOiZFJRXG7YUODCKXVhU/lU/gKW2dWJPMeHaPJ0mNGOIQYVJuZ/veHx89Cp8lo6ZUnbXnXHw/M
Y+mdxl7K42iP4G6IA14LnVW/lzGULcJV/HR5ooHx/l/awf9P9v8j2Z+y/2/iks1H+/G/fhZ0mKfr
R/7z//zvS1wUP1XZfvw72v/xf/0H2t/7F6J2VLLSQm6Nggu5zX+g/Z1/UT7h+3BtHcwTNpD/RPt7
/xIunB5w2+aiz3YQ8fwH2l/8i0gcoE9It136d/8ztD9P8+/yEd0zUNxDvWeoCDfFfCjQ/iYfEYRF
5q1VgCjVtTIiP6ty6G6fSgt+xnZSuFhPeKnETzytM4QY18lcsWqw/TuvdWLm4S/HEIP8wZVYam9W
QDfyfaiaVv0KJysrP2ZH9NqPHmJ3Qy4JS84sZnAmI1lX6ap2XcrFFdsf/NSysjP10khnMpnnKvUe
mwXlQqKqqIO2yKa+rMpGufOg4gTfZdSN4ZqYuNA8VVGf3VLNFdUmIAHZ2fWl1uYrSwcQeO5gC9AZ
LTghE0ESTaj4OrzVeztzpbk38fIy6kjI99joXVZ81V0XCxjRJClu/QznNsk72BdWIBwsTjloIIyf
5jQya1bgkEdknGFeraJ6bBfSDSYmGjSdss+AidI+unUFsjNUYW3mKcWzJROx3BHR1WDKkkzGxocT
NWl4BANEBLquMh3C85CmyZE874FRY2Q9WwMGk0TMNfVs6RjtwiOsGD+Te/YNtjkBCJrlZdGlDfsc
UEHmBIy2dcvKQFXMEdwsZENe8AW7P1wBPVAzm7kUOUDT2Jh8Bjwi2ZBkIxf3szN59w7D2vAmBrcW
L/xFr/phR2P0FnpD9l1H5aj2Kq2BtyRNUwEqkMziCEcS7Vey8bDXCVCE19xjcTTNQLwWBjbt2ODI
DfgZsx2dT4iH8ApH008t03oq7ExgAaAXUa8royRYWdWB89Y52Ph3RV+145PXwXdkzSNffGOaYPj9
puFXZQgtkBptDGXSD7Xm1q7u2GNkvI3tie2+qVW1jEvNDqqMgme3Q3kxq2kVaz3JphlN6l/SGYRa
aR6JYNVqpB8Hz6TEnbFy4sbh7N/HYaydgD9hQc5Nm5LdqqrZhZZt96SAY+QdHGQwjuXuE3eg91Fl
YJq3ga5y4AS0k8wDiJrc3NmUW/q1qgjYxktuJrSC5VBfMnTP4UUbw9F5LyTEmAP0H9f1A1YUYTH4
s7s53cZ6xacyrGizDJRnHSeniaGmjbXWJylJ+1xZ+fTSO0I8G9Bbthgz2fqAO991ZwrP3AFMSlop
aXDptKzGNot/ZJaZvmqNGvZDAYEJWXT8re5B3Y2aKU+0/yq6o1ZAQZ0Xe7Ma262DBpuEK7usVrNe
NNsoa8XJaoz6EqNpR1VD40VLZwxssTa+Zo1t7ofYLU+5Uzsk9Onp3gsGUocNx+bUYeXHhqyvF7sO
gw0V5bQGgZYcwk6YRz0I5bs+1UG0irxY4skTP618mD6QhzZXS+utp7IbgqehnznqGkbxVBV9yPuh
Itr+vXpyy7D71mdGdez0WLxEFL0ocTonurjZyF8E9LJX42B8zom7IjskYUI6cauAE0t3wotB5LhJ
TtA1GY0HFYcp2lrOYkDvwnNYBrG7QihJPcsKecNrUXwtRivZ1p0X3m27QcbaJMHWkU6L/wIr4TyN
Daw6UzH3ZdDioQDA8tA2F8GluO+h1S2RpvLeW4H2YcaAzuuurN7hN7R3t0uouAttgl+WQOtDxXW0
Ez1jbSCvWMrYumM0N6GzRVZ+TfETbKIk0X/lelK8NF2ursboEtZsY4GxkW3k5tFSs/YJaSuwkN5Z
kqKnCZOyHqXgYkWGw72n9QoVPdyYDIGYvXnIZXvmJ0mJ4ItuCP0/QeABFAVuc8zQ4/Ns193ODjD+
2ZRiGBxgdR+CkLxKk7nDPs1ddAFKgkbPaRysmLdj6qCh8L0zzIQrBBNzQ6jFC5N++9qMUgFIispt
wOdzwAglj+DkxqNZkfHN0FojrlwIv46N8ZBm5OO6uTletMTM2K0m6GktOOYg95xNEUjnezMQromP
KD7rYmnhNxWiBlNU+8ElWUPEHsFLdPaubtMyOZyq6C1Q2XSJOjSJpqknO6QCI7ltWrL1/i9r59Ub
O5Nd0V/EAYuZgOGHDuykVrdyeCGULnNmFcOv96Lmgz1jw7AN+EVQS7p91Wqyqs45e6+N1/hoe0VP
tDn3mENdv0GHRw5vbEGNKibvGSVDCgcutU84amhwZBhskM+Md2GBAJ+/gcuSXBIfmg1VtfP1ZY4P
lJm+BsIxn9yY3dTSU6qMuQ7oASbkqlpxoEWiPDRGhZHACftbd6rxbOWTPJLxEsKGh/7Ss25ux8il
SV8psZ/JSAP8FykknTia2BA86AoWtvRoDndNXdMRtAhT6SFIftNrgm+RdgyxXOgSpVcVO+RBybrO
UuQtBThFzxvGg5ZBmktnyQQrxQBpupJ3fJrUIWYCui8LCRLJNCkfdBetOhKwFxeh21PWesZFC125
YcN0d4Of5kHR4yANNSzb3N4sov0U0iJjt0BrNQWNZXp/YkuPTiLRCbqbtfYeShx9bRtMaDrAvkER
iXKgmBGczl60sJKZJsGjO8oZq2yq5HCBG1xvNVmoW8HKsZvBmG5JzwrX86iiXUqmI1nDLqQHnQQD
W4PqSpshGWmFkPiXlFF6xBzfnWs/T/CwmHKBQuab0Q/NjVmRKuNLbGsrJHjzKaocju1zDNMPGSAI
PbUwxZz5IFOa6s5M2oELVnHDjJ/OoeDOKKxyCkDHEeVd+lzDSdsGfZoC3SkHwE2pLnfxUCwbyICw
h/2OwQIR2WMtuEqLNNrkI/FxWUo24grSQLpNlc4e2uoEfE1S3msaUH67mAmrFpVz6Cdc55o98rY3
M9rPlmWmM31tT+Pe3iKjGLdJ6cjdnDmKYMYp6z6qtoblpStrV1ajCWRilAMOx6aO75ST14fc82Jc
HF7XvoDynwNzmOtbK0+HPACtabibNKKcC7qs68LzmCCr3+hJlMsgFo5n7wmOGuYbjz8SA8NmdvrH
0Zpr6qhQtv3GojF3ZlPPq7Uplja1Y020BIFTSILmLV80pJfiFbTDetVGUpv0G0ki1mc0K8tgHPN7
tP//roJ2P9VSHHT/sjzxV1VPLYKY/l//+WH398fRT7XUFP/0YPtbX9zJn3a6/6Eq5J/yRH/95P/2
m39VKf9DfcNtaFEO/PfJZY8/40f3j7XNX//ir9rGN/9mcxwGr4YteYkH48n+qm1wIv/NMY3FrCwM
jisGBcxfsWWmQwEDa8BDXOILnbrn32sbw/6bZ3KuweuCt3wpjf4vsWWcM/+TMVcIw7YMRDgGVh/8
UMZiivuH4oYRtKaaqtJRbrbM3Tv1wFA4ImKbI3vlOmfHN6FPhvV9ES1crXm6KaWPv8SG58+PGHl9
QwOXaFWfIErEtaZdfHC8KmF+u/ua6z3W1aMPjnNl+vFdbXsPA52Tdgn4i2fIoiqWq3K2nrCVVusM
PNCNbbYfpS43GoP6Bk7emBgXR7grMxFHkVYw0Otw33p54MruZS4zm/FjeZNBkVqFjX3XmN2t3Y5I
QEuAI9If8S005pVuHnkm3cx+lgX22J8M2QM5JN6q1b5SxEiBkxnuaqD9UsB5NdxlAamwG+ei2M7u
oU1iOlkwZknomXdSyOcCldgsaKmZfrnTtOSx85mVDK6FQYp0s7kZ+tWQ4GfQo4luO225sHtvPAEm
yOIudMFXG/HBcfl7rM3BVUfRHivlTsckB8BcgQbeDESqrWsVGeeimHQGuYgul0fW2Bjn388Eg6ED
2twzPmJxC41raeIn/q7KIpNXYXU3ui3GU6eZnPLHWTDR8LVLaVcRmpE5ulbM38uKFWaeTPiujG82
UD/1azTb89Yr4Nf8PpRV2Fwna5XpiQ/Pb4q3CYeqR1d1xrFylUWctIrPiC9eGOtqF92P6gAaNPm5
mhdefj+03qRdaqN6UOYnxHCXEY3bk0OQO/NtAZn6VBZAv6yCr+lMzbWQdznF6m6tzWLpdmYgfk27
ArMEkSo+0fMy1y6XN3iwbOnJuy7QZXsVayONWTW6YA4rOqs8D6pOFV/H1k1u0TSyBwL0W+Q7OCd0
Y9zlA4WOo2sE5U4S2GUS7yay2jbStfuHEhfMndBvlX+ILdE+0QHgg/4emXP48PuApjcQm0pdXTte
iSF1nlRB4EupJa96zqCWQ+C8xhuRvs61jk1MpzeKgOd1rLrpkVHzM/RA9ZkODPnG2bLYNEJxJHdh
3MahzqhR6vI0cU27WqT9NI7GBTzWt6rBEKhyknV0PSqPfintR0wwt76T9reOPiwnIuOBBivzGZrl
0VBLtm2SDJBsxW/VwC2e+9gqLSpEb3Tu4yEjpZmY8RU5MN7DlNr1NtLdmJas46/AEc6HPIUU2/A+
380heMIk8+D1z9GhVln4qQw4Tdp48ZkoEilRzQRgoKHzOrNjFl5tc8g/KGtHAsWH1qR+wpvmT0P0
DKzbCpAhW1tv9KPnImOcruxID36/S5z5TsiFkYfJZ58t0gO3Ey9TplW4z01MDi0QIJw50WKFUd/F
B77F8B4/7SJjbk55ofzbbiySVYQXGk4s1qlYGPTky65+jNnJScuytuQ2apTes3qkCdMdHWU8+YZF
EFQefRQLmLMlXOdaCayXcRYDaSxGa+Vxs52amgD40ZtbFgqfxrc2jA+lQSSRDRhlADAXpMvXKbhm
JpCT2P7+hNu1/r5V4GAVEHblFtNd1rrjnW31w5k2zPE/vsR7me3IGTklDly2bixrqhKz2M1epW1/
H0LNHbFDhPxWRXRqlxa6DcYxxJV4Z88ye5pwmjjZ8E7jaT4PTVw+duUCsyP68ffRGA1UMXEe7cky
W4/TyEyjKZI1OrToZkoy/aXQkVIyhgOoNMhra/vPto7nU3fy+4pcibsebXHJcRNzwWRvIc0WZ6sd
87OWET1vyjTwULXj2RjN5BQaj5YBxL9KIABWbmg/1BaKgQlr0U/s7whJAMrXQERztBpEVZ6V55JG
/IX3D8OLUvHOnUKGG371HFla96CVokDrqevE/yV14NZ1skfpwXxUJd+eJy5ermtfYyCFc4BOO71o
yFVJh8n19e9D8J2xtWllYwAestzXnKsKs0r2Qo/RP7k07pEHFN7r4HO+17m8EJrV5tbFifIqt2z5
7asOFe6UJ02zFnX/RxEocG84eASGQj07mqkBOhRU8lggAt8nK82KtPCOpg+TnA4Aa9i77sZTjXVt
iUdeK51bmNAo0M5+gQtTtkxnrLh+hhkI88hdSMJJeRtWtX8ZZkk0duRGR37l9Mm1cxpt+fRqhH4b
CCtKHpDioVNUBRBuHaPWYLFWh069Z8yPjjrtb7LGU1crqzVu81S+EPsWpAn6A0eTydPY4eSz3LI7
IExMnoy2WRotvKLf7+LKd4GF3JTFAnzUGaM5sO+vtiPvRARl5+9fWx7ifK22daE/h/Xcn0li7s+/
nw0lv8+g7Hjbg1w7ja6hTr+fAaCKwFqgiyxiDt0msGgMTSxPegsj1EtAciSGUaMkLWgTEp6BQHDY
u1n3Bw+5IORd1qQ/o+tjZMI26OTHpAyjQODeW838Ebh+yHWICny1MbJwv3kzkawesiTax7kuD0WV
BBPGnx0lG6ec1g1vSClcibIHcHmss/Za0D+901hlATdmItCcHzFzILLYFHaUSgjTjK45qazOaXfq
D0OYpGuRhtScECQ3rtf6QZXVoNubt4gAFGpQY4uCdtjbQ/vJIjzjotb8Cz1ihraVfGkYo52VNX5Y
DfYbiRrLtdkfZOa463p6SFSOU5326srs0b1lZDW4KPqOpvvlTukj3F9W1AyRQQybpx3vhI18tmub
PyFR5lK2Oph9vV8RZ3fV+rBamYb6NpE55u1Ii8cVdDE1m0a0lSLeT11rbVvd64yHRk8l0ai4nALX
AWiIwIFSO6YP7tdfUZflxLyWz1oPRoO7Br8tes8FN5n4z2ZjfIlCO6NRvNX0EA+d9ebV8W4Q3p2s
GlxK+fDj0pBidozqMkmcp0h2z0SP7kBkOwh5mGrX009W4/yxUSPJfnyh0vlSlaPW/hydOGq4uNw2
OiLFnsCGIY7vormiKxDog662oQrfKx+JW/ktSQEkIkyu/RZxTiQhU+qt2PWGFUzDRL5ebndY1aIv
I8Meohf2HYo9ImO/krR9RQe+mXO1K6cWAnBSMCbPj81QM1C3xQuumAdiIO4r+uxBgcXA1f9g7h+G
6TmczCUjZFNHNsgeDbNNfwln7dhOLuIvOomc/2Z1HUkD8VqmsgZ5J8rUPrKhu9Mj/UCmFIg5Zz+5
dONYiVeeMT7i7CUfREMxx3yxXMWQPlY49qtoXGUqvy/d4ZH44QJDMQwDM2023P0kR3jOF+DVOPBg
wA1tSiPFhm6CZBeSMHe26dw0CCMiq3mqXOZ2Pns9RtW6uTQRQGZApTecn7IdqxrAzmlF4XprlAPS
MWvocOqBLMKX5+ths4t999L5NfB3c12SEctUl8+WY3eis8AU0auNIOI299WbWzSnihZY2ev1jmnC
I2R9kAMtue2Wa+4xEt4MdROuSLZZnpxGi7DddelPVzExejZT9PhEHaI05u1pY/kwZQWNWwYJJXqj
9WTWCC9aEXCpQyf1HHzJkf6sVyYERxcpj0/UaWOnbzOhalDoeN0dbRSfuKXZN0YOcuq5K8y3bnke
Iew3MhRvTRkOC8YzwQH705CSCWm/+ULeCCJGLmDdJ7fw37Fef6beNzvANWxbftUazh005LLz/ngF
IYuOcWP0xHboZdECd5bXjMwF9knaotr0oUzvGWPlj3KGnylpbqz6p+vILiiq4gYsz8HueMvtPP6K
7eSuZ1yyquz6gx5HBU8V/Z2DHllnL6J/+u6kXMvsA8iXxn0Vx2cOzK9iUC+RtO87x7n1av8uN6Zr
VZngj4vxTffkGRslU2LtxNHIgLQQf8fCbH4vwMKawlVedQFse5KaaufSkjct52kb2StH07cRWNXK
667hos8eWtgI+Yw3wEQrOGjDFaTfNa2td1tPrhH7r6OVMSMwFPGqkzdRZ+0bZcbbDviJnjJjKa7w
0eudnLGtRsTVtUVxYSjAkkWfpM1iFIpxtGmGmOHcu5WhYSZu7Ed6xB62WXPqnFutSLdxGoZrDg0e
4kAn25tDcgG00O8coa7eJEG5tu+hLw+V5oJtpq+2zrsuQP6Gul6NW/yzApMHDSg4aEwo7G2nVR8E
8kgMuxBiGR7at9T7tBbrlvNGRbvRoT4WHn8Dfx6RKqWo+f0uvrpt+JhU7Z9s6pCTwFZYmXkQWpb3
Fd2nD540Hxy/TB6ht7+EIVt7tFiGtRD3od0VAaesjnA4LqnSxwk2G+XFavoXEVv5zdAaahUmUxZk
w3ZsNw2lHPliw7lrUv1eyx8TE8OCYdfWBrAGsxV1ofKzNhH8VA5f4wTcODlaCK9hC3nhulGpvdPo
nbN2O88kuNLP88qLi3cnUD7yJj104Sh18qTxSrs+PkwmQ4hazy+aNhBwaHskCXndPtKLwEl9DAxW
629qvZ83Hks/Is7xnWGBPFAnEqIVg8H38I60dvYGysw4tkTzbjDufqO0bLnJNW9DUAHucdMiKBYZ
Ty765rUr6Bq23nai8H9A/KxWiC0+DNMc1hEOzdW7rRnW2outed971M0Ob/6qMUEmVZgr4ykMKGux
yrXevVPwrag1n3XDYbtsQXFg9ABf413QzKE9ZoF3cyyxUlPbMg1Bx2ukU+m03/3+iPuAAr1GQE+q
Lll1frJp/eTVzvM8aO2BfCL9T4z3ha0sATWWFdFWNBaFdeQHnbTqY+tgycRaR1T5fzz+/SK4m5cM
iCoGDn5uKMr66HTTf/2532+nenKkGmt2v/+0zbm6E5oR/+kpf7+ph5wIiZW8+X3K3y8NDepXMhdW
DLrUOjSj8sQMjUi8ghkaseydaR+GtrpN0R/25fADrhdf+KS/0vA4J4dO0yEqa/2h6vqL1bcHpu8d
xnIFetR5tRP1SWjUDwrhnwaB40pO4aZb9K7D8DNnjLtIsn5kEzsV8brx+3HdF5wVbMPSVwBMfqYJ
pasXb9panKspqdbqe54rN8hJP0IJIm4aBp4WsoV1JU2dfrOPst4jo6eo+h5TEB/UlP31GckxHtbf
hgwx6co9OqXN7zd/P8Q96RbzYD/h0tS2ykg+ijh3jjqOIzVYDeWqu3SDGYAbvb9KCftb6RaiesGY
+UiHdmS79mR3/H1cU+Mfa7nPerJ3bSKauxRHfdlVwyqkmzT5cXzMnLzcmjans9koXnJrJljQRVPU
zKJclXH6PnvQlpXJvF9Xpvj7B+PfP4OQwZC+wZ0H0CY7ecrIDkAPVqWRPuQFo3NsRZprf0NnQXj9
0BvRcz5Epy4rNn0izr7dfsVd+OTS+wehbBvjLWZcmFc3g6lvDa08WkLuVDqfTQGM17GMmwgXucVA
Cy/sJqnULhkJBJSbPKbo4dqgSEGab5zQoxL1VBvbwqLUd5M7VZvqSFhB70DB8bX3RkTsDG6JSNz/
rid07V24Wo4Its1xtgXy6Od3Utgnt2yPfXM3RvJcl82tluBPJ8lF6Np7HyIK8yAGJ83WrtSqkfG7
mPWz2fTcS3NEshiTeV1vGVtZ+tUr/WYT35cgEPamHG7BbdHTtDhI5cHcWScVMOQlp0Orbyw93RGc
CcEdo+7EEMcI00sWjQ3SdXzLbTnsFAU1BLOMl+lyBZdN/lhJGpdVfrSporz8cZpwKVlG+CKYdoZa
Sn0xHn3jgmh8CPS8/ww9LVsxMrU34DeuBuphnUwHy6z/ZGTw+rl29CY80Vh2gOnTEUAjvyKbrbqt
WfhXI6cW26sORjmSklKr+tDZxXb0mPz08qZZINC1o+Oiyy5p41brqr7gmvR2rfU2hYRj5zG4mS4+
VulV2pCC+64m4M+Obc6N0FRkvyvAbq6yhTFaFS/ouZnfmAQNJeRZtXHyWFto51zEAvh6aFLVXPqd
xP/1MHPcX3k+KWatg7McpsBTbLN4WwoWtda8xbQdoDWTlNGumAN9WZV77C3SL9Mk/UqrAlRwxok1
m4aNMZytLH8fGY0czY6Ls4wAIgz1HggErt/agv4dxt/TZEq0zZweTfQMGdtY7vkvaWbju5fyMU0U
pYxEMVYOrw12orTPfwanexHWtEuz+QtIK3J2LasCUKRLuuBwKOYHYAnGxtdhlFsj8klde/LczN9Y
cXWMJ4mcGWsMQdl5ntwzyr1EGmF6/XQHGl07iP7Vsrq91r9INzmaMRpx2UAStu7TcqrgjSCYF3i/
c7Bla0/Zf1rNPGsi3FZNeqmaacUJnahFvCWzSeSAbG67XP00cwIw8WqK5gVLG3KMGhKVXjpmMDis
aLYNBWqArKDC6E3W1ZeAo2J22s1oyUsYPXvciKbiFOJBp6298E74gLcjjiKOwOTZ6S+WnZ7ssXyI
DMLb8oE9mgC9BnxO6z4UKRmYPcjwBooFLgzB0NDH3pDJt9jy4x3uw88wRXKMJXleF3b1GMfZQzHX
f2IWCmNu/tTkfehhf0fszROm8Juxg/FclZ8gHz9DFgUBa9XzxblHn4it4X1K63c5o8+1201nwW6r
K3r/SlRFMAiWlYzcKiBGxltLVAWZUvNj54mHvFlbIelSnkaYw3DHtI5I4izBPqMUjXxf8AvOZw8Y
gj89wfb2gmiqjuVyVA1xBvZav9MNZKZmaD61bAEyEhfLn3EswEIhHjWoZjeYAC2g7YrObH24MqK7
XIzQlL4MtjCEz2uu4DdTEEfHIWgqQfkOh36M7lI13zsWh7KZTjGec89uNs6QXS3ixnkp2mXsiyPy
o3TlW+dEgP9MTPehgTG/bqeDbQ4bOr4e3WnxNuj+fYzaOPIIHnE5G+oRwWxDA2DPzXm5VY6cWM/w
whgTJ+h860QceOZqvFv+xLKosSH59dphRcgc+P99/KVRl22muuKYw0uI39JZ0FPuCJGexLTqUv/J
GMV5cHhQihkzesvqSUrAwc6Lq5d8qc6ezlaC7MK2tVcM2G9mgugpSX2MV9lzC3hnNTwNi9XHKZLL
743U51z69R8OH09F4lbbCAtI2uvUaN61cRrivSaCKzMNgoSrC+qPVltNxAy5hK0yxeLMrs0Ui45k
m8zmsyGoi5wlKc7gudQqN7li2NGxlDDt2sVS/wxj8kGy+JoM4jNfIi+k31wj0XPfd8N2qhDI5gZ/
QPwhW28pt4kZBV8QiRunZtIsMv+Wd/+AJwXgCua6FRTtmFRW2kaLUjVixIvwheR4xBWb0H6yG+d9
tBEZuoJMIBocavjDGfcZb5otVRWAbkfB51Qbrq18FZrDtGLsxL6SeNoGMV/EOXI6hi1Gaoq+P/bg
MGwfvCAbp3u4ILy1UoERkBYbqmF8Fp7ToFs/poyIz7aUT0M+rotOB7eEAwAAEhpEvPRodudV7lBo
o3DDjjrZtFw5l3Y0n3RSfpRg6IavOmkqfAJI4dnRUbAY4m0WH8WQPk+MYFbE29BnWFbIpnvTRvXh
mB4AXawlTkGgsJdzDoWvBV625dcbK1ByNkjgMWRvVaTUopazTKoze2L/cQHACDQp5LBLMntaOy0Z
iKB7oMFNfljqFZu6j8UuiaOrq8XONpn6pfWawVqJvWDIifslq+OplebIitXi2PFfZn3amUP/JRts
lAzaUfDb0cXN/bvOoEvamw99M77Upn+rImYZyONe6djaS0zuGFflvtBoUTpxwj7LhpYk02cSI/mf
mwzaTvtndrAHtYqalTkfYaVYOXBYjoQ1EN9MW/0QJp+07bHVTpizrR6IjvHWLd0Uto3vEdyWVbi8
cXGWbed6jQPUvV85Xa+C2KieYwuISM8voAB+r1RLV3nGASGKKrrRbG+D8kqtRLVMN1XUbJrC3DWW
soNe+F8cb56imSoX2dMmkjPZbfn0Z4z7r6K1gj5xObv6ibEKBSqoMAz0Erq96OWz8KmfZHchLIG3
90QicgNFariglMXgpRgEd3hq8zZ7wnhCM2rDYUlat67TjCelG3Rpo0rcxAVCsjQK42fk5ZB1BtJQ
mLBh4ew+LHRTS+jP0Q3VGQ1ZsrE84AMIh2ivdQHL87SxB+p0ZlBHD1rBoqzTs/rsRqx5xOettCye
Dq5ff1gG46Q4OvTFSBNL/Xg1AVIOdZNIjRXa+adxyKYgaQjKUDGgVAd7GwGK2wpzC16cn1Jr7EDr
zMCizy/qZ9Ezl3YSl2ZeknzWBG0X6uihZdLqXWynF2dRsuPt+pGdR/+fuV5Ju1rTlhUAxCt+wi2/
WgE+uCD9VRUAjEp9ldZRwqHcf3FG/uJtpD5KiRk47Le+aON1b0p9zcR+23XuHQXtYwz4wwBfupp6
b2uWHiFOuvnWFu60w2UardXYvqPVYjqZSJySo5VtMXGxOYkLqN6NHeq4Nj1WPlPLziRTBWAILZrq
6TZjmrI1QrZ0juz1vnOx2datwxEUiivaOM7oNjIexHmB48DkwV0jXdjG0uw2YGVA9TgQRlSXfjeM
zMAopo9uTtls0AkAEIipw6EJyP9sMBHYKMZc4Ei6dzuME1CVHIz1ELmX6y3Um/mZ4AkwzxIX/OBh
9XdKb9pIffySWITQ8BjIAON07Y3HiMkL3iC85/Z434MK3roxMoN4CSLq9nhuZ4K+vX4tBG6RAhhK
bWhqTcv9nlDqcDMJwh3rpuy3hgdkDA74IirgMGm/hK55Z40RMa4JXUJPeAS/lm9VBKpFPiNCRFdY
+dMe9bXAmLITJdAoy4DQ3j66NVofxQJzLOb8luUhSBjrO7dhzp3M5Mncp64GJCOy9IBcKzOQI5sM
/m3UbJn4SSj+8Gyy0RKt2lYVSzZAjSI/ZNh446Eb9kVOjF5uOYfBZ4sjnvzAWRoNKMOedIjPmsm0
IcnHQ5L5zOhyCEy5mPezxzHEsXBcG/MaF16402S2sVMzCcqOI4LVkpqiZMUG05NL5VCQz532WrXu
kYjQLKjrTYfuSI8AXekRDRWz9UCkTKlBop7qV4T7sRZVfhdM/fRpIJ4gN1JtmJ7lG724T4gUXDea
eyY9a2RIy40RkZFSpdkNQP+HUA4cPDx+symma0c8xIpR7R53HqKwpbvQynvq2EAudDKRMqlV8K2P
CgjPnBw7o7ySMTNyevXkSvPy+wGCwUvYH+nhVLWtfdOd2yKf2uWKGKyJbcbyuwuRNWqjpSBa+f8+
YlWzairJSk1E6GjVVWCq8lNP403VITBDCc4aq5k95Bj+XFF6a5cGaEkoIK5zUG6J96yXCIqtilwr
VLXwbywHm7Sk2eZ+of8p90SKw+GIU28r2KOcqiPrywgZOiydHOaRkSs+S7hjJ2izRIm3p9h1n7xp
yUYKIVaRB2C3eVDzkvZRFcUHypKTZoHEmyPaIUgjDlljoNKHRAjx8jrJ+cZ0Eekx3FnpfXct2oxR
B9xZrLsk8agGk5rqI4ZLVEwtuTxzFj+YHq7RJirlLocWdOeFEaNEzXxq/OqelCdJ2RFTcirzKQmb
YLZgo1sMHQ9KoKJs/WE70/MPEH33m7Ccr7mGSJkYAK67s5lpt4gKUH6M7a0xK/oS1HCIdxLsWbP2
0cTpk/dKQ/+Ua88Amw5mRbk3RLYDFpetR/8xBwWSpcufMzx8Sy+IiYP80Cm+nBqFEPIGqCeIsv2M
d3I2R06uXuFsLYf4Q6bRL8rwGL+VZjCRr4q4Zd5DNbxTEz7UmATxTVb0KFIrBzBk7t3GvqWCTue0
Z5TxGRupe6tlLgnJNiIoM6O1Jt8QJCa7qSbqSS9CGhVnXYvf6A5SifRttHaMdWaAAKCiKPEmxVsm
H9ZtriR+qzXbBYmtRUGiJsNlbd04CoyeQSeb7fakGNKt6059OpUFCd1qyNJSr6ztNfNJ8S3IeF5j
Ck5WBf6YbeHLMzrVUG2GlpA6reyoeTn/ZlLBO6ngU3CMlQklFU35xiyNDTPLckNN56/9DHG7yFix
bUlbXdH4xifB/hyGWD7LnDCwqDghtlRBJpG3IzXZWy7GFgHxT2R4FUkYXlyVhBybW6cBoIQkhn1g
Sfb5BP4ItEY7GiLdhhPESygeT32VIv6nbRkP6TGch6eJV2Oo/n1KPnq7r7c5OpRtrBub2HHLwCrL
fFtN5APPaljeJkg7ZuHsCvQ/ABWuIVldYGQCyv2ChFcMZ/UMuV1VLjmSVfZtxEx5dIco7nDcI5t4
k4zfyfliIfKb7mNO4z0nad2d3X0egVlzq+oPg6pnUu5Yyvn/6dpC65PPrhjPHTAQIAW06wYFmwyy
Kk67/MPBXsHKaZx8QydXnji6kbM/51vvUTm7mETYoEqH6zQ1t77fOysUSHuENYs6u6zXQ2V0Oy/r
vjMxZBSfnIBxwDR3C9IncW1/W5B92rjaAnk1HmDMKqYqDAr1lE07fGEw1QY0K3hvoDgSxJ5usq5u
1wWbp0VHY52Mxbvjuf22WrYlLx5Z9wliYh9fyzzd1YXqtng/VvZIPVk75JdVRffDKK6i+kB4hVtz
pejTwS/Lj5Ewj87IZHtg2EVH01o7iguOp2ZlSDtr154ct6HTYfkPGoJsxBfdN9IuiqgcOI/hAMOZ
TLNDzQNOwjY0gDQcNoV4nnXtu41GC1JKBQHDz+69G+9RjHF56iJvoSM59DujB8f8cfK0u1bpfBeB
RSQiaYMxa7wluIFbhIqrA+iMH4vMP2ee1npzDudCnclabnfYo/R14kVgRRyS15uueiEYRH91Ovu+
Ne3Pys5eo0KEOwuTUsCqptx7mwbrzsR2eEIa1TDJ4cBZlb19dvCurzILDbPJwEd3VQUs0juM9UvW
zeMhXJyLut18wtdpjkVNmm8or30NfATlADAhScOnhiK1bft6A6V+F/dIJKeOlPumIaZLy2HEaNlB
qGm6kKtzk0cLKjdp9YMz6xcaB3SzsVPiyYaVBUQuliQpWwQLJcmgb3s69PhfiCyIho4D9tDdVEka
fscFIzYIX6SbAlZ0QkwUzJc2ukFUezMOG5ojBASGt5oWsWeZXAaeSm9xRzyICuoojjb4LK21GyPx
kDCL2o96GXE0DY+4gsWuxNqqGOwfheefNdcIN/oongQdQttSc5CFOj5rXKVHjIEfaU3bcWotiMtE
DIPadFaVUFQt/bwlDavnfid/FX1XdvL15FlATdqEXv/R5Za/i1lpwJ8XG6wC0yqM+11mjt1aQLk5
UAirlV363WHJM2Ipec+RVKwLoF8Bs/eWZEnGQHw2sYfp167BbB4OJDbJ/EPZjbgIqbZD8Rnqdvac
h/ldgtnZzp1tXxM94udwVVpS1H7zq8l+5FJAUQvtUfutfrVN6Drffdu/aNhhcGIRk+fG2NIqw941
7Mt63X47EYDf2ieZwOrry9Ab7JTqOFQ12RFNdGCdopoq45ch1Vh9TaR9hR/uxqXi/E68vgTYmLwR
VSJ3Be3qRCtL0rGzY8FFvcdZedRRJh3MhrM1/CBwoVvX5Pg0RfO7STEM62Xt1DgB9IopRtK/YphL
tn7W/xt157Ebu7Jt2V95eH1e0ARdozrprbzvELL0ZJAM2q+vwdx1zz534xQKBVSnOoKUSqcUGVyx
1pxjvjZmHWCKYGpChfzd1xIwQVNES/CCzexqqridArkFQQGndZNrHK9T3zaIbkH46DVv1iz8ZRjH
c4xpwhjCPUoWG7fENtNV+rNOdb9yu+4BuhD81rlNLEpSWttSPeQxPnrVOFi+oVOvcDiSR8ji1CVp
cBjtQl8lTfRYmASXmqVAO2viUagnrdjoESsfWpJqHVrje63yH5UOEqGUe1PWwFYdn/zKjLnDEuHK
UxpTAsIremp7PjdhtRMc0vIK7wA9XhPwtif7B72DalHheVhBluSWKmjsdMmIah/54cAfKqIjNrmc
sxyn9OU7+imINf/Pt5ns3gmF+euO4/wMv59GUgotnSpSxdFIimp5uePlPrJyENpdfqaP7wE//OsV
g1Tyq8vPMRQN+g/zk/7t29/P/+s3NouN6e3/t+/i15v89Ypc7wg1+fstoQgwclSixW9UWxwf8x9z
efVfb+Tyaiae2Hz3+4WlllJCXO5apTNs9PLtrye/fPv7WS7f6e5Qcz5wkIJxegsd0R68vCmBQwzm
XhmY8Q0vlofLdwHah1/f/b7Nm6YYVddf90kQWdFV++uel+/CeaX+fVszo9uCBJT1fPuvZ7j89teD
f7/W78f98TS2Nst6jNBYGg599HXcGgZ1Q3j9+40A3mcCcXmuv31bNhyr69/PVtRFuDEH+zHNia2l
pakDF2r1a87C4nD5koxTwfyBL3/c9vvHy3eFck9uWvibP26/PP5y2+VJfv84UYWy9ykU7RZe7Pcv
fr/Y79sudyE6AubBPz3X5bY/nubyo6+gehoNfic6INvfz/frz738fHm5opUAKv94ml93+qenvTwm
nfwDvGG5dUhLPjQFZZmBa5LdFz+68Eip4vnyx4/6oKwMoNR//LrXN8lExpI/d1z0+n896PLIy5c/
bsN5FiysAebk71f442V+P/aPl/qn+xlYrRiA//Vu0RdWB2zkl5svDxCyZwb4x5P+7fd/vMjlxz9/
rfm53I1Ju/7Hj+Cf3tc/Ps3ljr/f6+U+l9siFGTr3rW+27gVS3S+yAhJR0Mu0StGH0Zu1eomVD3+
7Mty2ltPmt1kwXSOTPl4WQ3KGX8RJSVMcyt1I67gdB/ytZmmGi1FtmyOpc0XMaJ/DeNd4TrYMv2t
jyMypKM9f0e3rhZssR257gySq/ibr8yU1pnu5Q96UOs7P8KUOHQPVRvTctRoabpFwRixQf3XOrCw
g+66MUoQtlw4gpaauQHnOcruSwTBKo3QE1gElqqSOSw9QDC6GUxw3atQpJl6sM0N/Yt8pAdD+ukm
qhBFEOyAuKi2F6MRxGszp0oK03OO93NRx3qJe0ZGJwcV1Dmc5zAlXu1+zK9yAy0AQ2x75TsFggBK
YaboeMBTFdzKqt0P+gimq5/0W+E55m4iMdJy2K4O7jOlCVsb2KpI2Cl0yGQOgbXNlRgz8C5nq89n
uirZq7DTuybQxFky89HgW8NCnfsxmFoQ+k+Plsj2hZRnVLpyGTfiteorKIxjtqGAitc213YqlBPU
AtqeEW03duzlqin2YGFOdCXYYyRz9pcOMTAkfUC3mAIESsSbvuKzs5W1C7yIKAlmiJOEzKZhtFtB
GgZFN16n3fDTuHww0KZfmakzHu38UzhClIkJTwqKRD8YUg5bZmcns9MjRE8J+5Y6eq66nySggNR1
KoJhsj3g3gtXk6RVm4y/Ia9uY0Eibi9op8umF2tq4ydqyWEDmb9c4ln/cuObPGRojy6Qxzq0kreW
No53pkbIRDvTkJi6LcHBvDWdH60Z3+c7qdEgkG1Ub7zJ6LdCZRvyK2nCCv7wEF0jpuvbIfbrndfw
pocJzWeIFeCgF/yj5caKXB9HvGEtvNDTGRtwLimTnX2k/aggn1b1cJ6PIDNx1DmLpm9G2JTJDeOB
SrwpzQ2uSrP9rPAKL01OvyUywG4xECiOqNeVS6FjdQ1w1zCm6Fc13hDRNMMqQ75liVTDGEmMtaNG
hiI5s0WUL88B3FTixrIFmrUO9aDBG+a1HJRkq0JN0GiGbjzUrY2OTtvkYRPcjoZaTJX3ITNQVKEe
vo+dtlFQJ5a9QV1mWGf6CeSaFli5/OhLm5Wv5RDR1x6mF7/CW+2InaF9uz4QXzO24j1gjznLHvoc
4SfQIbJVEHUP8LPxp/mn1qP6LjU6r2lXL8Bcf0IHbzdTRWFM41FuNO8pmitoO8kDXFJFC5ytoBei
laeJU3rZKwzWsWFchwPdiZzpa6u/25Wg7Bndbt3W9/AgHhHTZzC9/bXjy1dDdVfM0PKlZ8F7Vt1T
qeNUFU1CZzwglgY9PPsNY9AXRKQEyKcYdyRutLOFplMnG3dOIp40uFoC2xr26mzT5JW+KhJ5gJUd
rnWj3RkWgsssG59Dv3snkqBmalx+JdPLZKZEyqMO1eOI2b356FXRY4f74FjEytj0R5+kASyu72og
RJd21TAixktKCnInMH+KDD217rwmvX2FLvO5y/yTMLlbbkA709HfqQmvf4ekRUmgYehDaE2N2zSC
xhNPRbQbPxxM/UH2kBbtm9EWzIXUSPwKkaQtnkGHTiImCdZuwSCsgn1kFC0N1rpfhRwTy7psUccl
7x0f0qKGxbTAZrGXAxYsbFrVUrFHhL+duS5+n6Y8WoDDcju4RY2i4O8RfzqPkJ0hJ4W+ZSHQ6Dhk
2UsfttnK8LNZGU87omnyZ2kb1tIG5ZUNKYQoeGsrp9ZpyJCzqKOyXzda9uQk5m03zM3p585h6gt1
HyslgojY/Cq19CuPzc+msuhykAXY6jZUDjfHMdNSrhFhA/sDIY0HjHwRjeGLgUphyNF19mN5ryfV
VdUAfijGk2xpdDY0rMyeNxyZG7/Beqcrs14PmkNfU5fXzK0WcekIwG8h+9Zw2JdgQfiPFKkjCRRI
aI8qJ1wmcLOZqruNi3koK6/ylMaW5e6rynlvgBSWgyD8IstXQs92keFWwDOB2EOUQP/h9QfFZD0k
QWFVcdVdtxYxyqKHKU+QEn0cTUFPtothFVjap0eiSRR0w9aKLSYDPRol19ky9X4QBgFBUGu3JXQA
e+rPBFs8FoO+EUaGED1CHjJW2Wtsc5hp5Yuvl5jNlyHZDras7tAAP+R29jROKluJunmI6umzHJxn
s0RXQ2s4d6qNEw7nyVu5KQ1Xo0HKajjOuYT06JUNk9SSoYwjmj3BumTbEK0Za7hLUKq9MrV/88Ps
wZHtaYBenug9Atds14jsNR04JhLVbMyW2sDqThFm8WzE56YDxFml0ryJtRo8I+cnSDmbHJ5ZyNdl
zPri3kFiX45g4u23UQ1vYcNM0M2QhELkWKiYiW+efvZu/GiBVO6q6TthSNuR0T518b4V+QPzVSZy
enkncZW2MaFRHcHDCz6PezEhSCE6oFunsxU/x/Aq/PC98Zp92GLLobu5BrqI9EO53w2QC4IMGJy3
CglDIRg/6cgtNNED89GLFUHiaNCL2zTU2SUhjFhjitoOjr9/JTtrbpB5+3JgTI9JLVxqI2w6zP8b
rKvHKmvZLwcI2gXIxVlHXcmgWEg3PSr7U88xHun9S8ub2uvyOZZptdDH7MmvtSMr331c41hvW5go
TngFchj1ugldot8NZbBpdg0t5IaPhUUCqUSM5WrRMyZ8i0YGg2BxrmJvVi+oZq2TygqM4JSW5X3W
WqgZzAKTCmdv7wXfWTYcyhRqYzHUz6hCTqavbloP8GTb30oVvtk5YoLWpw2FYf8VKDT6A8yesMdp
almC3vDEsZFesCE0Y6ra6KlohrVn6SdOyS35aNMe+mFQ5ld4A1DbYAbCM8Pp0j47irbclHkDfN/y
OktokODy4dMU6DmtPHwAl/AN3Afhm8p6pNftY0wjfldHTFUQ9Li4FvAYoDsvwu6IdAskcxu8YYNZ
seTC08mrjdt0Z6v2z6qUBD4EaOkJzkuJHmTai64AC3Weok71QldbWJNNk9/iQ3b5GN05mzNHZbVq
TddfNHjY6bMwWc3v0VNLjjnETGioFwBC4zvVEejkqAcucFSSt/6XPrTtyRjVslGlvSPU4EETI7s5
v31D87sYR8iNRt++1Y2/CTuPqUYM4shHMpfRpKmZimRlWa2QzXPyUIRVaAKrkPEZsz4EqXm6ywkU
3XtT9uxS1Euu4G0n0YFTG489p2fZcTGMTwI/Vhf2EEYTDpcqvjNYflZNy7kWBCljwuoUxuWPO6c8
I2DFdWaBNvGuEJx8GAOqlKkGgW1gEgJps2Hce27D6uhQLIY02To/vKIEWSS1fTbj9Ila+8lzLLm0
QwN9tDl80pVi2OJ1w5Xnc6lxxlXqte+hjLmaO7damNAedyqk2xVnR790anq3dpczbXIgoguPGszJ
xCYJ459u4wt1tEuDrAF7gBMz9I922a8N0ya3MQdoHbvsg532Bhsqw14tvbHojTNz/aAlVmwZswEY
nZhiTlG3RZdrNcy3Da94REH0wU65WtpphezVYOLvctBoPwTivsdlug8cpoNxpI5SXOVSF2TzzKyL
nEJ0soEuNqkHrypZJpN9rlv/Idfab0Y7li9O8RCskbyvRpzSC6xGa9WFN0knBCKS6nWoYZEU091k
0Zzp5Bv4ZtSqPqIxvYwepUAySqD6I9yofFHpIXUnpny0shjAPbQcsD4CxCmMVwDMQr+NC/s9aeE3
dSCOReiYG2GND6aOeSnhDIz4hFMRk3dka982gpJVptwFe8TIcFCCDG/TcGDu85i5nKV53lfr3OBz
Er2AqpqfR6zM8yaJyKCxOTep/azBGBDYyJCrdi9mc9SMjaMPjAFs7V6UYgMiDuMEkZEYAwEmx+OT
N3t3oZ3INGVh06yjFTWvXWR9mA78osDs7nUgL6MykuVI5tAyrqkIwaslWLrIZacwAWoSpRRUpNnE
SPrK1PqxGFcsnKH9Zqh9WTcXMZEVSxIDbmPU9cDX3FXqM7vXfI4S1zbfSbX/JoeJaWJKWInZE/RF
plZqGneV7SOdMnxExRbWubS05wes49hWkMXEbvBSBuPmuDQQRboGQUSEaBPj4iPhQdzxkhjVvg7U
UUOgWJWI/ppMPiZZcY5059DVFdhR6udeQWTBPExqSzZb/pLVomymK1oBgLq+RiRJMoemx8AKn1jT
3rpF/+o2/Wecq93EUNsxjTf0nfZKWoBgigl82VBj65t6BgIcPFLcd6l72zIMJXMkP3c4lgCV62BQ
/dfERn+C/ukhUHet0BmEsnUHlEIymu4G8HeKc2aLkzCYfKahgkwzYNTQ3WvJrqMDLAHjRr/xRf9o
dmQh+BB9wmi8w+HWrUAb3OYBWe1dEuzZar14/p1Hrx2RSe4SVzEbFlRCgU2B6bj4khKT3L3ePiAb
W3R1u1VuhH4I13P2WOEAPehJsOOYXNbwnNZDQjoScjvuasYEp5kOnedDE2K6NBp8fmE8AdzBe1q4
677SX7QMyG3dmttgGLflEJBRkWF6qdwWSZX6jIjCG21rT32BJ5wCA1KbTVXJ7qu/1tM9lbS912bl
SRf7KGQ6h5dx1tT7Gr4P/6WoLDR4XvI1utFLpCIiCDEka11rLRPfRHQ1PpeCtNjA3AKA8hZFB9UP
7NvaSRjtifYlLZiwB0w7V0HCf813YE03fo/b0cDC6RJhuU1m8ZWTPg7EJi3sEkGrhOSz7CB7+V4j
FwwBYMq7/kGUXzJw4a9H8kqF0cZK7RjT63CUqfkBCGJHkAwEI5rgNEM+4x5EMSq2jVaS/1Zxxq99
DaCu5XMq9X1zBXjIn7OMxxj4dqMqJl8ho9AyCMnMWousk4sEk90qC+iFxPFXGWQn3UXTxBbMZltv
g4CLm100lMQxUWcv6tL86gFC8Y81mF2TAGm8uahZ3Gmgf+Ln+9SSXyUzoI1bZl/QUd+pqHvostHV
FCJUrfgCrJX5PVE5deTv3JuBqymn4hVO5ffYDDam3f2AZLkKfHxeMWuUAe4979wn3xiOI4Eh66li
F19a9XVXC3RlTP9cplepb261uRUeyfGU2bpaZ3HRbmIEjA7D5oWU/RPnKGoQQyJy6YnXrMORjCZ/
kU9tuEqTaG9k+iMeVG0VM/17gpwXoC8OblX05Q/PlWc9o595cKFfLWBPLW10FssmCOIFog4USWgp
XXYLFLycm2h2QbpXtbOxXnXHxP9hPQ15q/GBEt/Ih0dTEKB5lpKmJ6wX+EYLA9g9GU0xEsnMD09Y
CB4IYtwZs+5NhFFDKUywD4IRAGazSRF/V2vl9OFwPXbmjR+Ft/KbhTcIEfNVFiy+7jYT7NSc2kS3
01dICPSXqG7MxWiWV3bWPwzoFDZjFN8kbneyfHRkoLRAO4VqxSbw1GPzHkbr3nhHSv3u4lxudA7M
1H5yI+fedIoV/vxz5E/bVGFBycYDiCiGVjNCdNg1lv7SKvtDc5GE8HftMVVtcOPSjEm4/kOJtBa6
2e2r9iqtnHPDAuALoqxrZbwG8+bV08LTBPa5MspTapI6onXNp6yGWSvwlLUVWoYIuVYPUEfXbcQi
AUcLVUxblLB9CQVGWZIdykB9FKK7hTA6wQew2dO0925GPH1OajRDCmoqpPYeE0vemKatCI79pgAw
GMoQdUsc5GeUR7vETg813mI9tb8ir6ZPBRhzJUge3Azx1hzlFeEEw7Kusr3sBvwkulxXpf2eGs2h
NpnE+hArkxT/baKsjygobmuiLHgLxza6dqEhNFN/KjToN6mDdCMGf9Fbd4HScGcEP1OhPZizZw3H
zoOWvnVoHGyoiFqoA9vuTbSduVxZyvh0W7U3/fgeIk64h7P5pYL5w46yt9HontMCqwoZROaiKfmb
4/5qTPtzmcT3WCjeKSHe9Vnm7BKgYMvxrZXEdHk6F3It98kLnUqxnEwXeXN76VQO24Elc2WNtGb1
2DygWqebEL35WILmmeopJ+ERFfRd7vVi4era6xT2J73yD5FfnE2WcKAoW0WoDYNrE1WNWsd9/BKT
gb78qWz5aVvZRyDJzGvN8jbXqgUSNhYXB3dMgPnDIT+s6NcBtleHjl6WGvJoZfk9YshF4aIhIbZ0
N/ZYmCIjeIaXSFOvhfwy9e4xngQIPYmYnuzNrVMV/VJfKtICF64bp5spdI9ZWbw7onpDOn5NULe3
jjlOOUOecTu4AOdWflGe49YLt2adLN2+DdeuBrE5ma60AJ501k3byrbWdgvph0uetrazJdGUCEUn
vdvZHQrzWU89eFjs5j9KWv7d4NK8AdPErpyKjqO4OFvZEwSZVZSVN3WkXqIO7et8CE7jDEejPNqE
DgcKvfwr7H5bOuIvgauu6NxeB02gs0swe1YnY20n8piJ/F5F5mtO/jEbvYiytpdbz5/WkVBcGIv4
HvUC12GdpgzNY7ljN3avxvxFquST3e9D7ym1d/GDWMUUrCAIvNjyVMvglfKg3UcRJUpAo/6keWJd
o6NaIrZPQTGZu1oTtPWS0aJkqMJTPpI870rtir3m85DT251adwNvtlihtACEqhDiYKihM0620o5o
vKLUGBDwBDCstE/2vYux7R5EHHi7gUABya58H+YpTUwvPHRxz6ZRI4xhJJlTJoju5WhvxyY3DlqG
lrmaqpBJhMtGjay7bR4Y23H0q72tecjxR590EcPK77QRYGIMmWN7+fHXbUFOZM3PxPhm5WZxihZY
mlyrlM02Pi+3WeStwmJ48UR8ZvADNdPFU1X547508xTHgfvm0Ec2MFAvXKvVdvw9m8mgUG1hN9a5
kS/Z2jxN8Mq3HRV63XMN62oakLG6l0P53ioQULHD1WfS+r0wOn/rBj+uOwJ7yRgNVfSNp6bqkEui
ImjwpmjtqLAwUdo7vfGNG5iThgo7D4IPKxFgcxxa6FCVYFyT4a0jwaodliWvOuAcmZvnGqJNb+cG
7mfkm5hfiM8cWYSDNiAaB+qmoGOlfPPZv0QGbvAIn6v55eJ5AmM5QKD76K33vSdPQMTwih0JkcjU
x+Q06c5dLq9lAoYBZc09iV5cTjwU51LQ0nSv5xjn2vW+YIa6XAwhednZbTKPDnxijRbTUB+BSPa4
ICzOCL8Y162uDm2H7rEKq2FRjkjWELpxWpOg1IlvX7fZvcFPQSdepUB3dSdoF4ZLCqCXWu7CHDHe
gZC6rpPuhVBPyqEhwdZo5T99PCNVU7UNaW/rNjtlK/S5wI5AWHBVrf1If4lH9+yHP6igSHmpZy8C
G04ZewXLY3Kf90+BhS2l89ijRSHy2BLr96BKVMIlygw/Ye88AzphyGyTWDeeU5/VOgXDaqe0WKBB
2VsjPoqW7ovTiSv22A+Onj83uZettRqDQWeAoAg1WGGeuYXDqi8TFJn8E0M27fpO0DmkSYVOk7Yn
xl/QjCb/Y1NqFTkaztVgp+kWZRCPMo8Ws7CN7jnvE4bEvKdVGXQMV7qQRzUz440MTGYPFoSlIvOW
qeMY62DqHoiho1C1KpzFkH4WFg0rW36lSXVT+0W/y8bZXZThGTHFXuWKDJ6QwVQz0Xxy3fS9pcnH
1abUMJvSMSNSYx8m3VxAm6+2g/+VbiVBTjSXbvQczVJvIm+bR0/BW0WHBeOSRu2qThgHMA1iqAwz
aHoUI7cBmBcgczQ7W13zt91Vp80ImryVa7+wa2p+xh5O13t7IOIF7f6WiCgwahvfClMYHGBHKe8W
Q522t1XOEKgh4Gdpw++kL38ObbgKRBCeBuJujJ62JrWU3CcdFhp2U9uoEmAH2piAS8buOEpZxFzT
xWMTnwlSu/alsLaCqOFNN5b7CZ42Bq+CwC7S66eQi0MYiubY029PPSwNSTo8OQU+UF09MjXj/19M
wOboyAZxkxyykrY6+9Yc46tzrK1uU+hkEPaw0k/KZX5a1TTtJXGhx5qjGAYYsECF3JMNxIvvF2sS
fmbVpbKPU7e3U1bSLC6fCmeydnjOEpawcjyIZp4J1TqprEaOb8tNa+paAknLlraaiDgstF6YR+aN
ueJEY5vl2E95hm3MNYpg6ZEdZUKJsHuJb5ZTtJHefEpeZ8Mc+jFyCltZbYO3BVjPB3zCX/usHD7b
wFAOlL0UDQ2n/YrgztrhL65sXtJMMZiRKc6yxkjG8bpn27cNpOD5yaMpCcz1VqeFwhHFoJv/yjpK
GyiPIBHWAa9NCsvGqlhCAbKScsKsZ+14KMGTsNsJNu4LXcu1NYmfxBKrhRXZxcZHhhmRrNW01bvu
CHWXm8G6S8ZncAwn2bkd1ISkRE+JtaIYGRFNAASGeOJO2o/ISem27fBDWk67cr32EDJDpXHom34N
wIK2uSO/iAPlIxqTm2526nqB90Toq7fDp9StQ3i/C4UGdWVW1a4tjnXBkWwHuKY4kSCzyLMYFcvN
UJh718TZSVlhc8wJaXwNof2umz/dMH0RzHrrS/KU7epmahzC/WKM5U1A6gnMJUYdDobuhwCy1GqQ
LJkZFY+j9d1Vz4zZwT+VRN26ibRXvxYeUoVaX7LeISkQmrvOJu8zSgUzHcZeS5Sx1BoTtchIxcq+
dmuWrJX5MBLF3Gj7xArGg4MVZxGz9RFFSzEblsNGk8QuyvheaZm+qb0bU2gUhvr41A0AqhqdrvBQ
P6qOiYjT47sLiwYMkA9eZ8gm3n14jhr1OgfTNdYPhPUbj90+m2Cuil03PAuT7UCLX20REQG9SHZ1
aUfXYYkrgbh3Oi/Tqm/Q85bdK/AINN3BOW3TbiHaL5D6BCwktOC7UHtQNAVKM/MXoVk4ND+sxy5g
e5hkKl+jBXnX2LrXkTtCDovFPk+SW/jrQGhs6DbuJEkD8OlfGx17PqhxNP9l8a1b/YfqdCoWp98Z
rD2klJawPrMPHOUBj8VconnsjE23vuMvSjiq8BXV0s62kQXGc6pWqZbsch22UB1YN1UDT7lEl7y0
YC3zIS9G6R85jggCqvDaRKrvryTWLDFHNQ+gs6L2fRzLa66wCVWwtcBUEsNELdCByM2YlM0JZxld
fz+RN/okv5IGLYiKkntT94lgr2i9RqUNoY8M3BUGuva6cJZxrn3Sa+/ftHDH9BUZuyauuoYx2zQU
n64LH9QVbI3q5qqanTkJcbTbEKrddTx/sem+5ZrvHi434VP57Gw6DxIMO5cC7wFwwbDLEYgvUiQQ
NIjIaNOIHnLAC69kxTocSOMhaeOE40B/JpOiXxmm6S5Da+c5eMbE5D+HcQRUpqanXTZ5v64JCjvn
RFgtSPgdympfDc1D58ppa2JAWnfAlIZUhMyOmc7BAqm2nDy4iD0sSsrD+2swiaOEY411UNmz80rL
tVU37VUnvbus4AMtJvyq0qivlK+Iy4tBUvJ4BPCaYrxR9cl1HYw0+Wkz4ij86FsDJqnLWD5pjSfL
qVzUHW+yKoJtNGCwLkGX1e51zkRshYUdOTHK+YCoiY4Rq5FpDdmD/XeCaStwOqzhRM7U7bDJ8wp4
WHAFlOwcOuxV2Jahg5XwYrWUfoyBHtqXkiJn+GbJBcbmejeGVd9WLWFhsQOJY2T+KbguhZliJ4A3
M+huCMk0rmLb6laqyMONloF/qwzvxyUp0snV06BQmomacsMdUdg2I+uzNX2JwdvVFnTW5Md1OECn
PPusSKql+amo/TRU/8UYHntLPtYEDC7I7YjN5mFIm6Nfo/DBp7lGZ/5IfpGJ/FZ8iq7GJ28ZoOV8
k3Rp0z2ZoVyQ5sM/MXT2PpKfg0yGR2NOAwuJXbSzkg/AFV9wA+DCa0ucItlmCLxkRdTZA4QI5qYu
Tn5k5GjwxuvOYnpgi+A1ukGBwqqyDPpp3ZpqpXX1GfBYtkWWsR+74Fo2DIhdehGpQbowPb2E5X98
zgv7u56GswBvQJW6ioLoiCG5WHB0agiCGnjc+LTSuTpjjnLtJBGW7rTBsNlZu8pWewNiUku8lTZO
xrlFC2RKm8tATJAcJa7yrW8ztcAZw4rQShKJiaXgYsDnZlbLvEL0VHvRUTFLo+f2bgqlTug/We29
caMp5cN4J0oFjn2ex7dZCZcvZK0v620jjL3TkVWXAkheZ4Z8yxwy3oMBu5KpfYd2+56K9ENBVObo
N7d9xf9FxP0SH1S6caYGXC1NyCTJ1/DOmaBZ+PnMEiSIwMVGh4GJrc3H3KFZRvjECntIVPLI///O
/ajxS65C+gW0aWn6N76O75BtlR1+D81w15jut8zUszc290whoJAmWsiHrpg74y4jRoYthzGrd5ij
aniuHYDySz3yvUWbT8TMajpTZzewjrIyPoygB7NUoBObp1mFChG+ZB6wsELuu8E5dvVhtMatyxlU
oN7LWbgDR3ux2vinNnFiw7IetiWg5j7APV9/F27z7MuQbnRRXlfEyAdcOVnTM/h1u1x05wGgBN7Z
nuHJuvViJHW6kJuQQrWSbra2Z5sLi8+Xa34z0PTW0eSfByRpq8IQnxkp1piFowMMocNgTxdD+VkC
CKNwz08OoMC0qPItAYH6GtmcTXUBsbFwtkY/hKdGyWoTNtUdPrC1bpec/qk41GxKQ1VpGOVBD+R+
pVjhMZIl3xHENUwLRKkWGn83OEXh0MWhvGUT5pBoMvZYICL/SGdjOTTFfB2MjfXgFg+RrG+s1gKi
7y15G/Gqx0e78uiWL2t6fg7A3EXFuHwZkxyzdK30lDjVbQjrdmEOkonVwBBjyElEHbNtpTQAJfJa
TboBtbnb4JoAr5ZSlMlmVxagPlp6wqR68N8birUXTecYfvUyiKpirUt1CL1kH4Q6QnUURwYAxjX8
mueYzWI24HfpGkoAFcKBo+gHAPEVMtCrEsAKfqjFK2003x1VXQtd7XI/G9fKoN4l38+hH2Rp5PqV
sLb7GxVaH1IcQ4tVc4iB8o/mj4/GoRQ2xMrO/3ZH9U7zSxDIxARlOxQhs5L0aLEpjULKiCE0r91k
uI56JNV9i9rDIGI0yzfGnA2fOzeDiRmO9lS9lZV+gCsD2qw2n5sB3k1Fw9TOwayoLln6hXNVTBbx
wsmdYE3ZeG67TWsSx6VBjg08Yo+0iJIBmQMyKUnoRmKBI4d2YVYDOQqzIS7xQood0P9eA89YV/me
DEvSOo2NqxRVCc1Gn1DNhdSykxjqryDpvshgqoJkWhjVXVa1LSfNiBWmfEF3/xUP9ndLAEMA6dzS
M7nVtYF52QjIsGLX7kQftGQZ2GMgo3mmXRPm8BDZ7lPiDjudUFdMmdVKU+Yp7rUZL4tGp+WCaDd4
bU8/aKnXlS65YBAf2vliY1dcYfX+A8n6TZZ+CGsGHKRkrWa3WMJM/n/l8xT4qxr0AVYn49Eva9RI
/mvUIm1n0nnSwCQsENq1CGcHYry9e7xWNLhz71Gvu1MblNcXlP//6zyDc/xZo7z/Uf+ZYHBJJfgd
b/D/UeqBaTmmuHxUv3MV/iPV7QqhX/Rfq3doaP8Z7Pbrgf8OP3D+ZTuWb7umISzbFg7ZAn+FH4h/
6cIhv8C0vV8xBv8OPxD+v3Rdd3x+rZu6rf892M3+FyNn3XJ5GBg+3TL+b8IPDNdy//u/SLIeiU/e
f/2P/xbEHsBnJoSBd2h7wrCIl/t7+AEJDLKh9W2eLIIM/p0yiBHRwnphTdtYd80t4wD5K2GwuyQM
/v75V+ygHqK80gpn1czpjGNNWxc39qHLuWiXk4/+N6tZZNKe+tQW7TCtszIDe+LOIY91Gg+bIdKu
29mmc/kCDlHPd7HV+Vj7l9YcWBjWTVXsYjstD5efbTM40hr8n+ydR3ekWrpt/0v1qYeH3bidsISR
Qt51GEqlEu/NBn79naCqo6x8pxqv/8Y4J5IgrICAvb9vrbnCfRdkwaGCK9ets7u813GVhNlTWrgI
oYw7NSBaOO+v8edOWAGjrT1qhAT15MChzCNpsV7ZVfnYBNNDpsruLGV2AMqIQJ7Cmj0m5Y6hCZjv
AC1OYLq3ktBl0w87ZlaAlZOSyDhBZdAnlm87+KYHAJPkqrGCHjYjFsO8+jAKBPy67dwwKX+p3OQO
ReItvvXn1KLdp3NO4C9EKMrZi6xfrdkrEcgL2/LPFUWMdRuJXzaAiRpq84CihxUu/dWyvRKQLNwM
3ldrKVtlsp6rbLxYSX6rGdGbVdp422V2m5ekG+l+Sj/rDsI/l4XurRc09QjCkAwtJeJ6HJLzG7Zh
84x89GhSWRwHeKPWjCRJJAqrJhDjLotKasQWLtKqQHQp8zsUiWS0LmKcmEaXccaO9VYGbNWBVDQK
eSkuD206hVH9WlJi9MfqXqvqG7dxHkWoPTXuLKqUoKgy+0oA88JDynC6utWVeqVQYkxMei2kGUho
vBsSQ39Ws0WfCfTPGU5T1Bj6KH2kdn5ggvlBxenDNRjZZF1LWX4fxjmO+5ToTmjnQbQbFLpuakS+
g++vEsfGRGsiPNNCKqm5BUrMrH7ppEPQe50os83CxuAWMNIlJc7PStlbafmQ9eB/2nzUqIVav7Ig
RWdlnwgGIJXDwSFvSxobE3+0QqtQpPTjRqfjwKvDt0jiwiT1YtzVemvQ4kaikhJwJcUPZtbpppb1
Jc9fJCOnlSgjAug5HuAnF/cUcHU2FTN5VBUmxZPePxv0NubjqVQLr1Dd20CDP5mqZJtRjb2JcB1I
5ZJM5qbP7KPi2BcddfMagRtFhogMhQJCbZOMPxFYX8M1Qm3cxpcOr+++TTCrdRav1LLbGt0zsiNo
VHTAjFxctx1zhY4AeyLvaFZkHRyvUv9ptuqNAqGm1ahuJNoEcSL2LENPuLBTpxocbeeW5aMl7Z8d
ulN8q1Bpel+uwjq9p7o97SzyDKHAXgzwpquCriy5YtFR6eUaRa6DTs+8yR00kVUKTCCtvCxInisK
wTAamMs15loF/EaywVXttg8yQRMz1yKxxzM11pmLECH4xJgKifI6s9GmpljO121JaeZe9i472Zlb
A+pWjhbeFZACgMUJg7CC23YwTlOqnkKC5tmoKjYVqunMl9Ny/MUHvGbEqylYVfDORD/MbDiofbb1
m/ret+MfLCOklraHel/QIub7HsqoJ0HOj89RFSCa2fTdXvYAz4v572msgB2lMyTHUIAJwWTqbOH1
zEa0Tkke467BmxlUv+JW8QJxnYv6oa3VOyJHEgxz/Kb72Ljpwqu0dsiDTZtb24iARvSAe5DlVG13
gDFMRlYhb/R8vGMgBih+Dt2N33qDEJmssX8R6klkVZsATFOGE5nU9yLmYNYtKjxOKz9VC4nF6JH0
DiM4+vQRCqKilnetUTODzNsHjdiDlTmC9hbI3bchohmKkfPvyr/vw/6jMYo7tezfBmYZ6C5x6+r0
nlrq6fzlGwoQN/R4DzKW+dbpSLWgGqdJY9Pr5mORVsfGnGgVkI+jzZTHVL3zuQg4/fhL0/MHKamT
RPGvAS5rPEw7RS/bLZB6zKAt5BG8yU4k6LvNonwkNTFebxQNSgUBHf3IuunyR5W3110n3qqQzFeJ
oXoptAwyp/aEBIsPipS/yFO/iV3rYxpNYqpDSJJ6FF2RPDpuCbLM1tOUk7IymddRzxg8zT1C0vCC
qJ9kb2IBYngYTgCrQtM5I3rbiUGeHBxO6z6bbiK/Ow0q7Eazr/hO5VqFHtTr6XsIC1MN7lQ/oTfT
ng3jMCTZjZn5BdtM4TpYWlvUB8eIVrveatAW89u0Tz+D2LiabJLlRT+8u8YAjncobnBRrGlKk4g9
VTtDgaOnheHnnHzTS9qdfguqM6Z4LLGLGMqb3cQuhEvhVS6t9FlvkuBeWDNeuSYC8aPP6cc181Qk
n37M8NRhiO4CfLZFH2OI6CrDi+yZx+uoL7kPSNAymF4p7ngYKlIgHKc/6FV9HlBtjiHDCfqWlsNJ
Pld8DOqShtJ0p4FeYybUe1CZaTBiCWkT80rNBxcMXrInfcYrpbarLOd5GGBFzUe70Ett37jEsQXx
uAsG/TWQSJqChhweKky9pCcSxVjdXvJQ9Zxx+BQEWSoZUX3SeCw16z4fNJrqQ/caO347qxePpNER
GkDmaqE0dxBlKZNL5cCcWmtgQQ9DcWsU+h2A2hNkT6gldLt1Coaitm+02T+u8yQ3fxAY5JsyeTcl
cFU7ip/KiQNRjRHL2dkJWCKFfKvkfDdQIyical/kNMVIcacYb3Hc9AXgPb/FQjRN9ETT6sWSGXoW
i/WlypGb+6N/ZkiBzEXl6sYRQhF2DyPcs0vzaKvmsbf5wmU0PYohIzzFRNQlXiMNpX082T/DRN8z
OwEyKJUfArnFurQuVhyKg0yMqzbFztJU6RuTEnVflPHebYw9GQ4uvrFE3cmgSimD4L6LLH3TocJY
0Z3HUcBPHG32O4zqh3zklFPX1Sdtdiqq1aOR0AyKSzQEeZqeS/wATNgQxavGY9Hzcw1LlySQjVW6
j1FP4JTh+M8JTMatFdavupteRruAF1HEd3bmf+Y5hmGFfvCAMpi5FZpzglMjemiRGnG+mVsv2fDD
KImp0APCV40fEw4AU6YPFCSpqL5m12hYGQto+MDqlDNiZjYProkeNc3UZ1hmnL96jgRfDRAR8hKi
a5+HsoDsBRyNBEwq8a08mubQIuiXPWrnjBZOf6+5KFTEjSHUN2m5Pxv4eeumkeekQV+L3pVo+Gyj
F8WjL0IQcyEYBqfEJgjG0zVCZsYtIgdVkryYDDoqkOCih16H4ZA4U8ZHSfCaGsmPuAreq2S6Dpl5
t3p8rfnqlTPaYp1nKpJ5bdU22aaeCg5EODSw+4anMRctB1l1P7nGW67Yp8KyBMXd9L5L7TMKOCi1
A+HpEW41uC2yCJ4t7JzbPAlxkRqcd3FUcPrbKLn5oEBiWSk2Wg4RwxCLhhcrxiySteWNz8CaP4Wa
42iT5SdpVSJDu+B0kDSp9+TcWmnyk+jWlhbPMcjAzKnu+BHbOaQt5Pq1k8/uQIJCGuvEiFwxCZ6K
rGI3/84rCUO+IX7XbWm/AVS7UkVArz8kidjpb8nRMmlPc4LD33bnKwgDRIv0TbXyiRKo/x6Y4YNN
WXyl5NjSrJGuhgkOJdEKktKqj7yBTavM0/Y0fB9c+eKE/c+xaz/1yd4w0v4RCQwSpcq2Cv34rlNo
v6ZddqwFti+zjT3N71DiZ/vRkmet9k+2bvkInuu3LmjAuRCqFdGYAeLaxDEdSudFj7OTX1W/Qsqc
6PHTN6m7G0tzvXZgQI+h7VbrCAxya2qmLd4CNZdXmppchNZjcw3tH21q4/QC1jWhQddRCnAdLzrV
BX1Sgx+3swMyXYJF1YrLf4d620XZ4YeMe909J9wB04wOZoUMNJPxf4egc3SHD044dzQvV4Kk3RKm
EzIKMmLw6ONGhKeS4DyqbmUM8cKgoIGTKmHI/DiY+cMYBFz+1z4WJuAIdO+SucEWqtj7SD07MSDY
YYokE8KC2eZigys6/QJt7CJ99aLTONyMVXOAR8kkqKFC72a7XoflXMh7vZYhtdDC6yaqfKr4MIPx
rjFSy6s71B9SA7PovvplfFbgEvHT5Qfm9pCUsSqkhKlMk8zoTOiHHiq8R2Ht59hot8SH7+sBEFSC
XiWcVU6VeNI1YnWKxo23RoRsQHXMC62FddJqT1iwafla+wrvF3p8JD8OsCj/IZYU4ex0HtWaxKXY
MRdAcEGWEl11TR3uIgPMnVEMnjFyjgKJ5K78V+gr7aGDo6Ihc9gi4yNycZNT+VrN1KWjnZ0Nib7a
zxxMx+ETvKt1IZ3rueMakJXTFulnp6t7SlvnXKdB2X9Gof8zmOSLcKwfXWiTJsV4W7hH5t83Zun8
qpLy1ncxRDsRtcGw9NEBoQERhbXWrI9Yzw+aNpzr6DJoXC8Dv9i7hYAh6+9xXnmVzmBhyBAQQ0Ip
ZsZLvCJr4KGpwFHEtgXkhkmtUKt6PdENyKou5sc5KMz4wtewvpikfayRdQP3UMJzGyV3+kSksCBS
JCYxrQseKCyudXv70SGSOILFdLyc9g8pFrMHnptkKTMsi3HrI2S1tWgOuciOdKP2YcmxPkzZmHk5
pojAHyevm0kO+HBAlASXMKrkoc37Cm9N+XN5HZlMmJ3rKtiA66aEsaxcTPc50o2tZSM3/V43lHq3
j5UhHNd9V359J2z8fAJavhFHaTpsUcm9+/O65UbyS+vqvMG4Y8fFKqskcl0Ey+kaXgnS64jvHgi0
ZEgygrdelupWLFAJ24yzXZs09/1MurATQiU6RJ7TVzFGRsnBktQQ5wJNStGXTl/Ubpq//tp8/rss
q8F+PqMFFkjJslTigEaEM69cAANWONPgOWhFgSVVWCaVSWVZnG8KJYBApuwrDallnspkWi9/Vtoo
JgDz+c/8Wlxe7YxuBLPChd//tUiA0NbO7egLhzJgq177zTyse57IgV+23NdWirB4FOQak2HNBlm2
CuImOIytRtVlXrfsk+UVy9Ky7utwWO4vN0ZKQl3ThV5lik0ru7tlx0dOy45dNs330bA8Ug9EBVQi
nTZf5JV5o+h9zfZpA7JMEFaQXgLOqh0QgTVp+LV9zdwh+U4xjR10IhBWJSUQOhiBEe7yqcB9qOOH
n2tcJC/nxyy2nf0UADgIYEtCrBK5F0wNClRKO0RR/sXD+frgZcf8tuikpEtpegijZ37m196LEOPh
OzB0xNgzC2WuooGFLjDo0g+5S6Fff23cgXIf+uHvX42rO4R0LBvvzy1oVOE1eD9XAUBrhDPeOnbD
N0KUYVfOP8flhp/IUXfcnGvcvw+gQu1vslr2u+W7YI+8EH+p7krV6qd1k/FDl7qyW7798hbLK5el
/7pOdCjyQy43m+VIgK1FLaGgXT0fCPpgO57p09L+60c2P8Em3HgfmgyLy2D0liN46CzpjbkF4gqH
gkNZynfnX9p//Vy7SA9+aJb0NpDgLZ+9fOTybaf4Co9rwdCwsOvD15E0b/3lSFrufq8rHHM7n5Gs
ObzEdyq5g9x14wQKB+Ly/OXm+9f62yH6tbg8Dq5aemKug8wb++slbUg4zVPb5LuvvZpXQbPXg/rw
/Qtf/rzlJcu65W4wH4VqD+GxTdhMDjlC8zmRJve/t8f36/88BJf7y15blr5es9z/Wvzj8eXuH+u+
DttyATktDyFOp3ScmoeghJeR6p5GjXut9rb9tX10MbdEdASIo76L0aC6Fk6gZY9LG6m17Vzyqb11
4oRypXvWoWxPCPAIhbrNXcOTdXeyekij1Bpvc5JnmwEtp6CzjgJRrT1DQepQKZ2njEN7XG4KUbTH
Wqttdb3cd1IXMWmJhnTjzOFgE6j1tZv3IVXQamYzzM//+0WEtOVOuvp9kpZkjNoPePvCk5xv/Ehy
FVju+zrGsPWy2Ol17QG520tjkMR7WHZwWh4I6KqvkYZge+UMnc0/w+WGAJB/Lf2xbjAGvEDLw1+L
y+Puctj/7VP/fPz7naOBADaEFjF9KYhUu++X//Z2X4vO/HV+W/v10b+tWF77/dbfb/XHuj/uIkB+
y/0aOb1BVPkfD36/59fH6fPp4Pudl6VphkmVUfu43Ptt4/zxvN++6vfb4JPAgq0zl1qevXx8zMGF
Keg1zFMCepKOutVvi0PUVUcSmoTX+YgB/2q/ILIoj8vNsm5ZWpozy91mSHYdjMC92pEyT6EYBFel
w/labuCYsjJIDEqOQxBsKZpzGQnnayxfhpP/933IgfaaQhWD0OW8D3IwOy43YjkAgvn0KRA/7ApD
oy3KCcBaIFvtPGxQucBtrYZJTb2MIqaYmobtkNY1PxGzanwcvno6yHHmS2TSB56ZuOgvVDpCeROG
YL/mSxFQQzCQWJuKKLexgvkMUSCnsb0CvTgu91UAQ8fl7ijqt4zewVZziIHS5x/tssRIYi9DcGl2
irc1UqdohyiMmXmdq2irSIre5BW4blcls638a+mPdTUOR2ahEodeRQer1eS/bmRQ1MevdbE67JOM
SBI0W8sTelPQrq0YS877E2pidVyWNDbM19KyLpL6HNKEb3Ec4/zQ1A2jX8tyy+MwCRaXPbzcx2/1
5BeFv13aa0u3LaIzAv153s3f3bexrJM1s2sqxvO4rppvlqVlT/+xzpjHj8x9CIyZe29fHbiv5WVH
9zk1tdYV62V3Lrv4uyNnL5eir/vL+BLgPOCzyluacRE+Za5z8/CFnFjIPoDRUH1F1SfReuV22YOm
0pO88L1Hl5VIUqjNMlbtFJUtMOEt2+P0PihxWHGxYd/6PYxdJoPcD8Y43lVZ+mg1Y3VEvlfIU1nE
7WG0X31V1EehqL/f/N06KjCeEjXaPtTImhoVoqeWmzanDNAg+th+rxuroD3GWLvmxEbicQNUG1P0
A61+eaAGaW1l079Y2mwZXPZTsOyiZREw1qOv47/EkMqx/r0nlh3zvXfCWmOS6uDlXXbB940zn5y+
7379KGGfbpMxgaTPD2zZQX+3q6At5DAy9dILKHctO6W0idwrQQIvv7SvXbT88lz4Eet8lLREQqc6
9nNFfXQALPngbdaxHtfHeXSOnyVeGYxCaSYk5YdPJ2Er520XaGz2lAQ0Ykrm+1+LIoCcqYbMn5dN
qM7b8Wt7z0vLXQ120EGLaIDNv5Yo1t0t9vnn5QS5/HbwrJJisix+/ZYKOzrYKLi60qU1bWfusDbY
+zi0ODOECiHoRI3DS1P1xBuwdNG/pNC8PDrNZwo/J6DMnkp4QRxLlVkC4Zpvvu8uS8s6S1FoPDCA
WI40qJk1/TPe4/9LK/I2aseHsfz8n3+8g/TJN1HT1tFH+49/aSdmzQFCAxWVwf9ZxCHBZ7F5b9//
Q1pxFTXN/B8x1X/zun8pK1z3nxoQEM01TEezHfGbskJo/7RN0zJgPvzj35IKw5olFYbj2Bafjt4d
HQRN+Tb8n38Y6j81RziaELopuEJZ7v+LpEIHAfYfkgpmvNRCxfzNbAO4g2r9IamIHMADBPImBxi4
kSdk+9aZ9rXIWkKL88FnqsXsTMHIkZG8RWEvPwSI1VFJ0XvA6TlroQlndcabpDbakxDTRfhtcSAM
/B03Q7IOtO5zmP31BUG+xyRLwCQF8ldf6Pm5GctL6iATcIJk2jXg3VbGTFEY95CjaDUp/bURv6hj
gfQW0/00NO5GpUvItRM8YmugIUTdTjnxZJKscLJuOrhyCNaat6yirzh0FVFOMTK6icZt9xGEdIpb
17y38wHKbIQbAEcUoGAi4qTqT16GAnjoymQvVGqWhRspnq0V4hIDplsDpc0RWEAlU/z0OlGs5GaA
h7c2p74hKC/CPZ4SFqFlwYdSa+JoZq3x0LZG5LUVKlgjjq6pI4TXjh9Em1YjOsMZUDLHzoSuuu/B
V0TZwcwMMyJFkGy9GnfuFgI/PisnUD2cUEB/meHtRdUwljFCGC0dfM4xba/0BNaFQA5oJf3V2KS1
VyQlDr9I3sCMu3dtqs96nCS0rn8MfXHow7z/rON4PTX+qzTJJ8noZa9JKOv2Y1xpZK9uyA+fyIaj
bBoNbraBx/REOJW50bXxAY3ZuBdNzRthR66UEX04UI1NbPUnV8rhZiK9awd8YWYYwKuYKhLWJnRu
AltcUfPGhqsYWzJT3w2yBZdnj214bSHAISz9LvPTk+ubnPBKBWcMb0i4ooVrWSQbidFnMwpmGkap
CG+skyPu+ZkFzh+JBOk4pnZ4ctwg2MmW1KqQ0DMmljjTINR/3TRhlPx2d3l0ed7ylL+7uzzgI9IH
pW2el3sKGnkcTgNU8bgjO+yPz1jer1weWRanzEQBEdh3f3wNM3ZbjDHdc2U0zIP/84su72lxVNPb
rPDvzn/Bf/16y2uXR83E0LYuqDgqMrzi+4HlboCjh7iz+ZHfvt/XM5XpySK0EtNVAu7y+4m/LS5P
XD5masqtAjaBvExGmKFbqOflpoHYQ0AwgS22HMkhDWanSJ+JzZLCiSkJMUEwPOQobpM++e0GIFVy
dvSUdRBY1kFq1hsxrxukSeQzXt9Kvi6vWdZ2JAmtDFen/RuYR0s2z8SaF9tKp2SwISe78UZIX0p1
FaEa3uJscVeamilnv5XKeVkywszdTuBeV60+tKfUGY5SyOlQx7rctjh78wSbgKp55KAZZ4BKBjZf
bnC362dMXIFuUMbr0mfLUY398riOIckD4nT2HWU85Qrx2hARaLWBdD0HgW2el6U2BQDeAJekAi0a
gx2scGBNemydg5xwGx83/uZ7nRN2W6NjxDjMzxhr/6MWeG7ThB61lPapzHL7FMoS6ldIzqE5b3cK
0wYo+dKtz6GBTTTe+XHtY4+Yg79SVz0vz1puVDvVvu4aLrzUUiYvgEoKTp7pu/RRRBsY4lcoKPLj
RKyq7grr1Oj8T/PFy0K661pgkHicf8Blw7MAuwfjnVZeZU7yhFrL3teVzHYNApgV3n19q3a0hA3i
6s4OVuEzEQwuDe3iAWrecC7mmyGmQIIPRFCm5hl6fSP7yThlnOmP0gqv54Q30yZFGZag2hfWYYiK
Qzjm4Tmeb3q8R8cmCdfqgAcuNaDENaRd51CStn1UkyI3O7SM/M1GSnumukZjMlhhC6hndfR0VggV
OgOQnc7kuiaHqfSPITqpr/UTjeKVigR4tzwtno/8ZelHZYJQcovzmCJacWmNBEiVjIpdkAuJfiMp
9Quux/5QtuQOq2690yKqLj3OmbMv+CbBhFOpx9Vrtfc9oWrwcM3zOEzaYcwkFuLWLjeWSAwITZKD
XyFmoDSsp+XAqglf3tlhmq1qFPNXlVlkV1PTN3NGZ71b7poKEdij6ZNepY7ZVSsIG5BOQdhO3azt
hq5DFJN2GGQ3dZcSMeG4/qZI6CSDUmmx+pd0a0m5XpP6RKQmqXkXx8r2hWGkzxDrUw+R0EW3Q81b
asSDFTOhWCq4S/10qRmPPkKmYK6pTnNDAI0cczB4E8VRzhOxZelr5ff95YXxMnFbHv/j6ctdnd2D
ZbW7LB/t6HCiyiiy13+84Le3/lqkrYNNUQ93xfc3WT5v+XicpXy9WvrlOrAjclq+v8Rvz6cHos2m
O1QaqgYbRKkaRuHzjTtP877vokj9v9Ytj3a9Ge5NrKO0VPR5ggBT1N5R7iCdvsIpQO+l8GN+cPYP
cP0/6A9V5NRUP+zJeaPk0l91cUy8Qh+le3ChmBy3A9v1kML+21omoREMBKmoxyaOLK33aj9xNuWA
VazXC6xVZrodpqjcNcBHD9ivnhVRH2wdMgfEQXMCo6GHGom0TnmHdsAL0WFRTRhWvuz5m5XwgsNA
6xJzk1hGBM9XIxweIKYS2HJLMIKGrA4MWKtN8SFLrbMV+a23SGsQAmnakVa7ZJDmVocUv4CKtZ7m
CG9f2DQeHfROVqC/yDwuNkoYk1HggGzN0AXolUAy0zxoJiIu/xlUBPI+2249uzDGjTSrYZtM7jUc
1F2C7X0dZspbVmY9NSSLSANsVRWKEQzNCGGhWUUbt4+6c5dxqeVECGfFJh6eBAt2+wGEMFahvhFw
RvoG1tEUraEbHRLSCRmiwDvxq+EQRgb0oShM8aTaPl55JKKFaxxCqyeaQlUH8sEbikfErq7cBgVm
JchYjhr5TLgXDaTUGgDaObByxkONo9nzHXjKs32N3wh2XRmGbASZvpd9g97YQlIcIns1fqIjwIik
3tvagH3KLK9GxVD3eta82BB6N7bPNJgcedzFQhz9NKsP1GPSTYTKj85z8lDqDsHXU1zu2sl+C6Y+
OIVq3eA0qhrGYjYMgi47A95+y58cdBWbCQeCVArkiWr30tg+yrnB+SEdZGBYUDYJU619aeNkFg0k
GgmDS5cKg4oh2DsqUjhQUG/6nMolrhxX3pROCcynE+lBG3WQJQmZ3Djt0tgi6L19nib/E2OB5xQN
ij4UDmrU4VPDls0WM64ohQ6AibSpT69aDkeEyOoGqSqTBpqgzD3welslxCm1fgybXSjmgA8ggmaN
Usrv1NMY8vT8nfxV/O1oVGuEdeGIZE3E9lktkSfmaroXNVvQsJEi5Eslut/0sBpPRtQfMDoiNdaM
twHaGRLGBp9rUl9FiACBCfieI7QCkisHqFuql1rp7zP0p32kraiIM3yeZrucT5qdbc7nZIHkWOm2
lTlY63h2uYKM30dYyozZV6cSDU3nMFMIucuhOQXDOQHFTlwZMSoW/wp3p+nBo1Y5T2Zc85PyA6+v
VYNEdN0LOzs6OgWmvty5Csa8IgYZak9LMJNWXJyR72j1XpMj09AQDoF4jolSBzOpAWI3fEbZqeli
QfEgpo1PwmofbSN6HyBVroY0CTaZrRv7tLuuDNNeKS2nFStKGIG4wNPgSiubcbScLSyCx6ExnuKE
YIK+TMU2qKtkj2Z09hKKKSe9Tpd7C8gEmgvmgA0kgFOcXGwN41AVhi6SKLT7Za6Q8tYXTI5ifpbB
i9+RlSeb4UVWpGW5sr0OI7DC3VC+ErNysVRiOdsUkI9GSItnD0J5H5D17iApr/wp1lGu8r3jskFG
U2URgVxyncWhurOC5AlhNSb4EL0aZlBoRYLt043jdjQgn4m0hnavYgMjk0gn8qS5moc4KRoTG8n0
nqg7mCSIP44RQrAiQI49qOO06UrlaoJH7XPaT0iH0eC40OIN7nxbuKcCnkiZUqUKFdsFIGKpG1tD
jp0H7g2akVU+wP5BJRnAu7YVV3gW5xAl1iMGUgItn8pQPtfLY+nX4uAiq/Md34ucjCzFgLhPorn5
27v4ovXAyxu8aaEOoLTBNjU6BIsp7I3YkgGe9vJnYJ3j9odr0Ck0acbM+qg3ZqwDWlawSQgq4ViF
6NEY2vneVAqMUj76i9jor2qH+lecNRvFBKWlNKpxpXV4cIXdI0ScVOJv5V04Oa95D/ogAvKxyuYz
3lKPbKv4RctrMGc+fDzGT1OA1SxH9ESvus04sRPxKFzgQ3iVd71i/gxIFplIQm/Y6KvgJrNz/0Rk
hwt2w/wVUsJAjxZ1nhET4BbaR85U6GPEq1HXhzoNmaYr5hvC/vg4ko7YqSGn5uq1zrko4QP9VUYB
Fg429IrzKtFm83Q0JM48VMAhTGn0UNOXx6eb3Ri9BPCsZh++xhVQGKRt1mizKiuLPQmcqXDdrRNb
t4FQDgYuVzOVNSaxblMIiu/dWOfE+8Ll1nLEfqlzNtzsokbuXS6Tq0C9C2R3pW6GFBipAu2EBJ4T
MW9roAKvgZ4+SYvdYKOTEwAR4zR4siYizHJbourK70pmnhXZDow2y2JTklUeJMRiaJq5lo4fb8fc
fjOxJ6CIFV6s0cwU4YdOXsOmM6EMiCo60f9F3dZABSEuq0qMtezsm6ZB4akgQqxjUk7NUSt3N6Vb
GFu3su9zV71FcR1yKQ/lJsmbn2keeDJKzT3KsA97CtU7U/l0s97rcHLcDRWws4nZkD1YxD9oXmn1
L3XMwMIdb6QeMPLPAsh4HF6E0RC/gBVwwxSnQMiol1hIC7wto15nm6mMPmVlvtotdRNOIsM6Jjp8
C7XS4kiBf0VdKw10dqLieMLF+cyFMd8sTt7SKt7buY4LYIT07Th8dSLrnchTPCMDhS3dwLSZU7QJ
HuFg/gynMtkm5tjtOtt9mexS84pQ8Xx9uhQF+zUkS4YYAEBL1vCGFxyRrDvGXjNLXYa7CMCYFuQf
do4EFJFqVfKuijeq+RtGUxgWrcI5sS+oRdfXvRsDmwv7aZMlJoATc5zgONcI6pLiLadGk6vJ3Sjz
N8XCPRCRTTb2Y43HlYQKGQSPbpzRnJ6HXPhqCdSsuUATUuSv0nnuO1kCkh4qK6cK9ib4/VxaV4Yg
Mpcs5YJuLg5kG2y3wLEiEsA1uVqvRZFE27qZnguyLlY90CcU3A0ZC6W4jC4GndQyTr2T4JpKZgw5
+acVIa/7ocdP2NT+jUiHyyh/WUZLslUGZEwim55BDjHKg/AZt6oJQNy8zzv1aQxrY++iL23j7goI
j4GB9GgZqjy8JQm8M2HD4wBxCE7FPemDzE+DbsEpNyuUZFxUM8v5VNriMwDKC+5XF6syxModNkW8
DTO92GHgKECHXog0K9cKPAdiHJl9hm50MN2DiVXIIyicYYSLcZMBb3uub+NmUsEqxNomdYvppkNW
31ZkMjgVMX5gRexTVYaPHuj9t9LeghYycHLFN5EZaFs1E0R61/OU3bH2xNOS7dul5ZrrJIEk/KB1
xwwu0jDglqP+z2r7ngSWX3o2swYjAgR0sgdWnIpBqcRqc2ZcVyQaEL45sW5ItqUDdzUGWIDfX8gd
TtBhgpFsrOBVusfIJApY4U8f42EvO+c58QWjaz3rN93UMJ42zlqabDLXso7FBE8/z4AdukQ8qErw
mBcV0ofJrSEAIily7OxVscb7Fn0HV9pK3VqifqUYbh+gEcbtzkz0j47KzAYxSXQAxPMkx+pUT6PY
aLXhktR9STVTQz+ac9XtTiLuuCgqwVUblLAy+nHtKDUDa6swt0ZZnXXi2bvYxx40ic0IixxiPI4g
zDoch9VNr4d3qjCzjUu7aJ0PLZllZ1vLe5A+U7duMPtlusbW1xUQWKJTN0GGxhP+AttE0DA3u+fG
b7ZaK+ddwQzHt+xrp6ESCMrnYmfkeE9pg6rUuqH0frKy9koL+ToMquBmIHN2fFTPJqjv1n0ehwai
TNE8lULeJaX5VBkdI95WoKdTkrsUfezM97S26VaLJO2it1SGPayDFCdDjLjeFtjJjP04yDtIKK5X
KuEVyTTOaepie7MqYTseG3c/JvpONQhp6Rxd7gyNeYxdW4dKIwew6/LrtBlQ9nG2KMuR2ZzhGx70
+SHcyV5/EUEVg27Iwm1p6NdDDlOjDxODoXTgAmDVf5a24pyYBK1Mn+J/WTNKxgS2zsoDZixcgmF5
UhJaBxkBiqvAEk89tetnO2xpJRskBXdcfv6XvTNbblvZsu2v3A+4qEj0wCtJsAFJ9ZYlvyBkywYS
fZtovv4O0HWOd+0491TUe70wSDUURQLIXGvNOSat9U8TuXYDINSMYyCJWMWkUctghoMWFCwOuzr+
WdTDeGli+FTYOIa0nnbCJWfQqz2KrzaXwaiXa7xgWeyrUh6ngkXRIVeVbiItrP7o0ScPqHqcLc4n
yJfIWhvHx2szVceoYyrscOmIGpVtVWIoti73sWtds9RTQBgLrJjT+GKk6qH1Om9LliOSel97cf24
2zmiopjuThXuUn9Bez31uIGK45LMZ6/CN6KsqGBpNS7LKqTVOmsgrQ0KRwTIi20+LdLYW9wDZeXJ
6uNfkVD5UZYgVlvSJQi9QOqNm3EDlCXEqQ6Y2+EarFgLwQdju2r8lV9R9S9p1xlhl1D0FKmhk3HZ
npg1MKYQGnWhC9e4H/bNnL7oDmQfaAVPoHjiIFbjuEG4Ry9OL9Cfo01GCbfrIpb3wQ1hMJIBC2xg
b5dejKaJjE9Yia4BtCD27TkA51MEoBVZAmuIFTPicOWD7BxYLZs8F8ib7J+uMOS5HuN3mR4xbPks
dla6Twb7W59XXD9yRYkBU0m67scc43Dw8oF9sDseh3aGxYLDNO5SazszShVgYxGbupQ2JhGsC0Ds
yXlpiQbZ6QPCoroXxt7m0g8l8T2OJ7YqpfcaR+3Ae1zSrfG1ZmsOFM8Y5MJsqJtD3CWPWG9P7N8Y
Hgl4bUvzzcz6UO9eYdk04I666rpIbeYjeiNlimq21b6Tr84mezIvnd4gxSMhqIZkVTTuk5aTWkr3
PexLmHFmM0e0IayfQGVe565HepNMGeMkgwAOc4Q21RWk26SvS3MXY9G8tklZYY3MCGdmbx6U7WtJ
bhjrCY0cV8v3vdXs7VywfkwwHIjSJRNoIZIK6faLSbZUMPVsSw1Rfu1MesCoUpHSL5+UgottCOwP
xbWe88eET4wed8o6/2CObKF7QQ9igkww+M6j1aS/ssmCCKpeWm10A9dh5KH39UKoPKYSP4Z2+NFF
GCC0BgeiIylIFxMutDXLl5zK7KRb/hPC9rB0SW7yjGsrovTA/K9mJ0+tKl9pGhWg8gWGxwLwOiCx
fj1J6UfuZupFABFWOPaxPI/uJvu+qHY91Kw1jgDTa2VGpOABXk8HjSyJhCRTbTliRycBHLXC3u85
Mn1GqgfhjvsxtV5HJyYq0e6oypLl1zIi0+41ixPfE9vmB/iwg5mMz57CnhZPn/YyTIdk1sLWa96i
iZjfEr7fNjEx6WBQ/FUM7rSvG/vbYub6kWUTqF9OAAzDk3sOC9KFZkKRECbUG1nECUkUrI7erD0I
BrOEFn/Pu/jSevWLqYTcy6jDO1MTktNlj0JYL+PqpUKZgUEvd782RsYQ0irnTaEHroipgZfvulVB
DWlIGW99IrNsSsW4tVabQBmQL59e5tUDriPSH8fqvuYQ4bz23W0+xgnd4/ythaARJDXBOSy2HYpc
urb0WMixLn2wKwMuHjKxw9idT2brsrUmtjO2Pm3NfWnz4T7XDCAd2fRRejV6XgKgAwfTStp3V9qT
O3LQ86NWPKsOc08ynhvT/Fb0ZVATALXTJXYaU3Rk4E6f7DHTZ9dh2mgP6rx41WlQMGl4uynKx4Co
nCCzbYo2ObB9pgu26XOCtpmK/lzUGtkF0wINMGda19F5KR8Mn8FzYmnof9qRl8YVu8Y3ceeblX60
U/79XJifWQwPXm/zzx7T/TFpBiCntsOQcYgYXLG9XFm+5D9rA24BLmhANPASO4jH8SEV+wxGlHDm
9lS17A/10TvUiPo4gTZ6Og6hn0t50pJy70lLHrNccmg085e575CgGTpE6tY79RIFmqWgixUWM6jK
Q/BPlCmy8cXG7q2vsRhXAlSYqrTFvZV2l7mkeYjAtTq4tI5DU9F96cyvVUToy1TazB+c9k6yfbWB
Elv4eVbz2IMmdffIGUPXoM8eMeWzZo5tGwxjP+y6Qts3qT6Sn+oTSqP7Dz1qQMcWMAGTaq9U5V9M
50suoYghjKc8Sr1pU2L64/p0KAT44H64LuJkLBqK/sa/m2Zgxv6kfetremGKTsGB0DQThkB31ciw
2BLy0QSz7ah9lQC9swnoKD/lTNiGPZ6MjnWzM338T4PBcmL9kM5Q7JLq2cwfyGISNMk19rMRxP9a
c2EUlytrEu/TVqPLoGlPq1r2JvrTUQPZGckoU03fXDx4dEsPpQbwMbMJofNz8yot58V124PtEcHb
znm7q9XiEg0FlGFI6A1MFyei3akGu9qZtY4Wdz7baQ5ml/Ddk8ynq+Hhw64tWo+2RHInarrRii36
JDHblI9LZnwwm4IZcDKqedoXLfk7OtG1x2a0USuJ7y1BtARUi19uEtFEwSwBWwazbU6hBFwYWxFK
a1lUmNpIPuzj8lIOcdhFWnHSl6w9GqZ6YPKPOyqF25+mOruGyKGRk9OohsjJuVj6VzGprwnqJsiX
GW9wBs1I9SDtmz55ZSdi7gwOagNzUNLk8oSQ6trP2rfI7fZRZ6k33HgHTajxQRKttAVppO3hg2IQ
UbHcRi3+7AqCUDhqONYYDwwHVnHan9304XIkMJA49iJRHB8degfo61vHuNjmSMzcXH25CcL+6Pn+
IuH8/wvJVg2Z9zfN35+f/qMDlEyxt4stAV+vItASDiKBOQv6es0znm9/+ffT/P6r//IpvdWyIMjZ
3f3+oduzsxoyhP7zh37/ppuWZ2R/Kbu0kZoyio4q82I2vOvr/fP6fj9P2esXQdTc/i9P2yL0pmaS
h78/8+3x7x+8/SedZ+O0jsitW586uVlC/vyVP3/qpsC7PUwKEqBd3Lbb28PbN25PJWy9PEhTP8tW
+xIpm2aDT69SpjDMjFbbwVatdohrWpp3oNNVrlG5KFbMCeo7ihoWXUPXdwWMTo898+OdY0LH8ybD
h22ZHnDw6uTw0Ambl+FLzhUu7Q1y7eMflPyYkap0pTgNI2HmM5d5ZJajz/geMr0WQRCZ5o7dfFl+
8YlGn030LHb6lKvvKi8FApOiB3ie3QmxjkxmZLyz5uLYjC9k2Z1Vk/5YRxjtDCc4HeprbS4fUNuJ
dmzsy2hYBx8tCTDXjWvvtVK7w2fL9X5Z0eQpQvlO9emWBgUQiehBmFxQUxeFgGlLjno82d5Su1tO
2HLx7x0IJMyKCAKo7HOT+mHbJEUgTavfQugcmMXjN0qukyRN0XHgltSFcR774vvS8vZWjLjM2g1i
AezON7svfUk0Y5wxrnE5aNGuTicWtqNWewcaabA9nPnDpJc3j9obOh1tGxvTBWnO1qRnu1EeEY+2
hHlFBGSQJOYepeA7shwqh35P/ib2MC3dW1MXwaPHhA5RDVit81mh2N+pZv6E8d1TIFpcuE1IxGnM
GqgPID1JS0li46XK2d7WXMl2SpFaVX0dBF1QQos2sJENA1Ngq0n7OGYDyUJ6SnpVywA9lQsJ7r53
ADvF82VnwiV0LM90Bix0tNsBqvdO5ZQbg6vrMFMsH3Tk8NaMBsA4K3sh2u6oEXq+ZdjzvuSE/JTw
uwrRfp938ZB/n1nUAg2Jx76H/6VLZ7y4rbGDfPXc0OJsppYwZhIE8A6Xd1zGAn9CvGD3xFamBcmE
DuR+sRC+2kU2MzIAyhOQ8hHvP154Z1tqebPv5z3fZczktwsEuArImv/aLXVoZ/1HMcmHBTzozkqG
d3B0TmDruYWWh5z1m+bJqd1u8xf14cNvGNL/IefjAX153yFQXAV7fxhJq6AP661pWp4FKgkxisP3
f3w8se3mp/X/m0TWnEPpl6d5ZuhSKBJp3IzJgtTzh1yg7sBM/mLXjQkyoMQu3CfR3ovpChcDfBzN
ROtN+syQ68SSxsNZhzH6aEHVmRK3uM84ECq3w7AKNPDfv3Bd/IsXDkLKYLRqw0f3//bCF1m2zkyP
9sQgOCPExl5NeZW5wliqzZCuvEUsmrXMk9XRLwELQnD+b17Dv3jz6H84pr5KIT12ef/1zZONTJ0p
KeQJscZ8X+fGKdOJSmHnp5OT5mpHaKHePqI60Bq2DIMIHSy+Zf3+71+Hifbz7x8iUlGk+LohPN1x
VtXmXz7ErJpnq83c+DTU0bwngcM6DT3jecFFcOzSN7VAU6xw3+he3Fw9wJlHSbNF1dapjjrtqkji
vrChx1DgjdcYwQzrFSrpRE/GwIq5TKMI1a/wBM+RZYdeP3bXWuuMLYkHxq7VmEmXeVThiNY/IEmr
I7DXA1h293K7keu9Pl/e/v2//S+OXdfwTUt3Xd0TnuuuH89f/m0o9l7SqyQ+ObqBoRlEb5D62Rzo
sbuvofcn1tJeVDNSW6rlaBto2yEk3qX5wrZ9usBUVWB+R7Jk7UKdImtNaIqTlcIXqUO+JMZxMMZn
wHPm/vbK/5c899/Lo3U+pH8vj66G9u/a6PWX/qGNhh/nk4fmGs565foncs63/8N10T47nIb/VEZb
4j8cXde5TLi/gXI8zz+U0Q6iacsQLj8gPFRW1v9MGW387XokfI4/ncuAzUXUNRkL/9eDsdWh5gxN
nIRGP4Bsj+kNlf3hZgrJE6MP5yy3DzaOw9uj2w3Kp6AVIj0KaGwnpX/asq7C241XzR2gufWxoNrf
in65y2Sx4yCl4QXr4IiM7FsvIiKI47K96AyEoVf/dGDtx1warwKYqFQ07Od1PtCiWeTX0wsdiR2M
mJ1yBv0+KhpJskXcXAQcqbId621JkRfA6QHCMSzPatYZsS/LGbIH7c7M8U/RCnRtYLOhdNkhLW42
naPbO/r36MiMKbsnft0Z3XCd0HwVU1g2pDWi07hUGb9cRt+72nHgl0SXxadak/j5Olp7ztKgqWHu
D5doLnfIyAGMDNMYwo1gahrVKphWgk8f++YxOSmAXeQ4odfyMJQamvTpChC020WELftQTFQ8gcuK
7qc4+dDR7m2GlkDTqSZh13jxO33eo/tb83jmLOgcxkEskmSCeIz6IKXFQb42Y2v1hXYgIvDIbgMP
YMNQnWsTwXcap7+c1H3KEI+eejQMQJCyoDdd9NPxg1fPp15PaTc7dRhnSFMtRDG6MaiDtwSdt8BK
p/ssA+FWq3wA0F4p650zj9GVVKk1+jeOAkYuD64GUbfse5rEWYcKhBG61Gm/qYxXDKYPWkWUvSxl
OmykPqqQkiUsqqdUH5aPzthPzfhzwqt3KiIMoaTdgTpq812XC4YEVf5sj/6u9hqxreB97Jqe3oof
wzPhoj0FCzAgdl5ptC/6lrQxMidPiZZjI32cPSKec7DAgOasF79oAV732slS3rVoa+3EW3N2m0o/
x7b5Uy2wwwd0lwR78/FqtvYgFS+TyoE5zWES/HdtTi/XbTtn7w8ure1MoWSy3HIX1wwCl7icTwxm
ZJC1+uOy6AysUyN58eDllzPoeqMBnNfkgq1Z34MwM3gzsyw+0Yp4x/jMkEAghViDWEvdKWGgoS2C
QsCWCOmylhMg2kxJWHb0EvJHgCk+r0DM9wvzG1QU9hc6Gbx6ww4F7jnS1US8UzTsNUOHI2m2Tw78
KT60Zpv0nGce8r8Tw/75qSbDbvCszxxj/7ekO+GxOxPwG1ozMxUdLbOlL5T3HlFm5TsJ2PouktI6
JjLC3lA9xfUs95XVHX2zFMjmh/m04tENCMlsaIo9JHvzULg734OS0ySE5PZCIZBKyBMHorvXmYBB
JSc1M6/vqoKTp8GnQLTlCsjbqvYwLPEDJtm9YTt7h7wU9OlYHvs1KLgxyPzpER3ULrzsBqxfUgva
1dCItyMb4TovaG1Yy9Yw/ZNNYOXV0OU9Sq4qsLZSmuNdMX/pO2052DU5Fpp3NAotfjb58WvqpRRd
3rtLvms3Ds1O1wicL6wHCMQ4ewtfnWviSgRzPrlU9cEhFG97kTWgXcl9/M/CP8XyixyRGAwZSJG4
6B4jneY/zPc4Zs+CoIT0BOIICRvR8kNECC7ykAe2AYRVdd2bppKvqUWEXUdAR0AUUEWmpbdHiLhj
dP8dvQA9eiffI3wOjHiBB1g6qF598RHT8GIUEBVANC0KuYDO/K8kV+Hg159RNkd3BkKSzchIiBYS
ZUE7uc62nhdIMwJJeYRaaNu0PbmZoN3IkiC2g1FLj+56m7sjcjR5tBdKOtLTzsvi3Jsyqpnd4TXM
hu47MRjVnkTDn7Kx3oYmbU9GiXCf4de9PgNmSSbiCxJD1AdzbNfmeAohE7zeLJ0T8Yj0Xub5Y7Zm
Gq71coyU2x1FUakA9f/VjM0zHRiTlQhVtaSJRu4X6OEM0ECLwiuXxkOL08SMjqkrqgO8wRpROlUR
mIE7KrR+eXUnitaoExgKFu9zBHpXGSwROEUuydg8NG7cHDFmfjZK/khLLz1Him5zpZVqn8xf3R4P
bQsya2d7E3d68Pb28tHKlvOlXckVOpK1mnbSpjYy0oxlPh4zMf6ap6oK9My6jh0wT9mTDZ9OMPnL
RQvIfm5OLC2Pwnpuqsr+dMdXR+ZvvYvDZZQ+cB+bVdNC3UDq9viz9wv1iGH0iWGtt/N8ipnS9M/d
QqVs6eKbbC9UHFc0D6Goph3JRHzGRF4MkR7qRK/3dQ48MYph8Onod+CTQ0ZW6kdhf4XnGj+LpDxW
XcdVpbib4ekfxDLrtDbFq9k9DsQgBA4e8o2E/BBMOJQ2/nfdg/HsY5uJPaQ4szSfRVVkdwZpKmA2
s2NPT3HvAkSzJuiKUpJmFlfNN23G32TmhgNlZ4wAa4JQZJtuBokzkQm8vEmLUAJHUk5DZEIhOHyr
PMMMKtG/9xSL28WBGdXrBPCSq7Lv9GrvmlPJyU9UDe7QmEYv/PwZo9wW+dGb6Rrp2Xa0T5qi6Fls
gSk3NVEEe8wYUIY0d5IpKDKSSF5HH/z6qE4evqcHAhKKU1zysYKKXgnqdNNTl7R5jE1O1qnQtpY0
cBXDkqy2qT3ZbOTNOgTtGGCx1t7bTRJ6NTkg5KYnoTByijBzZcD69QUFAzlbdnds2rjc4sN0wJOK
V7oOb0CNWEI6sOUmQ8cpA/hG3u6PZFY7Zt53WlczizEyELI6ADWkwugH3ZM7aE+UOQ8jh9HW7s4I
XzmNZaf98NOtaY3aiy/S+9hUMYL6/k5gb+mXPvTJ2wwS8PScNMtbVnPyAiryjzFAr01ddm+sOva+
xK6xI1uFSBMb10MrFg3OYrYZTCJDuGxCEIvxv5OZTou1DDVSv2Cy6WHZ59ATtbLbK2cdpnffomXl
582uDFtb/yl79hnRUh5TrUkPthvvwRLqTJU9cbLjYgnsAqhb4xH36OJNfCA+BGW6nX+ZmPCu/QfA
8YaI7piMLEHvw/t33SW7ZGj2dwV7hW3ypunmG69yTRFYuFbrWvza2S3TXv9gxa55GPDSOuSgUDaK
JMgKOw05vdZWNqZ0zFwngc1lixgHPXfBCH70zAvwR0SCGUmrnEiwWSXZW/UIDqyqDbomdLwEDuCs
0MnC02P2oQ6CNWb0nW4fO2Xq1Hb6XepL4yymKN+NtvXZev6Kh+l34GK962C/cHwagF2IVJkdkRFK
DHZHFWvsIkR4Fm+ODLPfNWQTBp5PTFmKN1yJ5OybS4HYpmEDoxk/4RJ05EmjgWPSSqBaB44/G09N
PBF2p2xCRq15X2O3Yc0hlgEvRmAicAwk7+dcdUwP10tnTn6EJrp7s7a+TQbHirTaMx76FL0WBAgP
m8WMX+iFprjYGQPL4+1hw9QHMipnIz4kVhDff0gHNqewSU49J8duSAdC7vPqWbRWiSReLpdRrNfv
nCS/2qrVwYXvxFWwemrMNckgy/eZUs1rEXfh5ADetJuetB6rwxVH7GLas2EnOafDCL1rmkdNjPUu
L90EPM1ibiRlSuc06dkp3QedGmMbaS1zDT7yIuXKXdQy4iCsXlUDHnmJ5L1ZLF9rzepYhDXrrI+7
2Ng1XlcdvRF3levYGjPC7NBFqEB9zA24n7Lv4J2jbZ6gOXUmoutz3zhbZF5d2Ijc+4lCegN9eecQ
dm0OwPRgGFwdiaquIxV+cpog60gT8+kUOi46WsPpviIAZ1eNPXT2cQi1onquJjMK9MREbIcarNcr
5wL7acLU3R4slydnam94xtNkDO+dJLAtcd/nqqIxmiVoqCoE1nDstynCBCIT8RH4qblXdcLYG+q9
MV3J7aULDRs195aCZPmFw6zrgiX+hpxnDtt+m0ZUMBQOb61npYduZckavTpwafwh28J6zHXglsQJ
kcZG2nc/kRNbl05o2Rjlw4Ron0MSqx+263lX9I3E1CfpJsXX86wRIpD7XYMrFmSW1J4UktDXxHaK
g0w+O20S+6Fpp8uypGfmtmdjDheL1IBsePfpmdDMuheLL6847VB9wt9k71rCu1TEfCxvik/tYwb3
2UxZ+WsNt1RXPnPSvYWOrqJB/9O7nNMJwFVDGcY+x1VCb3RPR59DyT65YkSJ3xrxqQWcVXtkiPKB
M6UiOcVwGCkCsaNB6nBlbFT3BYAOWGbomDonaVISbGLMHEeL/+Qmw6UkXGKTQsc4ImY7VZY+Hyyv
e4JHSizL5FsfRWoHVQrMLdXKTyOVW0dBNm3rhtDLvEQ9UnAmUwMH8Zgxq5zw58n7tjfylx572Gaw
+f9rXSN+dVI57IoIe4oJsLYU7JV5XwirhbO90L5G9aWDPyQ9gtnQfe3QZJJItSj344MQmAGzCVFV
wbI6V/39NC7vZl08TMIYLgoB8V4agPHQ+W4JYV03VkSj4KbjdIRUFQMB3yTd/Ggo8n+xIbwWbmvt
QXejeyebrLVnxCGMICdVO6Qe29MB7h6+G8f4iv04C5JoHE9aDqXS1390npdznha/UnQlSZvKq67U
vUGxzS4zI9EO391JRerFz3QS9Kx+2SWkZ3HBdHcx+wJofCObsaLJGQZEbC2r+FrX3U9kYE6A0ClA
IY8ekTc7NbU8yDxd7OaaDoBf1s21SQHJju1r68Yy8LkO7CfLMfe6UPoVWUTbM3VUDfGPdOy3Uw5p
ikbtRnbya+u0Eg82SmhNGM9Jj/+iUy5ADBfnkOuy11lDLVytI2wCb02tq5+d1L+AlbFOZIybbXwG
jAFCtaaEEUEMMy3Z5dDGd7U/YKMxsidrts6GNTf7UXZFQA8CA2uEwoRUouossg7u24ASIhMU55Xe
IDdm0lz3K/++/GJU8udirJGR5kx5bHLyT4wgvPTDMOyUjkN/iRkyEcTI2YbEE2ZrW1t35JHoXI6O
zuySn8PmrXFvUi/+hRJE4aZuxFeH/kBSx2zu5xpLQnuveS9yzOwAzR8qMn14KB3DCBuhGSHXKbcA
Hs7jZajM8HbvdgPoPRpKVPEOcfGz9ti0FXIDLcF9td40dqOH1Xpze8jFm7hPY8zhruZGWK83ST5a
LEdtcuc4TnogoREdbe4/4P2JTre/1q0v4XZTo8EIlQud7B8vQvQihopldATcRAvf4+Z271897MZ2
U5Vad3LX1yYKm1A+96MSpX66Pbh9eTLQLWaq/Slanbk76jJ0lgsbp/XF3u6ZSt7nbPP3w0SW6e/v
agx9Oexj2FW8SUU8IExa75lpaW11A96nNaReiJRBrdM3Nw2H5KHv8WK6vWHtZo0UG6CHQbNiear1
5nYPMuR/3mv5mG4/0bMBMALwyXLnjOhx2M32IT2TPjQ70K4KovmOyQJS8GUVipjr703Q+Lqejwk1
JYAFQEBV2ahwQfj5+2ZCNweg659fVKwoHCWMSKh1H7Q2G8NIuIptJPf89ebP10p268cS0ZYzRWPY
O6SY3W5yIrn2mSdfJmdtt7n6U9zAaaL7V+FIZzJfD0rujAnQ058bSFF1yCa7DtEegkAXcYfYFvCJ
7sP+74lJO84rYihfOVIue3QOaHRTVgtnqCzQabLxQpa4PtQyoe8Y6a4KOzqEKUF/YcaZeNKdd4ZQ
YyhQwx+aRF4msxpDtd7cvu5VGXrLTCocdd5io/kv1x3wPKjQRyUbNrmPAEfLemyAxbueXkerHcJs
svPuWMt0gJRCjs84jsD8Yog5f25y/OAQ0FBpkB75ePs6fz8NfR8v4DIKuBYweRhHdmFdioQu3miC
StLrA6mJoQlSA3NBgkekc/rwz025/tHO6tHx3b74YK7PoK+oGbk+YbO+imHOQUHdHhMcNyB/c1uE
FdVLZXPcpZaPsRI7R+xymXRH1KGCMqkshcOoe6r2Sf/qo0ZmKppxTdetb2qC9Z9mI32RxfkB19vf
uKkJEVu7RrgIvZZ8Yi1aNeNZX4J1hYNJngFKFzt699zqMU7agxLK3g+p/tyY/te5WGPIi70m0+RQ
NejWZwAZlt7016S3gEk4zmeqPQMwaYKpSPytY3uvsx1fzNTK9wO7dYwkI2HXM1iWKT94nMeFokuX
GvldrlnI08nGXO0xOIwoGo4pSMSd44WaUaRBZeavscdo3OrpomJT6gd/FS/FiLXa/LmqPcjpRf+L
Ld1wGmx2pVr2KjOLJOiU6yWq2Xwm3dDmEHTWdjkTyQ12JZD2njvcpxVP62keVIoYg/iE+QCuabZP
29LZ5KMiyMmBLGJ+9iT8otWmnnB8HFKG9m4JjotqdlzOKnLRo4mkhBE9vOM7H1r+2hXusrNbR9sA
5QwAstabwSEHG+ztqfNTpnApeuAsb52rW7anLFWvfqmuqiWLr7mFv/GfIbxqhoduQEeomV8arBvV
wGa5GLWvBI28aEO1HJjmUWWW6qBDZ4C8gKvNLoPqXUF12UCd2edhUbZfpZ0P+J4cehuQgxmxvw8m
q6q7IgircjJO8fia9mP7Qidr4xgj8z808n5O8G8T5Y8EqLo7mC1722V9a3x9Clx9eFO2x3avoQHV
Ox8MbPLvjhrekX5ifHKT7/3iyk29EC0ByGnYavGARmosv/OGfzVIlvFyF8UmYRWuWRE5bXyiO32W
yCtWp1scRw9L5M67aaDv6ev2ofdpgNCW2EzOJA8t2r+ssDyu4GjEh7TyA9rv96QvRwKvs60icVgT
bg7YOQgIjVv0f1P8ExOKvTHZkDNbWLtr6nFpkJDqpIEszUBlJ2p3A8PxAraw2Zmd/4UKYSJ1hhKz
Z48gu2/0Cr6NE0GHsY06FlcSxZLJUpLI6gGlnqTL0Ymj6TENmZMvqmXw3mHDQFRGCmlXJudCf2if
FoN/PGNgyxb8fTG9fu/Us05BSl4kwYMIb8eraWaQew20Je2VU4ujy7bu0plY8Ni23y0gMsdyeKoK
3KggAV+FXlj7WPXfIm3Id5otcmp7DrMuJeRCpmx8Km2fJOV7zAdDHW7vqjix9inqaZI/8AOS/NaW
DRr9mfxrBM4MoYroZZl5pREu1D2EbcxpdnLl5Nqso4wcRUVgeTOBsIV7ggxQI19D4uIWA1lqDzVi
/p0J8GdtbUG9NEwgW97Haoa6RFB5Kc/t+9ogCtZOYUIPtPpmDB+oaL7NlqcRxGnXaEw3LdGkW3zW
+iOE+Dcso99obEO1jzEtjfWp9vT4zLUVsW5/YBMXJG3vBBpJ36hlan2XoM0bWHsPNtLL1R72kjBY
oTT5xBAt4a+D5FATMk9WLwzBprP3cu2HbQEVd5X41Y7ddlwm/bWS47JPjJVLYxUvzoiJEEAJnYIo
GwLX8p19EU1iOyv6z4jtuWatliQa3ZDri/p+0jDhELWZOF/GrDcexLFrgq7iyIuQFJ+qqou3meZ8
lF31pSQ/NXN7XP4NcunYa8i4tMptmdlqJ+cSdjgXdiOP0wBnaGDGLKe4Rt69IVF7r58vhmnfccEy
EN5Q3BjmwN+mNUlxeZfkr7aS9tZpm1cDNmKokZzd+DHqQF0ur6Pyql0f4WidF/vUGs5dNZu0aA0Q
P+18zFd5qvRfszUFCL6ScdARbtIPgRY/y6vKYuTMbD+tHLxeMn+PtW45pFiRNrlyXth4fhWJqdHG
mg6uz/pfJS2CxB7xVRFfpWy7QPhfh2hOoU7l+KWn8TWJarrJbihGk2Kk9vUD4d7PUGKCZRYHUOzo
ypnHUPDZNaVy9VHl6mvD5GDlo6DxUh+yGg3qWv0J009Jd0QDXx2126KKx4sSwz28w580Ay3l4ANH
VaeslWUR0cftqkie0pvS7p83chUUFitTMI3zV/qa2BoWdim3m6Zhczpw0fWKhLbYjN1ROtbdSAIS
JMAncqtGYHdbECmAAvEngE7tyVDlBjLN8PveTLjJKt+QWOwiHXQDXkp/I2uD0cqgqfMcWfEBxd3W
w8AAITMOJD1JxnRWtGP82WwiRn6xVS2ha3XTMY+ya5Gz8Ph+fZ9MLON+qnv6thzbKayBGmZCzOzw
5RRO/ogmj8YteFn2ryySHTsUNrEOxloj7arT7esNAqxDMbYU9d5jQ/s+WAbGk3DQx6gnAwqCTGhi
Zw4dtZ16W4a1MdApLEBz+YyyTq7HRsghboxF1R4DEjPLDRrUOphFXpzNxcvPC37hsxWPdEQor+JZ
grsZnZ6MoBiPse+ski2jS9G3sO101pvbvdsNIbWUVLe7SGarEDlzIrJzicTwPK24pDzVf9aDVYez
x7mdW2zgZsTpAd2yz1hA7eg1pwntCqbH7SGlXr1xNLJ955H+x/ppuZH8z08LhvZ4wHh/aSa32Xl4
TbZLS7YAkpeZhr3E9UHxB0ycP2VNJb3zmAQK3g6Eho+iIPDKtBz4+5GNe4Bt4Z8bs2Sr2BmSVu7t
7u07MwbMyKBeAHJRnJMekakq5V2Z1O/ZjXMpJmKAMtletXJ093/5Wu90VwWVgxOVys9Z/h9757Hc
uLJt2y/CCXjTJUHvRLlSqYOQysB7ZCKBr78D3Ceua7x4r/86jKqtXRIFApkr15pzzCHeKhNe4nJj
G8s/ffyJefRwENX7mLnWkZXTOpYy5kkApr7oGewlce/xAokELPFsA89MoiEMrJLezHKK+F/cVycj
AcQYFwb62KcnU2q7rKJPjZ/VWln0845av8M+Hx/ToKOXZykPv33r021eynp7weOT9s09tpT6jxcv
FcHWhJcCfcA8Dqn/p57okrKtHzxG88JKKMMp4aqUe4egB+ALce9xbFG0DRZ0KwM74Jiqh0EjGs9b
G+5EvtICbPyvlwAp5d6IOcI+gI0T/3iDH+jvg/75QDI+XoKF2vj4k0WeOIkv3KMA8/wtdMhrbkXD
8R+1CGSXInebfTjhe9fXI7KX/eDaa7mcEcvltBjglVxSNuL144N4IDGL+ZGM3nmEkzO+pvMxjAzx
KcmbGtOO31VoTlHwDoyAaFCWStvNC2M7hrBZ8Lzv/xEIx00td2KycVlD6CybiEyqoNo+fs74oN6M
D3xP30f2NrLG++DPjHM8Qa2OMsxy7IE3K21cdRhLHgchDayDzOuPh2Uf6SlSl9ShBY2pbf3giC4b
/D/k18dfbRz9O7wGh2E55Ek8MmFk6ZAAZpuF0lrOgkHSpuwcghNID6VpSBg8+ZKmsCW+XXN6zuas
3z5gtKASmyP4CdAEj7+rWNLz7FKuhazFySva9NDQVnhIcBTBqzgClrdYL/dnh0MKV5T8JxQyaT/w
HZFmujBqUfxxILLM4eKRU72Vj1DJBziVmCGGs8E25ofU+gTkxd0/vuU/WOPHHx8veo4FZPnZjKpa
vGa8mL3ijf7X36W0+nVlz3dN5J9JbO3cESRWL6eFC7qwZblDiKlLZkzkallclv/W2W5LdLKN/GE5
h9ueQM38uA6Z1n/M2LXDTMFFWb6YnCvEOEdSxFwCE/p1PcIOezybj7copxZXKAElIVoQasvS/46Q
4xdLe6Rvp3jnLq2U5W/RlP6WqpT/kHIjxodrO4mWYHXJo7K8rcfz8vjr42VevjCKRIQyoOf+eOdq
0kjwssxz0DvX2C5Ql/DpZp6zfCqkUzXWNodERQqJOMiyzI+uxSNfYiakg/7BDqbBOikLJM0dqJxt
0TYvlsDtEeTialQGx4c4AvaFEl3Ra1nBubrIVH+igqAZycplFgMJhhLNcEoaFkgX2tetkfAMakez
5qqajfzV0NcEhV4++435kQ3uT7fwr21jBCEnSuTiDb4uz3HORUYAIxRMtnN9OIJSOPVe89MRRBi0
jv4M2K1flWjFScVAY9CXn3FgYgOQZrkpmnRdJQQxICVdScsnxjq138R0stroUiPYrE1nDFNTXLOx
+KyJh2S4cREjzlasP79ox/fPhPeZssAMRHLHcxHp5HqmZ2ShaM2n6uC12hB6Pp6vrnAvtOmffFLo
V97d8CK1aWzgIMolE2WxKqYNtix/wkptcjCmSKVQGUZAQfUvnsgZRh1FmZlG0KB0bGp9ZnZrv0f+
wLSgOk2t465GALwQZcR3rT85XmT/SiL82ZxP2OVralRZxqE/6u+xrd0CGhcbYvryA6b5v8RXrYw2
kXfVQl7pa42Ep+X5o+ks9lmG+L/q9N3o+rvHKhIAbyevY1lQchWbh3Y6/MOHngbjZhQzqQxJFRxV
6emH/6/1/L9B4Vqosv+PKcPvKYeuKv0fCcP//kf/1np6zr9M2+X7mA78FhPR33/KPX3rX67nLZpn
HhnfCSzkltUSWwzzNviXTRyxocPEZWhh6MF/F33y3SxfBxPomyYD+/8n0efjp/wP4bXPz6cFwvfk
bTB85xf+7wpkH1hFXU+xsR/m9u4uuFI7r1AqnDkn9ogV0RwGogJE2aIn9thj16S+Gjvc4RBpy2Vr
n5Ze7oh252B615oGrgF0Yv+ojGqQW5iASOxdOrRlo731jFAnqb1R2rIzCREGEHsKDB5roU9h4coQ
Tv+zB3s6Fj4d/v7FNd9mnw5+j9h55dWXwnA5aCbX/O88dz+aSH1EXqNvrQDxyBSrz7F/St87p+cI
Np7mpVPqmc0nqRPfFCPtcenOxY2L2d49M6M0QsTxG6kdpr8psae250Yk3lfUc54npz3J0Os0N70j
k2ZkqSaRYVHl3urKY5eobQvPj1gQFS6ldsIabQDImG1oSq6HpiluALEH8I6w+//1Sh18Kv8YXSk7
T8B8eBLtV6aIpZF59tzp70Xw23KCV+halywFFmVYwapc+rJEXrHOsrSmEY3rmNXqH5B9yRhaYzqp
O9RlXdnEm1rQaLcHzV/XbJ0sW9Wkr80cXbi2YNJVcHRtLwm7rrI/Mo14ijlLdxzRbapl3r9pWaRo
ctu/RdQEtQP3pmCh8/q/KvDQoaTuqWj5tUsh2Dc4ysChSJ9MUrHWTsTQSDoaOqdExtsqiPfWxHix
1IffzUiCKqcuRmtpFLyj3jLeGVwcaPaEZqsnK3MsjT3qUfyuc1yGdu4aez+7W7lnrsBRkaSb4MhG
V3KgZiV9tcPIkwcEhTElALxDDK9FlG5TvTUTVyqIFXDHBCafYccICBUyxyWEulO+ga5E49/JAtAI
NpWJ0VBsfIoIoG20DA/K3nx30irZust8I1UgpJQLPYqP3y+QTZZYXaGE/kF5+jomxo7ogd+zr30n
BCNsUXWMJJJO/qqzN1lBsYWDn8waa1f51blb8gpMAlG3aeIffbqw6QwQo+TXwvKaP9eGQRWAM2Wl
laiTLZLfkPbXBzUlp7xjTwWaaaxrt3xpliKwNqZvpVAWgPbojoGQ59iVOaw5HjVH2SONvYz253Ko
ebx0pcK4qvnEsCxFvhZPJim1zFEe1fewlODYZumsZs6eKOPqqIqfaRfQ5S3PUeeg4QlWMJ5/5b6/
i4cctVxXEVKF9IT8a9WjvtbnjekUf8vlsPG4ZVOc3iwvoCeS+nfhlT+6Uo+2UbHhrMqZonUY4tfs
VyNtW1fjnP14ibTikAI42D0A7w/2PQevGZY1XO069HDKrDOYRcQA+gpRjRciOcPJU7aXrOze8mzY
Z50qUC84/SaT7gxePtOPURnXm7HqGCalcU8B2987+tG7OXOvvpu55HM517Z1tJ0b0DlssievxR/X
LwoRwMqshdTs4zKKoU2woZ6aDwOpjEOsLyEH4pZkQbtuTOZeEqc37V6ylmBbwQUiywnBVYe/30bR
t0xkMmr/bSf1W9sutCyXkZhH0tU/7zN1XlIkoFuq+JnxN55ZTGg7YIsk0o7Jl5/0YtvzPz2Kza7M
J2BSoBt+63mgjubyEs0WBMLnfOnWjgLmgDGsH1kaludfm9jj0tKwz+usPKiC2kORKvA4/baaQb80
6id6hc0xQCe78zSmjFr1NZY04cRkPMUjHjvBUrCGAvo9eWa6bWp61L3AFS+N9u4YrDREWjt4iXPv
6HEkxfidUav5/tkV6Eidkpn0ADvE7Z5s07euJMrTm/Pmk5FtXG7era867zg38WuXqGpXABIHHDJ6
rAiU+OPE+Na2d27SL/L6/DciiZjxPwZ1hyy704DQM2xdHUFmfnhsRKqzL32cgYKKq/GsVP5SAe7d
RX1+z+uuuypDr5+7INjFRte9T13NutX2Px9/i5M+QzWYEtcw/Bgr00Ao3NtXfLUdpA8txjieG3sQ
TfG6imKueuQmYRzoWmjmhn02WvMPFh+Ot3V3z/3zaDOUl/4wf0HVuybdElhaLirLEb1V1AbWDy4t
3oVpOE0YqvH4DIxs8uEiQG2SSQbmoQuo1Nk1kUm4kRGbK7r7LaqcIPRpU+/IjQBgROLaHuA6wSq2
hqyu0KJ9b8HgnWvmNdz4/Tbo0Yv1cx0/xcm3zczkVLeMq6auMTaJEk/dPPss+S2hfCMzV4dn6lKr
+LuJMiYOKke4avgHx2H+R8PHPbrMKzsbf6PXjXVYqfxHz3Ds7ADE22puZZ3rIYNEOvf0hXwbqkCt
2ZuoQA3Tx0O/oZP17k5FvMqsXiFzi5hkGjSjy6Twj0Gb/HCdsjrHQhvwxEVMOBtCu9Xk0/yoSWBU
WMBeUMrbUdHfooouHwU4BCDd3dFoluscnDFxd3RuyuI3XJF+PQR8pm3un8bUFgfC2xEZGEzhqMhY
J3BKzDBc9syKcR5UcXHR+V7h4wtcQmKvG7FjUaIBnuZPCcribBbypbIqd0cX+1lAasaWPkxXN6iq
y6LsTFMd9y7pr1vST15jdMqaZr1HhHh99o45rkkdby6dAR05y1+kNR8Nz5ZHX80iJL97OPpeOnx1
EwwHTm3JjGbD6klzzGzUheuyEDs1tYhkO5jp0kYqhDxGPUP7OHie9pSNNb5GBIlIeUFn9Gj/YsLO
JadF5Vn9vp74VGfRUcYZwX70h9faFzhey1xwWxVfmgieLc3FEgnqRDgS/ZnvTeeqOYsA313qkJoN
GeTiDZDVki6wt3Vs32avH7dpfhPQeQ++LWPQ//xPs0td1kTjTzH78ZMxVLvKbAH3Dv66arhlCZaB
ecC8OSHPdoqHZ21q5q1raB8yLcvQCKryrYztS5Fluzin7xiNoK/ZhWakrC8EDWm4GcbiakdoDKfS
qE9mb784OnystOy0W6JPyYXQ23rlf9Kejp8oIvR1nkeKgN5kx+kLjQGtlRWYBfEm7bRkMJPVgHFS
8Sb83GHNHKG2zu28nO8JWq3bt9L4mIXR7eORj6e2AfN1Hmo1ElLJ0ObjMD1bhYVFBHbmzC9Dmhrn
IU/z3aDX5o/U3PmWcE9gjSpaC8pZkpVPWmCy+eI8PmfZfIkqqR2b3mzANQXzlvkH+z5iDLDYSbNr
7NQ6o9p3aJgEZ13pdmg5AzNT7i/k0zCLEjf+6jiM3NIltp2OrLPPYlJbemusMFSgFizs0r8r2d2C
bLpLPL6veAjVpvUscck9DSkec2GtODXZlCGaz7y3zjI/WfpW1hLMlaoB0j1n3zLhjqMKo1uo6MWX
SVqcvbb8lWVQWC2NCPI5E85HjtQy/gTxIm8JJeJm6uFOQokYQoMd8jYJ6zmYArJ8JgPYRd1neBsS
F7pqM+yom7ud1nsMs2Zo+LFyhjVozI52ZZyHc24R+dhPBuNxvh3Uxeiu6uHHQIoz4juvedNNdEmL
XeS3IxsePeKquxlNUklok/K6tyozmI4oxarezs3PPgP1UiEIPpVoetYVU+MQIuG3V3aS8CNLrty6
Qvvct29VvvYbI/nOxu7m1CWzKhZ6uzbdMJqaYiHAIJX1YeC2JMqt1MBBJ3PFe1Lm+iHCCI4Krqn3
+azv6OlrLFPdgrbpZ+y3f/qSSLtp9Ciekv5oDTkFsXS5O7iumpYE26qkSI66H1NkdGcbYfaG0kNC
CHWtgwPoda8NdM+yBKlbMOfoBjCeY1nyP5IyOqWF69ynSZZry+/OOam5kHXpOuVeq2ACZl98l+hU
tXiRPK92vmQQmzdrUammwRjvOPcRLqCMD/Daq3aOn2EfW6tZVtgFyqTnl9D7JZOW0jG2Nygnp6ei
qnCjVEz9gpk0bb1hDlcksIucYviL+CV5yYEx0VEef1SdHBGbURxCwAJmhs5tnq2Lz+xtW7aIGHpC
sOcxjZ5kEd1FQqMqEtrfqrGyg6thLK4PcH0D+H2AQ+h6z1tuNOhyg2aukQ/S10WO9DATmxoxJWyf
PYv9zcsiItf9ZAqrmjsf2xLzUa5oqrvaherrFucJJyMzt6HQ9wc2CVrhok4PleN8J+NsbPsMAJoe
MLwhOtrbpXJM1yRx1hdVuPdUDK9j0OR7yl9/g6Ix4BQcn5u28ckeNWu+M66mLg72EBbRFRHf7UQe
zTtTJyvCrlDpM4PFZmb0z10GlmDCUgG+dwhQDpOWPERMNyvLa0IvLuVao8KAjR1fVemLa/STFsSI
W67v9iVNjFWvdEzopW0dhsm74wcYEGhV3iqWKQ04t8E/QlAYCY2X2WFGzs6EA1HUCUGb3sdkJbuS
tJq3KtJvmg27h/EfGK5W8PnkOwwQK3Av9iFrAHcNjpJhPVbtBkcpIoxOR5bW1ictljzqBO0exzI/
B7ThTiKfucgRELksF3ecVhSuBqJz3dxYzfBnFnZ7kmbOu6/cry6G/U4EFtDsatCP2qyG1eiPwQH4
35Ljhba3d8U9B45sJCbDKci2VH0W45naLnYaA6mNnGSyB9uOhiiz9lOE+8hvpNpjmU1X7VTCwpQ+
w4cah5rrD8dm9n8NU1CfnEmD01eZp8gBQTu0OQCGaLzZyPlHbw7uQQGyU9b5q1Y+O5ZIXlw/Tskt
MJ5gSc7HRtbPWleDi4Cw5yLJty/0nc9ltuhhbRxmiRvcEqcFZoR4B+vrbhps+6R5v/V6mE5mzvza
y1o+Sxru6L5H0VvHXPIl4s42wi3iQ6lBuPFN2OSYAU59rLnbqbciDARilXgBxIe5+RxKIOeZ8VQh
lPpJNgNdHPTViXntJVZWo+6qq1nrGEVgM0FEzbvQX3ZcLzJcVsxS7Qf4OJBlxV15eIA5Uer72E93
dE6xhrqIu5pOeKvKNk+y9odTlloLdZ4C0e9fp2CSm3hAGu2i6w7xAyIp1KHNg2+D1W4V+x6DQTY4
2SdbtYlfAT2BK0bCYmJxSLCBZpwCYbC5bwRxi10+1UDazKoMu0Ws6b7BV1OqpnIB07dVkLFWec8c
OciTdxfq3TkGOhmaXO8tW8Cq+R6hjd/V7AAkk/K3oeRrUgt7hwdgb42ts5lS+0+rB3+cQjEQNspf
jpt3h2QetkGTuRcOwyCmYbiAfHXNd8s+JIRdvZlB9ZWPMCznYKZ4NRaEnqCl4raXobLAHTK8OwkD
iJrsRfOVGP0LV4JJQDliBTtRCib3asaGxfZDK6H4SIZra1bTjyhGssAzh2Outcvn0vIPQR1PB83L
zlKKd1y24DXtgO0gqW8Oj/hJ0/6RBlQAkhhm1xppewFyKKcffvECRzhf523jvSSZFTKP3Goj6F/Y
UdzxkoluZ6IZoly6pSmcIFti+oxpO7nMNHObKwqXZIQ02/10vZLxXW4TfGnZq9jL5udKS1+UpPSc
Oi3aiY8J6BfHd7EdO6MJ+W8Z8hC7X2tVgzdoW7jpuI1zQmbioWF1G1LCm/N6D75ygGKKLDYq5wkw
9+jDzRIl5nAaftL4auey3jzB/P8hx5r1RtVshcLsUJGgbSzG6SpG335i6XeeitKVK6Ngo3QFEet9
7Z9c3RNrU/OpyBwVtl2T/jQTeeBAVXyWU7yxPc0gZKFNLmVgkdfs9TklYgt+qSWLpuvoxJBa2wPI
o//i82uFLunuhIAUDMpd0iqwCqLtRhcgswHS1mw9oXez1q2vlYx0aHvoAWMB4goGiIME3ipn6ilr
jGTfccu1Nc4qz2Ya0fwpY079BnEZoO1k2NJgfUIGMO7GohvY/VHx6UHqXALXQJ0yCW8z+OZXgZe9
a+NLURUKGne/QUeIg55MeJeso6uZR+cUY9opIy26t0T5Cleb599Nt0LY6NXA87eDeeoQEMjAeUUm
HIWEvsNpd9vkWS4viVt9tt5Q3h3IoosHwo1RSo1qYL6Jwlf0xg2/rIdclPixtWqx/RJWtpZTfDH7
CL5RPq5Q7zJQQviHFp2H1A3wiXRgiGqNO6xu0m9NjotP74ch7Gsrpi+Vmp9dDN8sctDMddWtGy0c
sjMrVjCEuF6tN66y7GiT3Byz+akie58ret1leieJBpPpEkdBCvHFIXuJVsa3463YO986JwDxnbyi
E7RWJAXRfY7d/q+duukK6wxpVFiTGE4RqTSZN+Wa69x0dmIUWGI7LNbciZDkmFSlyVs8ThciaN+S
wkb+nGpvVSEDyk5Ej2aObmtOEh458dOaLHzbzsVLKZoQYiHfslxnKwPkTSorf4wmhTVj7h8OvRGN
esMZy11LJpSoiOxA1Y+7o55/mulTkiwAo+KDexLguQ7ilozsbeP2PyGUpjvTiN6DKPuVK8Z+uaaf
mkmgKUy89cgGYMIn1nq0trM5YebOjGdnonFKj2LlYmIK8wKk1HLz2gntFe3ZM9qGt2J5J5pv7/EE
HrsAIUOHwCbhrTR39tRgWPezN7vuD2ZRMFd0FIfMWluclzRdDU1tRI9puaZnCXVwDvUq+ynoD65y
240oMa31MPLLDuX8t9D8cx7PyLfZJxFp+s3Z9bHWQlUnPxIyG3Fx5N2238JX357W0DamfZA3LLXT
pO+7UnNOhrHpjdgNvaEncIVucqfaP5haP2eXfJhOAUyoiyuyeaBVyj5RM5hkbXpBuzds52TCISYm
Lz+L2ISvNMHqKg0PUB1dGtnZzBuGEVMYjJq5xuSY+3fPwAqqz5zejaA/TYxDDGjhNujbUeakVOD2
iWkbQd031+hHuqb5FXsUcnOabjuccxfDO5Hj9Y10SAvppgRbPRMnZ0y/Y3skN8Uf1/TvnjJ9Mg5G
60NNT7PQFqxRvmedXb7ERDgOo6S21ig3/0StM95Q8EDdjH+Npi0/qFSApnrVxUm93RiN7x4199rW
4oSGN5VdbXFpuwYr59iI9jOPdMRYmpffhomWA/JSf+vzuyGUZzrt0PGeAp4APjgZmk13ACmP2zxD
szzGiEZ127zGuZefyUbYapZ49xe1jmS4K8pP3cJuXmp/iXwQRzFzxxVLdwFGFG6qLA31oZxYqFS0
JVMDRINnyJUjxVsSKLVrm/4JEMpiOC/Og6X5R7OQclVLKrNi4EZgvNG+Qks8KIOkGFlxmgVU+2RL
hPYYeQUaTE6flY2Ir5+7n5nbcG5VEpmCM1sMypEaqKjlytHyWlE1EkuezzYx9cPFt5xzUDV3qjtg
U0/aDP3d1MZ2Z3h0YXpAHas28CeUki2Aew6eSlbXqpmeXTUwGQDPMHH2DEFd3F0UwnVdvupzx2k7
8NMlPA569uiT1kFe46attServho9C+8iLiWxDxxE8TzrQ7PJxjxfZ1cyhdqVY1p2mLh+ckIie4tJ
7Dv0cv6MTP1bmM3Inc8hiXPMN8uNMUQ1KMSCKLP+Ox5hecrkkkr8jEkup60Xw8Hu+7HZINqON21k
dVtget6u5/4jjKE4Y+aqDhX1AeI3Um/HH8kU8fH18UYKopKsccKwVMEHJXJohZHkb5TOf6fctu8O
k/xVkKl7viCM05xNYela2e4EbDxlDdDnykZtDp66/VQNG4Mzxx8Jahy3b1aqVXdj4bT2pvmFS9Q5
oTl7qvL+MKg6Oxa6MYT2wkyLWusamM03d0RpMHGJmuZia3O58nUjv8CWKZfBUrwir/5tlOinJjEP
ZzS/hxFe1zj42pqOKdEEdfeeBcOz2xIL74PwBuyBTclBD+K5xVdV5MmKzvz7VC+65ZkESpECvJDQ
4M5eg7F38N76VkceH9XDBth2v+9wAFs6IGGNdpmlBd/ICMePQv+sEym3Fv2A/dRWC+taM/bzLBOW
pj7atwfhjhxzgMzk3g+rLV89es6bCD7ljxFVuJoZcUbpbi7Nz7GOnHUzJ2+GbBMEpVq+7zwwmGlq
xp/gCzauKsubV8Z7xpIrPgg/nLpkX6UfkrLykmEen8Dfh7NbnOjBl+uINsJc6ofGoMILGii+kSU2
LSYQDmURP8F81lgjOR8ar1kUsR81JCtH7nFKWgIQA9VtG1SCrc1PasQEhkLVfyrHFtva/T02gLvL
xk5IbNOI1VKU/m15Ey1XDKOvFZvM7ybKQmZJe1HjYHUUdgg5K94GkJehFs+DqX9OvLktIAlmuN74
u3ST7qiV+nR3B+8ue9atVrVbu0OG7bhiGYaM3bUA4QIOVU9McZ/MmlYVBBmADdsOcQej171d+Qda
6jNOKHMXM3tbj3E5HZy+2TaZLI/GKH4ExIWsbPOd+JBpNSjvFeTeG/ClF/Azm7Tp93g193G5kAWk
nj81UsufMsrCI/iQl7iR+sm36cslrrw6LKu15Wo3Zl9uA8RmqM9yYJPVvfTgkQmJ5JujNHqE6gP6
PHZBFu+8959U2T5RarfhmFgHX4uNK+akfJc27FVlupCqzXNJ16RzIuREoHU1WvFYQKGn9HZDdYGq
y3LJCxicKWJGMLCclyIcdXrlTnP1q/E2zpy62VinRh3cor1LvJc4OdsP8Sslw2Ffkb9FSGa6w2ZK
MocoXibT4botfBLO6RuQsn4oaEP6NS0Kw2WMPW/yEa1AOwWcfmbEQWWmryNnMu+dkW6zKgXxCHx0
bZcQizQ+nn7vRsFrbitxCRgxlJ3Qt2MU0XcomqOfa8YGwSTt+iDBd8fYH99D0TAeaRP7LSbVh02N
NSO3TplH6aVP5xkM0KrNcL1TyYUMIQsoDix1CchNUBh5d5m2Jcv6fRiWtR03+Q5R6mUOzC5cAr+c
mSkA4wNqeG7MZPjOGsRbHtjkWo34c1AJrWujH69j8C0bFJjZPL26NTdKbEGuh7vCxTH/FKTghvnM
eJKwpHcn+ysy688INK4BDr1RRdpsyEmK+WVo6vlYrbHeQRoaDe/uxd5hihdFMh3aoH2nv1YeB2t4
9xpDHpXj3FJOpcxaSusWQFewxuh3Tszgyq4c7dBqnhWqMf8SJWDN1nk2DNbRfoze/Nl/VosIaop1
89z4CubPaHMylvQ+F2WVyDg6zDkBXd6iwDYHbBgWn8bi8QnAKqRCfUnDDQ3ZlAjJv5Qn6LcXX4Ex
7dWiAh8TXOYAMIB1CquFqEDoiiegeYP/xM+hZVcJ8yow+5lpww0p2J0ruHWj6MmBcbST+bCXMK+7
cSYAKzawRSk/D4tpeNIQW4eV408U1c1aBARJTN0Ia9i6TlPt7RBt/9HyH23D5uz5zbZzreucgzsW
cx2i+WDmYt3p/X7glu0jj8NlTwiQSrUwKEjpk85T5Q/Jh5o77MoSAsZQdAyqOdXv/EqPSVhSW/LD
rpmaf2s1sBB9Gn/zCwHIwL6wS7pnLKHPAQipeHxj4LUF8NJc3MG5wpxYTTkhbr7NgdaJoue8JEmi
4tS7jPYQzbY0fXKg/9Z4cfHUMq1tw2hIno00vvgtPmLDUs3acnBzJShhyizbmCnxdCLtf0SENjHn
GHfI9pLNTE3CpDXYDZIGdlIh8UzmeVVHhGa7YDn8gozXyYs5+CuCxeCRRnUBycBtCZJHHJPB8aQ7
1o17bZwpus32Juvkg5Gfu0nTTzhrGjIb74Yz5t6SIKHp1jNRGRSZdnFxYmQM0BKbrSjj10D9Qrqb
gicy0WVEOHYKToCuLofQCojdagyet4rtSIP8O1jNR55MzmnRNlG7FpRF/Sg3tYxwWRMZKrgjdp0O
4NtqRRMm3gjeC2AFFZkLI93DDTcAWIkSWW9pmvghp738HCXTR+8Pl7oai1NLyp2KicQsBhcpn0GM
FMcuWykkKEV9AmHWb0XajStCp64CUhR4XybHKsMDnlT9p0g4PBHXB1GM4UrkHlSELinHpN35gl1T
BSu9qb6Wr6ajutidd2u14MTBa0NrbxUb7xnvHAH5qnHpSIzu1rYR5yTjXQ39u85oc06013qQ47lo
zFf8NwSUiwS8scWoApAdqSnEymW9+xykpXqNCg10RE6Uhon1rW1BVfklzoq4xuQRS/oDMqYzOxhE
82W8QW9qLjNC5s1SApveY5aXkgCUTjfpJgzF4q+Ww/XammC1uWlYCAdcrZIvyqBIinG/b2y9aB/w
ql0BfGVt5FmAbhNJU5/H3WoqwU6JXrc3xphqG5oq8xNA+4uHe3IbpUkamuaLg+xjQ0+8DeuoukRJ
nzAvMuGJU3aVBnJOpBqVRCA15vVN9/KALWXi6FHMZzNSp5zPZO3449aP6WBb1fg1ToydHZtmTO8r
8sRB9dP7DnPL3xAz32xtDeyPZVT7vsh5zrq95hM4mgZzs4l/AkPAzlPkG+ygGjURUfNuhyReAPYY
T3HlX5IpQLYMBH23PLVr24MbJRVxBkQh3obK+dJ7PgYnBfC3HBqmlmY2oUa17CG+6NI9dJs878TV
Nc5Jp5dw07svZeQoyyMFk8DOu5OpxzcBrWVNVO4fMrMAIOvqd9LwXHNUszIZ7IqYM7LVSHF3tX2D
SGpfmxMcP6PYZwxhZN2J9QD8hkCeCJeWtUBNdFRH05rJpPes284upeIKE5FCjq4bGcJ6BWLgDDfE
jOnBjFKKb38Kh+5WWfTFePJfTGtp3UCUsobhJCx/1xcMFaQitZLzh40dHJdkVvPOPGIaUPHML1nU
tzu3fRNzNYX65AF4AvNLTO9F76e3oHTeMpN24ZQNOwQFofRoGhUIvrEgfgW1mezl9zC5H2SE4Riz
ke+MqfFclBm44om+SJC634lfGORZtfVG1O1fxERKW4a3lbLCwnkEX3Kr1yW4BTbZDBD+pvUNZnUx
rkcRzIcidTcV42UqrWp2vvJMTRuNTeKYMfHaJIOylzyFC1Ryjpc8T6RdVh85Hpymyn5XmBe6MfZO
lsvUKaAIVGxXPX3QDWfi/2DvTJYbV7Js+y81RxoaRzeoCQn2VB9SSDGBKaQQ+r7H178F181kpDLq
ltX8mcloYE+RgMP9nL3XPhRMF5+m6qqpp/6HGcLzB9GAzPLAXMxlu5/Xo1lcVSp4PmryVJgfcre4
Mzq9Oeu4Pfyaf0AEBaacwGDx6Y4Ni2Tb2RcduxPTrnplTGXxWis4BQt4aSaj1wFC5a4zPkDfiZP6
lrM+9dROMQ9miXDTynTMiUgQGATQciX6vA1CkwyWKmEqo31EI0wAGp/fNNWnfGDZz53odlFmQWlS
Ou2W6hzwn4DCsEFbmNYeSmdacjvq6/VmHFIkML35rEaY9GjfqmSSTNBRPDGYLxlRUTepfje611Gb
6985T/B/QzVeRUawmkgzoabi6JvARk2V4ILbiLZapbi9koLftUyoxWr4izeBy0CG7mxepbHx1PY/
fFqGp1kl4Gkauzv2omzXt5FnN/45VWomp/ZSrKXR1JQAIWdr49TIxSvWd6ukjr7b5VpT2uwRtNpN
S514m0MwyznNbELaeaQrt+TTxlf8BNUDyqjbyZ8q3MYhs9P0frKcq77KX1rbSdeWW68TU0exkoz5
xiIeWNEt2lHTEupaEsjQkI3mlwiuMh/mmF2/NXFKd3paMw0/mo1pMjAQuj3Nyl0/IoCHS0CzmzSS
ETCw2Wbwha2UhE8odqtSNAR3JoRQFBmIIL/CGZR6sMqIz6wHd13689WcIdfE6gxqUavYsVXGvcnc
T3Y2HzK8EUgSTYrLHWNqj+AQ137xs+eEf5wJuUwXv2lHkipLn5y0NcLVVNe/QY1SrAY1BINfb5s6
26dhle8tZJVgCahnYKVjYh8ftALti9veqA3HhDETLYkOn9Ya9nyUVz+zsAfcrBv2qs56xmW+biIu
/ZXOQn0N0Lrx8J6GCIhj+9plAuWATqT4VyINc0oKLCGH4ITlII/LQ2G7phf0FiOBSRpJlf3yYyJJ
WEmP6ksdznTn5hEt7b3ZTf2ptmuImkTi1EXP/D6brTVjGxD8FKQj9N495k/0Z14fk91amL3mmWQn
9VZsXsOARsRIHY1TKgu4HFkeu90qHdktM2JqaQGxGmuZucz0zaYxvi9hflCE8R/15lVbkBLRIgom
zLpczRE2ryaiAxoKJitTafqr0q7QTiyavxxnTiTSDpSR9muesmQTGItUOfaz40Sdqpos2Dllax4y
uCfo26y/HEC1Wn+DToX3RKZ1q+wvsqHWIyAMcP8e1Wr0kt6vOIO00TZNq/Bguu26EmUFmoW0TKht
kTeGTyJ6sLXFtYkFC6hVtZUSz7wiCs5v9D3gxGoB/VCTX8SWnAluBLECW9dZXDE6QZ4uLk2OsCtK
zxRX2vKb9E30GCH2odognxhugCY3O9+nAL5q2kGFHzdRRveDg/w4vmVTk+QqsXIPQ41biB6O8DJ7
agHyLerveTH2RX17T7G72kr3k6LX5UrFUu/1uB1xSFHTQ4wwEwStmN1d55fTDmS3AfdvXVXwFFR3
OTQzflULI8za0lxK4ot1MABouQWofiMQBGwLNXornWI/DBwclmJG4MBI5nUnnNGu+943fbUlH5Vo
AWs/xBGFySZez9AStk2W3Xech4kFWkSl0uRHAATYmEzf+E5IxkovXG92+ngT+NPLosSgTWN/m9WO
sNkMNedaqwOxs82CyJcs2zSz8kNb8M9Kkt+1mm96Q5fbGw7bK3ToMW1R/Qd5D+qRfhEXFdbUqKJB
HBaNJwLmMBh9iHgTCRMv0/Es/T5RS2cTi5qWGEZGeVEl4ZEDbtzhcZ2OQxI9WzmSV00lkyA5DUQh
Wl0wHuNIA+qV06tDcxJwE5ky403thI+z/WpA8EfVgWQ4dcUOKJvFwGUeEk3/CJTe5TQLYSxxfbIM
05if2QF7kpaV2FRInJhmJkwkfTApyAdhjJrItltteDJ0zdhVDHKujTE/pu5+BPVDFijfop7bCqlW
mramJrVQcEKi6VNdXySMMFDDiV2iDchY1dvylSXud2ckWHHK7CtOgBFR6N2EtY4uv1PEYlu11T3S
6WETZfa9y3LAZEWSDe0uCxxISjlVzWlKT1SeiTyjzIjoaq094KF7mkMBcKFQnq1mBFlAhvKqT1+l
chiDJzLnRes8UUTFj+vesXBg8jS9wmfBHACFcVeI7kZx3eA4q6QgB9eotXNEmW21jpkLB8EMrsLP
xzWNZnEEGeK7/G7ITreqyZHQcYqmvaV5ymJtK02z3tZG+iCPKo20oNWgh82mBC2oCP/W4LVB6iMH
l6pneTEDdbVSkgZHbBCtcmdX+EyoiKvHoqyyre5MT6nm9lsmHd8Hgj8XTGawncwQkz6uVTismKKa
TDti9V4aNmeGbYTJy6etC9Qr1bKnqL4an8QUhJ4aUxsfrWE5O0wv4cKcUaqAlzCxvEgHrL2cYga/
ujFnlitV4T/nBqAYchT3BmOS1Wf3oMSyrRbMhCqlocL/1we/3HzgPFfj2ZsQOKMaJUEQK6sAjLJv
q2XvjsVRwtPVRW7fhoHY60AiVIvmzyBSCmaBv6tmgfLSyA4u8ykKc+Na9TuAqYuZeB/RH0aqO75T
IOe8b8J6tjihywMQNic4X32gk6lQrI7IHgr6ZZDTk4dO6zawwNMmue40k5jPaUQYFgX3ULeZ9PVp
gPxjayP2ge3acLiBc8w8O2GN+hv6/g/ZHIu96d/cRa5qmKDpNYOqnIbv5QtSPnCHjoX5WKNQj3/N
Jt782ASCm8ObRqhkilXcs/8SYiqOCE9A3ixAzsl6dSnj7f7+s/Ck//gwgqwLUxeGzVJEN5cP+1vY
Qhr2E9le8Bhx2VMwMkW9TacMyVGiXmG2fmBF4uHem1cK6itKQRDKtRaLbgO8Ft1yETwVxUPCoXW2
oyQ/L0poSs33ZZgk1xaVshwMRiymkOrT6G+ws+aerYcK6WWEvtskfdKtM45tmkHirJPmDB8cEWVL
p1OL2gUkEU9Hh2TqzZBg5NVEct+2ukAYd12SFPNB5/6n2qsOnJYyRJeL1IhTTscBTz9WzeCOtkon
HidziyUgWKMJVu+UMmJ0H3rzkII62pkFc3thMv8JyCb+FojaWQ2xtmV3VF4KNLwGnOGlijJUyrU+
0iwksTFC/KRG32d3wdmm+QbpCA4VMitiCLKHTrQHXy2tGxGVz3o9ZOcgVIpTZLCwmfz8Xilr50gZ
AltB3WvXucN+XtYRw6QJ+as3ljPm7Bg3YGHJCBr9sxsDXaWIkgb0zFl1G1syj64H26YK09CVQHJr
7NLUR9BWxM5BhbpKVzt1dzpD6YbCT7tD/KBtC0V9TolIwo7q3Isqna8KitFeW4Ioq0BxkzcTNzvk
WUstuv6Z+HlwGlH7Hg2bKDFNT5UzlcN3ThXaMZn4mETqBttBy5yT8I1dZA/j2c4ZBIupHa9QCipr
8lVv1KEqfhL0Rz7SHWeJ/BWhAeFuYbina2m+uoge4SOUTxE4kLPMk1Og6Fi2n5xDMXOip7RYZLr+
TVfwOaVzTJbnsLdLMN6o2loUgmL+nrlFvYYG8WGUur5TM3Ym/CgT+umkfnLt9oeWagO1T0phw5Sq
V8KqiR7zs9uFtHUVW/1AsWPZBFisXhl6C1m0LFQSnau0Yn+xZyqCdPvVscOQFwBQ9+Qz5XOI6aFi
RK7b5wNVEP+e1U/T3reoSiA/S+AVQIjs8LKt5lpnSmrCiQiQ0R1C0x3vm7Gu90JD5jaCPw+cJxGj
H8hpRIeOLdZFADYqmgBbTUV1VbjEaalJrHJUUkudmUmhAoGayzGZPzTDCe1QdqtmdrAvCWGkJT+d
YUW7KwjPSMJagpe1qt6SbP+rUkKdM3vDGQBr7hq3F8SNohb3zDdRVfs3KZgnAlwXKkqoQxEqfOxQ
fLE3pB+nGDQS50qt85iZOLnjJsXCe/TnBUnmbkz2SrPQR3Dt9bm+1sq4vEnMjyroh0cHJY2ptYDW
iWDfoMw0T1GsErON8SVxWo3TIQpf24qpBU72TycoahgDvTj7QffQKEF5NfbgZy1t3EalMWzbssa2
2M2U8grCEPjO6q0vZlq5FHIUNBVYieaNP1pwt/ATh7lxHVvqcDQgjJNx3p1io5Y1ppY1IqCioAgJ
SxyH4WS7iEppTtdbBKMRPN35JyXemvzLON2pEyTb1Ik8M6As8/eDs2b/x9hsm5YQjsNQr2KL/XKi
IBZB961GLfYoCtZMfUlT1fL4qMI/O5uD7rNASX5h/69xzJAGrTtRgf59TDzXVKMzPI0bYGzpJs8x
kdBr+aCa+L98RH1xwv5bzhR5w5DLBC5e4Rj613OZU1sU+dBA7UctNjZNgFFjcGjgofUCzZwS1NZl
WfzLZygXSVYBHNeZnRLKcdvHg6epdylot6uQ8uG6n51219ejTV7otI4KBxjOYGgUuulXUTMEasyE
nlJnof8vZ0EN6/CX/4KMWcclZUaorkF2Fvf/dhIsFaT0KrQaZGN5dSUC8xYD3gqOk+OZmplfNdkR
TsY5YAykhlXtojEXdDQR5DH6DOjby0dBQrPnjq+0k1DNFZWCXjfDE/b3u4Qw/vBJha46rq7Zhvsf
3zc2RMUvoADuk5hAPh1koNeUqrXXncHLgwqHTDO8jUF9V7VO/dxab+NEK962mnoHFXHlOH52IvI5
B00FbqXI3O85SeFZPo1nBxH3pk441Zs1PAsz0vXV6GcsWPLSZK6Kh8ykAboqM5jf/UCGmgvNW2dN
8d23RgJBbpTJGe/KMkADnYp9ELkWblmk/mpLeSexEUZQ2YeWPu9rlU6e/Gr+f/jSt6n89d//9QoE
Mfeipq2jt5bYJOnVP7wT/abZDvvz34QvFXn7mv+bH/+v5/zlx9dU8Q9VNyxbqJqmG6pgHBp+Ne1/
/5dCyNI/WMKw9xvCBXu6mO7/8uMLEptUwihVdkJ8+eQG/MuPL8Q/gASYeOjRIJsWs9z/kx/f+DoQ
qqalWprBHxNn3RFf/fjlXCS6D7/txpqWRBDwQATV53s8KKgWFPUw54W9jVPjlHVOvEn76IdD7+lo
jHR7CjxQkNJPHSzELeEGsdflH86CqKOe86I77b0o63ht9+hpp95Evc6q0m5dMBWVDei+uMsGE+q4
HqxYeDjqNya7P+c53RQodTdaFCK3q42XMBnfcj3fWbiBb9JkUu9ChJuoklaJklDf8ykuUCPHUSpG
pG4CWRYAOiO5reb5STGz7wZuqF3xQa8VZ0+9oyMAc7gD6o4bct5VlL3WgZ/uAp6GmRxWIfTaZwJ2
0F7Z0/soYH/z7a2dWgT7uXdW9E8R4rjTMehfx1lN7rKWur1b03dHw3a2dftEXArgn5nFRtpRg5vx
VZNPEb1XnXPK+7RAxo4Ftaex2Kg71SFrboR8SoLFJhNIeXnEuNNLf1WZiXVkWhHtqEHC39TQHEEE
ocHXdeeYpXOwJNHQiaP7xHjSDclGR0zmxfp0G1ICJtz6pkKLrpeJ6bViybM23Aclwl4x1+pt2xcV
srm8pcCDUckqH4Cf1RtFM2dkl+mzVtNwqPT0VetIc6FwF2wj1wRaXpIbQ5N2a8TNixuDebFmo9jk
5PXpbjFgJwm3moMnXQMNnaU1FnQL8BrKhneahsDKR5s5Y39vAS/Y6nGmguYBEwN4CID3PIfrwplu
qiGsT5GTQtLGfI0IVngga8PWFXvqU1h/mHzaFCZhv2Qu2lr9NSjMcW+Y/QbgWs8SJMw9lWTefWrS
4Aut8Voxqn4dz8RcREySjHxJj8Ckz+yacCBLvcpm96eGawdQvE3hqc3pFAW4jKcWvfN1SHw2RcLy
lQlZ7CGLohLdxNeVVi/BG7O1JaOeEzlWdwJpEdsMKwco0jrVP5AZlIcw62gpgCatEWqvHNPYoAWL
PKNG49Bawam19k3xllDDP8Y5Qk4rLPKdMMzprNKqQweo37lFknth3ef3Yfjkh256IiiLTKUIiA1B
k54SZzRhGw3JxbiKx+geKalqEetdiTez2uUhKdRqfYOkKN8GGurdVluHGce3TXUYFcoq0RDf1YLe
jlN8dw0UgiURtRluy3Xt5lQehf2K4+u9ZQBbqzMtqBoZ2UJLY9FP1Wkyf9n5eGWoOa+N7A/oH03a
MRrY1XuSkPoG+cNCBt5qZrtC9FDularwFlVPkDerWoN/psXPFUXZg02A7G09oKbrMP7XPRI/7ILg
ImB7oxyt0QWg/OnSPb9atoREg4KvauTuDpEzwPkLsmkRg24Zgde+bb7zjee0yXXtlAy3bUtWAav3
Vd8SZKAEuNyYeIzsszUgCR/hT45N8pREwysc623RdOPepM+4QpGLJk/FxtFFePfSvhgOZGs9l254
rRZO7bGo6OlGsstFSal61L6x8+Sz5xYiXKfQ8kkmD7aqyMfdIhtUOn/YugpS1SJ9DgqNPYyu346Q
9JtKRWUTb7q6mVCHglYQALRZcW51obw6RnafpOGrmUc3eWaYNwo6O/qvpHRAXLqLu+kqfIwAB6Ta
hL0Rjf4IVR/kJAXHptgipXd2Otm2LSns+1rQuylHT+kA+qY1bAE9ObYWBIa86ztQ6QCIqUXNACUi
IMkUQXEDgj9Ld26gni43yUcsxjuaA5/P+bxveeJv14nhobszIzWPqSYdk4XkKLeAPN/OivVukPoX
h4bGHIhiubTU4yOFfLVclRcJLoaNGYiPVhbHK6pLu6lxbwgcpDydsLhsRpNjwRmCm2ZuDpaO4rn3
qbUisTrPDNQ4Imx9jTBeuQ7BaaozMewRwDKCeYBROK1O4UhuyosGU9J65mugvUy7VF7krM6PzUJ3
u9ymtaPm5SHZAco4A4HiNDpQJ4UTzUgYz/W9ERXHMoOGHOgzlud8AeM6uPtJ2GyidD9RLlUVAyb7
clGaiApFEB46jJi7vNYSOPIn9qvkSOTErRUE31s/uwPC35LhAFCFsACnddwDJSnyB+syyPY1PByK
zfxyS0G1boOHEesoGd3LbQSs8WuCWERP+pgB66Ui5DlJM6EDjPbYmOAVjs5rS0m4jY3qlA7mB9mp
5kYBYQFPrKGKSTlTUv0+i4/2NeXH+SAMJS/2kvxh629ub/l7eyq2gYVSnhx0E+UICnZ54SpqfeyA
dLLmXTa1luGxxiiMcHOy9wr5TlVrqXho8ItRq7IpvReMuJdE8nahgxpJQiXgzjbHB8G6hli/I94v
2rJWSJ6ZhnAgQdHNwflDhb6wzViqRwOlXJUWWpbTQssG8DyZQKLW+wlxXHIPMNRuXLeij+hKQjaR
73S5+HKbHnQ1xEWQCZTWwXFEC/cwa+JxPZcF0teFfVhHBJNlUfXrQj2UW5Li9uU2zoz1llCj+9/K
2aTRkU0GbDSeC0RGgnUKZBSMY2KwxnIHvQYHF+8ji7nywvAjc2Nr+nOejKncHWaFwzcQRrmpVP1D
n8AVTEHnq7m/G5wpCn+GafimjKEzratl90aclx0dMraOl6tZ0ufZXt4z2mM9b+RdWWWBuJ77mnBw
e0qKvx4h78NfyKKuCWMKxGJ/eaU+7zNaN0iI5KsZy+Entz5f5vMtlk8gt357G3m9y7pHZ6jYT//1
ELklX+bz41ze6vIYeRvy442YFBA7WWz/+HLn/3hV3vHlNT8/6ufbyfs/b5Df2W//xm+b8lE+ZRVm
IGMyntMabMuXl/7t4X/8T/58/x8f+uWV5VU7E6hKHJbaKRPzymjC0yji8FRM2hhsUYPvqE7Xe3mH
P2klMXzLY9C/wfIulk153cweOUg45EPzAbNLtQ0wwR4p3eic1P+42aD5Xtqz+No1qBUazHPPwHMA
BWvhvCp6Cq1TPlVelxdamPf7GjTvqPUaFNzUab0SP9EKN24+LP+EQJZJXY3yHadRZEY9OQkpbRJr
oVBOEkgpOBGRslKiKa+O4dKDLpYx3Fl2OXl1jFBnrS7X5Y3KsufLrS9PKVCK7PuWadGCyZMX9YLU
k1s6IhxPxMwDXEyqR/kiRVaQrCQ3ez/0gcsvb5/JW+Xmb7cOjvGMNFRsrGaqjpProuwsqhdLmxmM
Q0S+XUw7mHoZmL7YcZGmJfpj1IevAWINWvgct/KiXbbixQBg+i4ayyn9iUXsSKYSY9+M+EyUWJnd
bh8u7R9thG+CG6x0cAWERbAhiZOxtX3PBiU7yBdkYZp9vrTfeOCo7QMmyfd5cG+rDHSh/D/8xHrw
F6w/5n0GBHmb/BoYe+0Dz7t8PjoSmteTq7K6fIsUQpifJwBLF6iz6fkmRk4Zl8FMCfG/amzKmdyJ
z4fQCmBcNdLnctTMDUoGTMDTMgaqCta6yUF37Bv3Yx3vmBKMXgtKKIvTcU8BJz/qXYUsItKAb6Tk
FVN54cdyk/a6NhJMMMtHkJ/Lt6Lx0Oo3s5G3zN6Mu88H/uunlVfzrnuLjYkqTVEkq6mIIZvKd+mW
MxSCGF6sCfnX5PVEgma1bF8WyZQaq2ZQN1qGamIy23y46nBY7mW6h7PMfYYFJ8e+8FEunfPLL4FP
7a9f+vLDRI7xCwUa83G39kg9dTlKbINkjQL+p4NowoNWsyn5yuQvI3frQMXVZrK88GGJyP9G3icv
CEX761C5/JKfO/Sy/8oHf7kqHydv+/uXavN+ZO4BVoHdTO5r8sPIq1mRMge7XJdbnzfOEbIiuBrp
5+8VKJ21V6XsmENVvi1rTY5kuTnKQ+1zUx7f8sMx8/vnAYgtlje6fOSgzJ31yDxRcbtvYjnvx8ux
ESq+Mm/kYULZpEBmM4kfuNPLnRv2Cd7oMERNujz8c9NfvrUIn0DHnKJdBga5p8qty8XltgkH6HbS
9E2JivHLGCT/97bXOOXLTTIc/vndfH76ch5vzPgK6AjFQLabYoJgM6KkRwgMRNwSPx35QdBGEL4G
+mP5xgFd/fW1X777y2120bEyD3AeXB4s3/1yVW5dLi4/4+W2y+t9eW6UPyInwRO1fDVy4OzssM73
8ro88vjGkxa6EPd/fvi5BCBHsrLqydeSv6n83eSFO78GigIgVX7xugoMXG6GXcdURu6If96Uz/4c
qrDqN3sHbkq6TN7i5UKOJfKq3JK3Xa7K26Ru7P/0OPngwX8btDo/fH76ZSyBostuezlmfGfZjT93
Znmrq+fdTDDGP487ufX5KLn59bp80uer/vaor2/w9VmKRhpYa33TZrgLclyRpxG5JZ/7p9suD5H3
6nIWKDcvF/L3uFyVW/J5/+OrlprDN3B5inzgl7f6021fXvXLOwXLgD+qm3rhJstjtqWSYPQVyQnL
sX65oFtcEtiznE8uN8qty20IFDnE5fWqNdj8fKQcbuWLXx762z1yk1wBzP+o6T73aGtGgPs55skj
6Lfrn5tfb5XXP4eE5Vj+6xBz7fVIugIoE1Q8PpPj6o1sWUtXxW06J+jAA7wceYmloqL45g6PKD2x
wTad+shwgq5qLO076sKYHeeueixxLooKy8esWdNLLhBKYqp7xLft3vY60nzd7x9oWJO+XY8uWr8k
PEToYFTLvM/HGBeV4VPUa9LyPE8U4+2gjQ+ZyM6zHVFupE6CoAkoj9Nn1W6AsaT1pGwrcoz7+g9/
DidIsVfoZVGmkTHoZANfmjy9yhPr5cK9nG1/O+XKzT89/Mtt8tQtb/t8hz897/MdhsQ9W81OhS2a
ySndcuHIY/dynWB5FjGUzpc8oeX4Xa4Py1j1eeMf7//ydMsEE2FbdokHYhnU5NMzxwbMIx/ZJxW8
9rG6k3dM8hD882YUpJgO0uJNi2prTcolwOkJ5+bQIvSJxJK/Gb7Z+blTSn7ognACYe8jVONZKrYR
BB8KdjagWiNds446ghgUT00Z3Wo1pFvU0UZOCIgTlz8cxdjoTWZC7DbvCWt5K3VsnxHD8yZi6r8f
NMSLzYxHWiyggTmfG6+DFe4pAfLZqumadWVmCDrilromdcZdq3Sn+oeF5JtEAmaGleK0vMVtADF1
7w9EKacThIpoJsxlCCEvAXHdu4RsrzUzOWmcZ/ec4p8TS6fzX9impyj+k9V1L0E4KjibM93Dh+iN
1Nmo8vVUwSiErypnqcD7U71ybZgC9jgaVAqm6z4MqFJYBjojksG3fhIgWqZoMYEoWUMpR/s+zLug
QewuGqzS6PTfFc29EQrepLnHNFAqH5mCYj9T9GhTogOKUvMptQQECApzFbjL2z6MX6HHBnt7JuMI
TT8pKd87q7pzCLp1YoCcqcW32i+y6p8GJKZriI7z2q3UrRmbWxtrzybN8ndUxwdT6ctVEY7jlkUy
0vYkv60K1b1h3fdmu6ECy8d29nZBRNfCKdcG8kpSEhLXNrD8BqdDJSivzRZqIj/PiNiGoOCSRcmy
jcp5g6u8yK19WgsyGnoCehAXb4GgMP2kieA6JIppZVh6A0ie3lF2SUDZQhO1Z7RUPJXceBiKygFu
VAmgSrlXV82jO8Pgsu3AJfnIfYjHdlonahPdxWb3HC5mDFIYvhXA6Vazo30j2wQ9ue4KDNZuDNbG
v8rnOt92gUVBm5BPVB0qdAhz3uS9Zq47pP+OW71OmVkA60h08l+EQ7Zx1pxtTJHQLfKXzrkm+Hpa
62nbQGpSKJRr9mM2aa+sPllVEj9Pu7rf40X0+XdHis6gd7NOKaAx9D8tGFNrVxD4h8b5XKGrQPNA
FiKjf2gsox71JhDsaDGRKU4p+N4u2IVC6w7t0JYr40B3kc43IBgxBuM2ocBadaCXbkQbEJRm0atw
tZpUq+Y9cwHRppr1TWCERRP0jsMy/DkZKqbPMX+owT8fc7NoPatAWKlH2jX0LZS6QwgXZji5c+Q8
DKl2tgdWKr4ot8UQnIGZNPvB5LwCh3rV6QX+t+5XABvkNhmSd0cb9lHj4PWvC5pzrXWNU3uNE/NB
79Sfs5XrV4wUCRWEblhxGnpJxqlb6SQabeqqek5jUwB1q+01occsDuODuSQzJF34OrcEwbhGylwV
Z07ti+diqxdggBKr+WENtBLi6TkYbLSIrX7G/vxDcTAQFwqUEpeYtOZ+Kt/yygzvYjWrV2WZjyC3
a4pNobLuEeufbYwUxJEML7ptsZNQI56iKGCXtt80H/5fr4Bds1A3R5ZRb+xCw7ao2t+QcIOGbPRi
U+B6Wiu4bN2GEQMItlfHeOn7pZeYlmgzytJ9zyi1ZeOwK/1pPgMkQYmanCjHEutmHxJCWhMt/e5G
nA17QDgo5SalVh4c8NRUSnFGUfcE8bYTRnKnO6Q91tE1pz8LHNbKquxDwO+4maoHJHf6W7CgIAro
sSHpRE6I9xgHVZPyRQLcPQ0xaYI1b+cF05Nu9t/dIQN1NE2bES02uObuNjOzE6gcLGTKjGC5zMK9
I1oytiqO2k4YBh/afOoR+B0r//s80z5K7Y2RNU+C+Q5+N2zL/qyfQA8RDx77d3ixNkXtx5AY2sYb
5vJUp0uRXFX4EgrtyumiPYGt47UYMchEouEMMXFeygKSdWgATGfmM6uqrz9EIax91eMFQeQ++6Wz
6w0YbAgYqdPO+aGt64jza5cfKsGK0NJFR0OTozwo0IClsHtJOQFDVg3DlV/izXFoMm9LmjaRW9Z7
3MCgCPB6LiM/R2AHMDmlsLslzpXRxRY0ZUcQj477Urb0TPWaVlCgBh9KAL1qxgzVGnc99JmDUeCB
FrW+HQWSjHBceAxhcGXM+qOplnDvpiQ5AQI9GtNr1ZTKdarjBSrD9GpQEFviiO0PNOVWeDcsDJti
l1YMlgwNKzvrfaitGdK0ujk5gU2MGvX+74yPJxhFwTpQ2VFzaDmdwWCla0q5Mezknsq812ZFtFP5
xjATuvHOSMIfsVZcx04B/KEZEl4ShSO1/Ctd6W/nNj65NcNbh9eFFfOuqSjWutEVTXFMJ7GF4ybh
bKT4wZVuQQrtKufaVxUMlxh+Vl2v0a2yxjszMsMduVf8W8W8RyXjno5aSS8YAMN4UpXHVOPbDSjT
o0VG1mxE4E4GZ4PS3Kerr8yEkY9EfxEl1O2j6alXLaikhOymSQSS2bobJ2NHYy4h2gUfPAEcjo4w
b+AQrxx300xL9wb4EN1tDlCfFypEBkMFjreZaY/JFLZ3gQ8oSUcC5YTDoUv5hnCYbmt3jE+aig1c
8Td1eR7Gxr0PomA41AIdNEZ13QLZZI/9asiKwvPdYQ/35pjQUU6JIYyRPE1W1DOMG8jHKqJpMmwq
Q8p8vDeTTa5Hxbps8T75kcbQN0cPnY53cMqAXSF2ooeZu9NKU4CW6Ao2s6aqHn3t1p7T62RAAWn/
MCBrrkGCUtoiENQIiVpXrXEp/Jgmvah4EUQCSwDovTQt4fT0uooR7SQUPImJvVi0OerxmBG63bzM
4ACq2pi/kSFzG+FC8vIcFBY7ie5x7oKcW5IA6JgvBBaSPlqeBkxIm3TE0W2MWbqHN/nkNOFes/Pq
0EJGX1t2gm3bOPh2pdDZD7uDi9HQRIS/UyP8xxDyQ/gCLfOm0g08QyvnexLfqQyjfherOVCvbcUf
r/2h2rpoYzd6zHS/nl6ptOFbNcN3TI9E19r+hn4t3wROjhA3FSGRRUTkeqZ6pfGASsIBjGAq3thy
Qk2tehUkMLCrcj5yVqIT3FUcgtG08rPmuUd9Qdhk+eKY/cHtbG2lwgQBbvYBGOwFpQlB1dQlzjDp
70nDc7eh2Zv7MXB+wlX9ZmZ+Qhw9KlIMde22SQmYDzTzIbS/Z6x/aEcT+FenpbXRyuicgdhSfthB
iPytoxw8KSeM6sN5WHpVE46opmDeErRMxRhNizwJ76O+OdnFbB9sHx1zQix4NDEoVzqZSSju6PoO
/RqCDfGtt7oBkXQYgBpNzkddWdq6zJCuun3FGWq6gkSLzKYK16Alp11trsEdIF9IuvIAswahHC41
i3Oxo9ckbnRAf+JOWQWjddAb1zyzuGDNgKXU9NHUB+o+dQqxVZ7zQWeiXkCp1COa6ZlDepMJuo3R
wXYWSvpjNiOAo0wFQvk2GVV3m2bD29yJDx8eM2yMmVx55EOZuGpTckPnElAfXpstFAwcO0QNFqY7
wfL3r9UGamRQHeylV0h+BplhAOhytMFIchVrFURqtMnAhZYpg5/RDLfdOB4hdoAAUtPd3EyA0fyA
/d4dmIQn6k5BibwyWnUP50zcZeTKDisaoeGe8O6XfKqvGzOor9t8QkoSAnhOA21bl/nWCsvyumUB
rTlqfk3GxVa0y9JkwO4yOT+yDDxAYyTturScir3feQwJHsUNi+++vI/taVdoYid60pM68AgUY4EQ
pxbm+ZygetqSXmzpmHG1d3sOUq80YxYLtp9uS9PI1niKdywbnrEJoLJBc5CqEDCVZAAeM/w/9s5j
OXIuu7qvotAcHfBmoAlMekPvJgiyqgjvPZ7+XwD7E6tL3X+H5pok04KZsPees/faXD6ludpZOHXG
DiWBBdSX7w8DsnvEPGAc8vimA/vACB39o5ln73lmYD2gAAThDh/HhMoCf0d/lMdCxz27Tzv2wkFu
54uVZvdjZ/7QTG14KUzruaqBnjVK+jOKBTjEnYTaxih3o8L+laqXGnvpU1obzw3KHhqkkoeVKT3M
uewiH4a214LxFkd0SX4V7FDmPpWtmt1jrSO/AhTMOCN2ihdyXQzcqRHhahRT5okmVfRcmp9h6lSe
OKab0GRb6lrMnoNlLKinRajckbbBeKCeyMczEaY5BTU+KXR7QbkMC+2kUlL41hOcLgwyBkB2Z5BT
aRsY1oRDNCazlHTkWodDFYHwseVxHJwAWitW2Fjw+uBW5nqzEZDse33KJZccRKYZtkh5E7GKhKle
DjYFxHkuZzjvCWSCo4epEDCCkXhEfBxwjcV4solaSCAwBou+fWopPqew5kRcCWB8teeM6VIc0Mov
UKU5Wg3aw0fCNvcVIhioZDvwJKJd0xYba2haegyfkbhFFfdGfcVdp4+AM0LOZGnSHDQDJ0eYpT7T
xAlYCfAuHIwz2ESVWXJvNttFc5tm2bSDmXkLeKPwIJztOagLL/aB58Stcc39zCdMQREcHXC0Udb9
bZwRNesj3goNlc5JjTpNtLTYZXbOAcceuMGojdUo1ySMtkq48af0SYwVTvNctIZQF7aWgXm/MbFk
1cXdODRPZnQXqu0T0OTc6QLyHhKC4/JY37M16oVl68eOYAVsPNWc3YQsrVbvcIq2+DCVQkwdM7Se
wrIJPfret5Ic6FsUZcQOqajaJYIku1pFI4iT7gr6Azmdz2BGqmXZJfhhMsLPlHXpVMJkbcso+RUN
+gf9e7hjoY9NpXvTqHLZpPQ81pApxHhqdwCTtlYWA/byMZIP3YvsN5vesE4R+XYajMikarXjZ1Ut
zAE/4BcY5p3MFASuVIyvOMBF6AeKrc1s0lKDWs1VOAiaEEW0ga4YpqlLYRgNXg3wSu4eCW54gaYn
w9E2wms71xdxjJaOQIHBWssbj2y8fGPVyn1sLj1YQCqu1C41iOkK0gpPtET0a1QBKMgVKcBdHadH
U2q/ZNf/py3+d9piBava/09bfPnVv//8R2nx10f+khZLSIuJR8JZTKiXLlr4B/6SFsvit5ZYRkts
EvyqqpqJTtCU/ltLrGi8BLCH11UZ+5r0v8r2krRFzPy71h8hsWEYuixbIEh0GffCP2r9w1bFjFKX
yjmkqBH3NaqTWolpXpCmEoRd6tC4yR3UnnYZvncA+AAMhNqJXF4DH2H96BdVznCO6oYOmzdv5dpT
Y7sEUb0BxMrECmKsXciU4gRpfCf2aRP6mCI7BI8guGd7Fulz9SSLp4CM4VoBtMn8ybNikn0tKb+B
rKtt8djWSdCcMecx2Cdifa7LBeAbxZwX50OjhOaujtt7pRurU62pD6YSSIscr91INcgkcQAYHsv9
XmwFkTmMRkR3NzZPbVA/cBw/1Vg2nhUypJR8vFim3zB6RHSg9ANeS4FMB1OtrijPIFKin0PCRs2N
U5XnM+ohEtCQgGerEAK77EYwM9uQwsG1ZGTDFPsyG2PMraAySUsyOEOy+NwRNx9L89HS0l3hB+Ur
kdY3kTid5zIM3aGvJObzw8EMZXJ/ODV6ozjfJsOrRpYupzq98aqZsGy48XcW5iF7/QTdAQSqujU7
splDoNA6TJsh110DVq7djnrq1HHfO35yA1esZJiXNZ6yAZCzlbIUtWSlsrLLz66TFpNsB2+sKRmF
5Ru65/7GUn+Ci42AgWI9DhX9SPXcvzAN0qXjPDXadeDiBX/7qlaUI7hEoKOwhk+iPV5HLat2TDa9
II4MF0+sy3zdAMEdETIWA4iI8rTBI69uNK6TtgaQE6Qu0w+tWKiS2BuZg1oYjFrD5mqUN+ilW7M/
9B1DJ1K3lmuEyPl+5ozcC9JNWQ/JWZnqGNiGddbTiQKlkSheGpA72/cH/yaIheicJj3jOtZNMcfC
Q+u7ZUpGyVxAjWIgznFgTqifGbnjIgQ4e1NWIsz2AvvIvQlGfRc0BaLS7lOre/9MRtZHHqnJtll0
9cx1dDtlSkoyu/gcqM2Crh1UVo8PLMQq9iURRLYQqHZPxulFgQc6ZEF9VBQ88fOgPCeluYmoUEc1
te9RQhNjWHDllDgjP0idXUmllaJGwaOlM2ewKoXdthVLwNbiRQ7HZhs2BGkSk9efa7YiMgRrG0bg
EsADji59oHRHZY+ISS5MsKPMG771ztRljvkh1UjfC8ghT/Lnxf94MhcnXKM8KNCIXqsuv0+D/FEU
Bdj8fUoOWDSC/x6PYz8Ex5qyxX4i1GRDyALAbmmYn/QoIscvqIV3QYnO0tBA84RUTcecc4jp9ztJ
EPaJqogX0NDD1p8FY4P75lk2yD/IZGZduI2WlN1Y26aE0F/MzMQIKWe75XSFrz6jcIIpXXhFFnhu
RfhrkLmKkyH6p9ks+k0Sw+kPKQseG5F1MBGq5IpCW5wjgaEm2olXUCTwA6po9CgV0ABoKNXCYFIw
24ESnIUxvfpWAiDQiPx9VIIYoy46MFxnDBfUDNG0Vug9rQFtDveLi7keEv1Rg0UQeooMoqRJ27q3
sDZnQwAE339qkaM/EPDgUDbXnV6OSNfLdPNQiMK2CeBV8TvbSWFNyOQqRT1lJqK4TiFkoa8bbIXn
XPP3DUjvKmeTC+AsbGloWzJEx18IiLT7JIggVsQtRgPgI10+wr1oSyIT9bdJKKmfB9mRc3/hxCqG
RvobgivlWXNYb5TlHvxOxpTfj9d7uaKjLEYH99frE5IV1heP19e/H369c33SqC2WtL702931pVHT
p00zgvhZFrG+ZX3+jyV2qG5RjMqP5jvevvLQSUuI9rxKq0r9r7tCwd1webzeW9+03nx/JjHYI1Au
8R6ziZhjfb/0/Znv59ZPry/QS1FtH+y5M5EZPDvrk//8Gwjr91rf8PXv1qX8dvfrY+t/+bpLZe/I
4Z5uv7/8b4v+/mLry1+vrE/+9viP37m+PNZ+4YxGXZMS/A8rZf3XRAPcT1rAoPJ7Pa4f+/qB3z/9
j0X/+fY/f92//mZfn/xt8ev3QG5N5+v7G5ZlTz+vgb5XyzCxnHX56w3xzo1I0A+/5bcvsb60Prne
Ky11X6ZajYZ4fA2onX194OtdIy28hGpF1lLc0/G8z/wTXzvHRU50YgAlwQwjGLljeZsJUnEwJtTS
cbko1MacbEk8Vjz7/VJby+lW94Wvp76fX+9BPP37Er4/9bUU3KEs67clEqdpxyXwibFKqiO6slgk
tDHqEbbY612hQlT49XiKqKWEeWS6vz2Z+0m/T4rnr7esL6yfAz4IJkUcrn4SWZwHBL06BPjDJcrN
M6d+IE+paR0rOCzoZsgFWe/VKgI2pVOgILYpWJfsgHzqElk+ov3leF8P0XI9FZTyRW5lsr0I0SIy
iMtVwjZjDJzvTeDosGt/Gc0vzuSqnefTWyqUNKlwdCLCX26mRQSx3ugd8+h/9vD7fevH2BqljZjZ
KQ2j241jeRybxtir5C9F4viRhxbMkbqBf0RkEEQdZXj1M/2+8LnMR7g/7ZJ6yGEVma5CpfVhRcyA
Sk9uR7cBzoOOHJZccHGJrbMMeIcUIUhuWRIe15tmuWcWCbO8LKPJqy7dtanreTM0FHG5tz4s21na
LjBAYdRBniw3NFaBe01czQvUYYXNFTgHhkyDmqGb+SVtWSUoNI5teQASugoaVmnDetNFwmcpaUu6
PREzlN+VaKuP+k09QH6f6FZARVgISQQEwVERdumIrE6j0aKuufO5oNEO1BHk9zODzVaJa7eS8fEA
clawQgk1zZgYvdYCjIprOWMELdGy6qtXFMXnmhEJlzM2VTze0QXG4EUHhKSdRKV3U7U+5Ujd3yP4
1EhwPVB+kw6SClh4AKmBMgjAx6LWWbVay71B19xaUUjoWB6NMn2iFLm/lzNvOWRLvnolEsuy3oMV
ziCr0CiBKv1h3Qbs2VW7C7oKcArGGYpkrH9juYG1Le2r9M5c/A7iErlOYQhyk58qO7GiR/wtFUuM
JWZ9lfx8ScLmnKEBw7xukWrKi0BQq3wz29HYQ3oKN875FiutUqb1JpgWAb6SqZdByCV8ACpV71WL
qk1mNDuiPFERJW5kVRB+74DrvT+em1A3ueFIRdxczoYWLAvGjJuGUSBcr34JlV9+0m+PdSOMPOZn
pFFEy8nlD4XbtzrOKumQZfPgu+vutP68dYcjGIVD82s7LMpX00ciTvrqtxLrW9T1/VybCLK3aJ//
EDZ9iYG+VZEAszD0tE3lrkfdugut975vvpWVXCsZrsbqTlt4WMpyE1Sc9deb74cgKl6HIEgdUoxv
2mjQZmeV3n7dVVRgqD1AAdrDSHHlBYMWr3v1cvPHw6JRN5kCcaddHDbd4rX5vpkW/8X6MJApA7Nb
HMxBATyeDIR3ihO9uyXper0Jw6b0Rp/tRePH36lqjpSk+6TspHqr9Hdddf9SDtym+aGRa2nvYzTe
drhF6det8bayOw1GfdQ7vG4j/Ag3Huge2IEGyQwi3X79QSqHtAYXGsB2T+RuwyTQpqiUkiMw4W2V
6vEgY+uIUW/0onw1fUN15d7QD9FEMO08yRS2QjE9jkp8CqL4YSDZ1guakkigWqVCvBwQXWIGS9I8
J3RTRsa7CKK+jgJyZzCHUHWccbXh8QiOHYaeOpjo3C3q1VbJks0Ypg+rWHTd8Ou9753BqJT4oN7n
I2Spmgq/Oy5zIzWFVlooB6vOtaOx3JDktxFILnS0oqlx+SxXNWuIDmmJ/tUixZqh9S4SQwIIuqeu
tIRNUIM1qlKFvlofEoogS9opojC8ncOBQEyVKChAjbdVQltNBQTIcZ4KNnZv3I54IkmHogwpmJxB
eqNAzjPLyS4Uo51UNnuFpAkmBAgRkuVk0aqcylS6qujdl8eArzQaNFxqLb0jbQ2qCvgKE5qjyZhX
XMba43JVNej8eGknPCnYTHO5v6SZ2ntGY92YMV5Bs64fBn2rMO11vpauFjydQiAjU4X/M8zEc1Ti
KcsNNzBq4gvH0JFa/A66XrhZI2LTWq7zzQC8LgSUuIla6VSSMz8763Prq3McojZo2oew41wDSfrR
J4R1E7dBcWzUj1kVpoPcBNIxi0lWYHEj7cZDVPWPhFvQ1oE0RMG9JQ0kmalaLl8sN0HpdIl8or10
rakLeOJsMAr/xBZRHMOqf5GaYPLMofXAehJzQEfDHrGDYP3goF9uckEIEDOJv9SGY9Gs8fU14r3p
V9GuPsRFSwj6crPe6yayqoncaQkz76gx91fDHIHEhmHn5JxLqLnCbP56A0cvYo53o4dggQGWrqLo
u2A8zZ3okx68/raw7BfWzWACD1tOustNnwHtgliM7rjjNDPNz8VUPwVCOzPZniVQkiS8GXryhHYB
aRn4IEIKo+kct7npKkQSmS1Xh3XtZNNy3lUjmdapUFj42tAaMtmks7jc+02VuD65qg6FZjpi9ydQ
b3mLvBxc673vm/Vt+reicX28LiAhvnwLTf64vvm39613gRwkHiSDz6/Prs9l8bAnTy9xcu1HIiJB
K8A3ukPRBji8VRJltPie2MT5bM1Sckde+byLh7u4xuSiyPTUa2MpoQnTRvHJYg/IE9Imi4CQ7GkG
zO3NKXSRDoiNXc7kvpKain5CL5+DLt9mpoStMMXmG3b0kHPSjCulp9Vbj8cBp/oPn1BXAALWW7Ga
WSZqSn4PlFRtusGmkIpcVUzGwwDN+W6Wwx8SrhJTUd8axaTbGwz+1QiD+uxLAqz5JJrejTo6zXTM
HmVqXztKTHife61/S4Tj+vqgpMDZEdkdepRj95XUPerjPL6rUKRh3PrGpQrK5pI3HfZpSi7voVzc
5bKPoTEt4OXT0t6386B564uNSPBSl7w3VpJCrNHLfRwY+SP00Mu6VNYau3qkqWcrKgYyqLBAry8Q
JfIaxjTZhrKWD6DTEi+bIMbDEZxvCjGxo9GaXytpJKcu1zr8e9b8NJThfv0RUzvQ2m8i5QRBULph
9sMBwXj9xtQRVTQTCglfrP1bY46kIwqbieoaP2WmpjBbevKSCfW8NcZW2kppF77gVKI7xUropnBE
GK3Lx8FIzVstIRHxa+0EeHajNlJu+mCSTrmykE6XRU6YZvpRo0maxy2sOyLTE/qGr1lYfn0yLABZ
tCBsD41mAK/rx7d1iRBGNTsL/PEqT5lCZDCcaHX5DhJxqmYqVo9UBot9MxJCKAlE2wJCXn87sC+0
a3Wj7/tB7B6iZL5bFziUWub0mtlewqnULwXKh68NqJn5oywCnK7GJPWarksOkhbTK1y+v0hScigP
JD8hHEhkxd/JgIJo56SndakzaaXOuoshyfGv6263flCtUNZqhXynilN0DE0g4+vXzyWGl7JRPEVE
w0iEbyF9KkkFNArrNg4osFqTkv/IO/WA909+Hs0Zl7BM9m6AduM2GAXU4Ms7uiDfa7oQvyAOBuY9
1dWB0IfkthHwWQcoX39Eo7r1kZq8dFFuEblXzcjRqY5Khb6zFHa0dTnZ1KGISsNXRluyFweKeZDQ
5t5M+Ja/lqNFdBQHoX9NUap6goEWbVTy8KauIe+v/ynIChe/kv/aWEZJMnc2HJkYSFfKxHjcl29L
NrODtqB9CyaZze3LXOjNrLqKflh/LQP2H9N2zXybK6KtxlKKT3lBHToNiZpb/0tHR7af5+bdbIjk
jFO1PaHeEC/aoiRe/8vIOcCKzfe0MEc3HwXl1KAAuBgNbe51EVa/02mDn9Y3iGXXuAYYmnPbGtaZ
S4T/9S66liQcGx99pyOu0o3mDKcL7LEuxZTwm/RH+vcvVNClHtVBOSvqUJxT/peb1IP0QV3z6/tU
oul0BPNefKEmQi+C91ApavqRCcf1+0hzqTg5l7ZL2dfiqVvyqv0ZdEavPq9vQF49Adqt1EsrTeVJ
xXfutkErXoqOzYPmzKF0X/+kpUMpcmjFO2QrJde2uaGznfd3sylgQCZ64WeTLlC0Tn2vlExw0ohl
VOyfxPmKptfTvH8S2uDua2lWeF+ahfbkC+D/6WYlR0MS1As7Ezre0PTfTTbW+tZEIWonI/nwTitU
gPHwnHeAxrS7Qqehsb4lL0aHsNb6nd48FOKkqi+ypA7HRAPoJvdl9Qzw/2Z9K0fPQyfW7ROllWQD
NpoEtNkMr0NhqYx88uZDAf6iLr9YYVJr660uEOw0yTsGT8J21pX43ggoSaMvrX/i46S13QtvsaDm
LiEoaLYuoTGqxzYwR9CrHF7qrF7W1aPLJiq2OnpSm5a002CUDnKU19exEURHVstlZPS8vnNeyKMo
6aRbyFLWbpiQZbZ9fRy7qrvHLFF8rW+yVbxCtaY3IS7xVyIQOA9iEJ7GDqVZ5xvhy9wlhEstW6+0
XsS+Ux6NkGThmYyQQwLQ4yoBBkF2yQ4n9ed1BVXM5DDxzjXJREOyj8J+2rZJoN0DIGdOuCzM14ON
SbvqzRc5V5uyNZwNWSjATUq5B2a2fZEy6bi+lUrdexTmXCezoTgiW8m2kjDiTcst81afswmwjKL+
6LLaI99OeE06xSfkqmhOiAPCixYnkcsgsv0gNXzqMu3HKKRcFC1DuCrIaw9lpSIfKPruGenEeV1W
2IqfhOzGD/QXUC+OHYnrM5duI+gguy/L6CMLJ6gvvVhkTHqzHo7HeM6DK7kPuFKW77PerA+7wBIu
psjOJC2npvVjy+fXdyjB4f+4Wytc69/3xi16y/+au3X5NfzH7j1DnxHVv/6B2KWIyyf/3iI3xL/p
kmTCghV1mWb739vjhvw3YCE6MDpZp38uLXitv8hb2t8U2tiaBWALfqymfHfLVflvuoXclua2IcHK
EpX/DXlL+5M2Zxp02RSoeEv73RT/pPupKDmDirPablFBJpF+hrXjmai/H6tTuiMfGAJyZRx82cNd
1T207+qP4KF9WiIechfZiT9txhlt0nNbHjt/KyHNzrelhQoossWdtQQWuszzw8ekpaWzB32ebsFA
bfJ3OvJMC5lNZL5L8trP6mi5xt5ytfjfEPUkVAe/6wHU9TeiFrM0TTH48wcAt/ZlzKyZOePMNZ46
SboLO3BbpnITDxzkdfcpEGpjl0n0qkXS3W87xM0XJ/E/cprgBfzP5r/+U7UWhOPv/MTlv6tsKepi
hKDj1/lHNQLD97FidDHvzEdrOIqfxV19hcAjvhHf/hn69jKt/DTu1bsCjfyRMlpyL2zMs3VvGs58
JfRAvZXqs3SitPOeXeY92aKd21w42Q+3XemQQX+Z3k2Y0DQk740Y/rJb7MYfxVN4Um7EbWn+gs2l
ewLD5OQXwG/9Rn2ljgJou4C9ZWtnsKazYVOGs7u36jF77JHqkZK88Kw8RiTKbGM0oFQ6VwSJ280p
O6GJ+0l2qrKje21WLtNySgKmW99XFylxpGOzNQ+Km70Vj+iowx/xAz9nMz7nn/OWgUq0ic7+DgtO
AsL7PTB3w6m7xojmNvGvaZe5nTtPHoLapLQ/5WNFjIIFskbYM81vPpCEduTuuNlHg2BXdYV9/UZM
GuD3+hGZAr0sWfZkVKoPSw350W+2aXw73cyGE5wD3anNh+I2+UWXGhm8cC4etO18B/wmf86GByLh
i9hldQSn6SV/1zcwcn0gtp9x5YCsZFwNEjfwIKEGhHiZmwG1XeyOAZJC8ljpq770Gfv0eSYUFyly
Lt6q4gZ3iXFbvw1H/aO4IdSGUOF7onMJB+2LXbREoDnWXbQVLljwLsGhn3fBjU4+uDNR5qZF7ZTv
6aEykeTZ4W3hkkTiBRuZaHlIYOifP9rYSxCgJHZM8Jzjv8g0oYub6KENzyYocNdgdqA7DD29/Dhv
1U3oQcGDvwB5TXuVfvpnqAv6eX4B5GC52RUlxFt4ls8k7gr7pnSF3EEomGm4KOx4a5xGyc7j7XQ0
ny24xSrELDf9Vd+iNB0vMuCtq/gq0zW+C/ZGTbI6rDaH7NZBcqyHnjWBRrhFCHGqWlvexe/dHubs
Vb6TStt8DD70S9ccW8GOnolTu4XIzq6NvL51UUUre/2SXQfkLihoT8ZtoxL85JW7/AM6Z+nEu2qX
vlgu5xMug50Tn60b64m2TUH9q3RGjzxEjg47/dVfsFR1Rzl+iAununLVvzbpBoeGCC4HAX1yGF4o
exm3KvY/0jhhWbmp177rO1KbcIR6VujMlDydYmPdaoeAAPlzAy89I+t3D++DieEPGvLLD9Q3xIUT
lsLIhRVJI3sbn+EFlzs4urVTX7LMIbr9nMT0lTgHKq1LfHjfe+iEyEjqUZcwi/6ZPoYeg8tXDDbp
VrYJg7uhWqdvJ6iH+/ixfZvc3bQLH1XRERDJ4bq4GmCYyG168N+bT4ESL36Cc9/vp2eqWoCsbYvY
BnTEtrCd6r2I+2E7Bg5FLvOqdI/WbX9uX8MD2QLG63QnPotuRqaGLd5JxEj/m5Pzn3By05RkDa8c
yRcSl7k/tVpyOiPV1eVqR3ovmT/zFn/Rsxk1/4Zi+z9Owsu/0SwZki8XO1lfLhG/4V8ZJE+d6EvV
TpOGh+VfWNNICuD4a24igN1ZC0Su4hL/32OBf3Lql+X/eXWFmQvKlZK2apiqJXIZ//3fKkGl6qPV
NMhBFvxj5HvamMe7EnwrMHiF0AmtsVMr3fjlU0wImCuZ74UykOaOXro3BJ323/RQ+AhKZlPmUEsx
kXYA8Sk4iKekG68jjS2sJXWzkZQJr5IYqZ45yiZTZ6nczBDN7KRqLu3IKSOdwVQUxBgpaXzNZ6U6
qcNE1S42Dom+8aumeZJLMgdRhCDJF9EnpXlBqcuc79oMPS17uSEE005WeoB2xWOrGd19oDUy2ZL5
sYoJvsoS0iLgU5Z7q21OIyHi2yngQgYq/dXqi32gIVHPjE2qMY8fHHJbU8IEiekEoCMUGYqt9gDX
W9oq4rw3kI5vdOzcRC/WaEH8zhno+VP1JpgS4wpDjf4myvkJbPaW04Fp5xbVDAQ7aE6wu6GufZbL
WnBp4JYuKIHPrm6Tizwg3YsK8T7RfZUc34qK/6z3nKhk/KiacEjMaadV9S3hQIkjTtlmJOEegHyu
8CXNT/kB4Q3n1Jx5BrsckOa0LcBDI7WShRnZfEX0HylmG0GGdqPEonFuG+Mc4wpz4aFx4TPU61Qr
E35O9WOwRhWlE8AOOUOIYaS7vpcFXB0aAdaNRAxUfKMUwg9L5pvl2vygAZjk+9qFmf2sC9XfaaXO
9WyWr3HfnkNIo05bkI8uR/pTF+EtVbEmD7BVmQYzSOiRJdP0QKao6/eEBd+LkK7jRLqI2AqESbuR
xp/VqN3NpaBsoWE+U7J8Ksf0PbwSgkhWytjcjWFOGlnwIEfNz5jcGhv/29OsEqytNc/LfXXwUOGZ
GCCEeKNlihuMizdPFPiJCYUxLgmECnsaM1cmmbKL8gnkaBwrCPqYq5baYyTPZ0FAs6dabGlTPhRx
IWyFVBUIGqq9uMd5qSQirMZueMpL2rnmgCikDMyNMP7CE4QcKn0YS/mnb5C2MuWIOC0y/wh5FZKO
sGkYaVwo9Bu0qmRZcGVoLz1bYPKJ3mDtAM6n8ODCOsaJeV+qpdOWId8jcUtamMQdENvaucs2E31h
M6a/gI5vDIxlSkh6DCqpek7JNqh26o1OCz8DCt8bs5MXuDCJiTGzztEkdOWjATZt34G5yAYYLdKb
1guOQcxWwsAr137FOE/H+7nXIFP1j2YznNCmg48TNyrSxUVS2MzE7TBE68dIP2ZGrR8VBB+kjGXX
KdQAtQe+IXvAK7ho1J1y8oXOhD9vXMjtJiNl2GutCucdMbc75VK1x0c27eKs2zUJplvEmWNHsaS+
EwraiCgCAndMYuDoGi1wVF3QATnz2aViNq7ZywFQ1P4gdcj7E3/0sVLlnimJERKIaGM09LzXG32i
D55GNWM22WrDLTDrG79F/UAfnzgJCT2DOgGGG0IRtaA6JAdDf4/JMiEsa3kqMp/BtUG4IX3tuD6j
hRYpOstrvfyDIyI+zlquOUYgEUNf0XAKQDPZYZty+hyt1D+EnfyrCmRhI8t95N0ASAXlc53vmoEu
h8MQoNyZbnMuICzZ0ZZWCUNG/1V+nHfya1x6jVuf0/N4lt7TxG6O0HJ1y7XARpLX4CSv0z3HfnWi
UzV+1lvJ6xkhnND5vdrFbQi795V6pnoN35uTuhlhLNn+pfjIjgzZRRuLr/zCNtJfzGNzH+5UjKho
BTnPX42Sdh6SXbzcMAJZUY5IS1J168YxLuINvRfInUHi1qg8KIAF9gJaMvbSLaqawBZVu36VoCAb
J4lzAr52BoiOHtvah3lj/jT31a+ofw2xKsSuinKk44P9Z4Xo4Wk4yXSZJptw+Dxh1OMkrZterK3x
VDwwkA9uTHt8Iil2K14h6NeOwUUsZ6ChfKZvc7zNHfNjfotn29hWjVfIjLTtiWsTlzwKe8d2h/wC
gehi6jkUwSHtOYFajhlfDAxq2hZFLkjhgFjaYTeC+2V0NXhKc5TUvUb4Nkdbe7R8RzwDJORcqok2
bdwGknnlwZNYnGWqLXiDfqNJmHbc5JZI1vmYeQQRmZtQsKl86gHXEwed7lghoXUCEiyf03ZbEuds
mxeTb45nYw9Vun6Ry62CyZ78xom8ETvVHAGq2VWGTbjn5kxriEgggVzoJUXb1t3hhXWccHxRtcIJ
o+xk1odOSWwjkxAPq6P3JsFu6SR40W3B2mJ0+QtJnlIf6w/QyGweUhyxUyY2ruD0aumHhC5isNPz
u6Hfj9arcOEUZl007aC/4rLtd+wWmbBnFS/k4+DeuKg/e+iiiceUDL1kvRiXaecxZjQfYGXSHIkv
ZnTUf8LUvJ2f/Cvzp+aVhnKV37UPuDj538EbQ9+X/FTu+5/MyXJkVL+UTXTRz9l7R/CXYrfPwyMh
J5DNrAuHDQVCwhMIpgVg/Ehs8H3IVKu1zVeOAOUjY7IWu72EWZeNxnTTqR4XuK6rXZJHjaHq7ALJ
1WPPIrfdrZ97AynvruT7H/i+YkcQ2jKNYwgFdI6AedF+wF4Le8GottWjFNpTsOdnsuie2BPpBZAE
OGDTPAWaGyVenDisRIOJ5CUhKvYkVZ5x9A8mM1Dy3Qu21IZlVInLBgLg7D91yVOwRP06erJNu6Pw
oeZedBdIVPKwpm0rBmIX67r4v6joj+dx358ScLrBhj0XjSW52dv62KEUOFDnPBPPxcgm/TlZTvwi
Wqf05AMkN2zdB0Jti8CYPmh1+8zm7JCxSWAbL+xXE4K9CIuoQ5yUsMNV89F9xJ66A1rcnIikHwEp
uskLqdy6w2CACRiQ6yccU8m13fpgfgf81nbTk2TjQP8nXZb2L433QPeGE5Fmfe7S7mSvYYpKXcBL
32qBiYszak54y4w8PyTJQ79llGc9mJbTPReMcMat6Sj7xpFepI281R/TLcWcV/wVM5ePfXqONspj
Tl3BM05HFHrz/ZB5402F7eomvWU+89pu4oXTo54TTmME5RBv4Rg/0fwEu+wCbPilf0HZ+8ZvuGWm
a+a78EAe3kygI786zdzZs/Z4nsdrIDlT7Yj0BkELX/w7bPUtYWE2U8DBZVre3jVX4bU6avfQhNsX
E5K1/RbumyNYAo9hwq0/ehaaB87a/X08bcztzEl/b22sD9nLnriEtjc5FqzTuCkuwaX+gZhtMphd
JZFjXQVkeQy3HsuPztXOnGHVB+USPSZHlHTyIVAO6uSR/yiTEY4/NTmV7b4Ub/Rb9WzcF09EkjDA
hEpEbjnherG2o0KOdZCCSr2XXsh8m69M6S5cYSiFMEeMPgAjtzIpYh4AANIPjQ5bgZORHu4fWO+Z
iwXzSMuzpM38IilE9rIbmBetdWp0XMK293ehQK7Hhu3kh5giQOnfiuOpQHUTk8aLCcb5f+ydV3fb
SppFfxF6IYdXkmAWRSpYll6wZFtGzhm/fjZKvqZa1z13+n1esJCYQBJV9dU5+3jtOruhrEJAeJQf
GVUqP+ryG70KB11/c9QvwYO00OyFsrYv6sa5Z2YI9Q7GTFDWwMP1cBkCt1pUO9TjmDqHYwi8x7Wd
U3mqAhqkE5PiJBPbP3EuaDt+dv7T9D09iduc7vr79IXqCsou5SX1CZVYOO54TjeEY178cK8p33DW
R/bF72/CF0yZJFFP6GYgJzQHm1njxLzh5t+CyI8PXv/QMgfpSz8XXbmxLTePztx/HLToifMQ71EN
u8yjP0nOihFBf5M8U4HQviq3FEA6baHcEnq4Li/MKJMcl178F9olbgaa9kpsW3vT3eZ3RLoZ35u1
T6bdE2Bym9ljZui4APjWacq4P+IipR02Mao/DsWjb9MLJ+N048x+QDA4a4W73XP00ljL+JY8gvEy
fPU8QPlUw5bNTuMXGyEihoPgTu3Ce/GJLID3o7jFt/Ixf8m9o/6lCO+is11gxdka2+h57niiiHkd
4Gcg8glXFYCFfQRAcjvRUDwpW2x9m5bIvkVAQWQrb5odw9P2JoxBvG9Kdd2+2UD7sUaSClpi/Vm0
z/a9PJ28+2xrud5z+4aPvaAX8NCRCoSOj+BuBFwn2U0fAah65/xCSttdcYQBGL9CnSp/auv2hWQ+
/+e4T19V7UIyds2gDsXDTXfosX3TCb+nzQsvQFDOnbwxwl2zD93xRWcm8ZG7OjbjjGelNnaC3HGP
dGU2Vm7tL/jEka86txSUXrW1/MaGYmx6H2czNmbmojeknkclYJql9wDuLDsYd3hbjWAdJJf0TSNZ
rnPTNwPMSXyZnEOsrJkLzNaadULl0J1JnfZoFkf5hTkshgrfuokMPyz2uv91Yt4UsdGi0d2chEv+
eiED217nTteTpAW/IqELVIakWMmuBZ2/jjzKaoq60G+Yjk6+zsGDN5X2s66+VziJznwmGAwwQbyd
/0YfJrut6CRcAMh7/jKhl7C3GreqXCdeFs9RSx93ob8hjkfOZsQMPxZ4quEgh4vgoTt2P6zv/YuH
UtxfTt/KN0aNTr0iUsv7WRMaQEODPdzGGLYwnvxhQZslZ0tlY+2nm3GVHtNNSu9y1ZuL/kQk6XOF
4EjfoLZSulUBHHFRnkJ3khcIs/Uf8o4uYrip4A0c9JtyS8GP20vp+qfkmYjJDVqs+ltbuNC2gofy
kNeY9xe0FLf2pjzZ9kHekDfzZp/4VZKMlD5MN8FN9t158G+bGwRa+jdnF36pjswDUz8vvwzjesx+
KtN5NBZZsmToNUY70nDCaj18t+xNwTSFw1AGzxI/dHBeQ5hqy872VbQVo3yYVJ3rPJQG+ZCMYgPD
kg/EoisH2FscUOTmpksbaSND8HDRMtYLWJooSOaFOE+siYdZvc+NPI5rbsqtcnCGEK+TOIxBtth7
4zkh7LZPo+BSywpsB7K1Z80O8U3IlstaX9ky4dOWyvUqNH/YpAVJvBGCwUVgLy0juoUOxh87xfmb
QuhcoR65hE5wMA2b9+YgXpL0VF6jMzW2kyU7Cy+DYNUAa1+oHTiQ1kCahFJ6HaoRPSrJarA6y24N
fggAg0wxyjH4yF7gu03UPCsxuXllW/f3CjEMYZol61Klwi47dLgbJrZWpQdhOFGr+5p5bJLn8bIE
Og2XVAD2AZeVVD66pkRdgeOp3D6pKJqr5BaTaxp8CcO1UYIBkCJLwR9GilSnedW6nNM/y4ymMJ/D
Bkt6R7YWAL4geaoa0F8kA1gy2CwHvaVdL+KJQordH4LZmOjB6ulkaFtBrT2bOimGE/eHqIUGmI1U
MnUpuitg/duFheyS+2hQHjpcxspE4nZZ0kPuc++ShN4LlKN636jYQQnNxrnO/a+ejHUSr3HHAzC1
8l3sHxhfn5tCRo3KtPpqVEkXHkNQFAR6udQW9Z3fO49BSnhGhAkj6Ox9bflHrxi+kuimIteRmCdr
zLMXvSZthe3IUd70ImFY1jFf341RtJEJEp8LIFGrJ8+6zWAFY4SznOwCcMFE+hJgkrvJv6SIor4S
8FFLzBoPcvOMGZvyMv7EyHsojZ942Yg595MvXZDQrpbxQE3N+Vlm1kFBUrSAQEflJOM9QBRzIQy5
vWpLDH2nJwmD4rYZtHBRysHPibxzpWI0ZMN/CPou2HrU8sp2eiwxu2+BQoPLk4jy8M2eGQa/fxrn
F1NVRqcI2lXHS6lAY2KrJsc1g2ZNMh7i1EgF6RaoW7mgPE1GzGaKyX2NSQzB0HJop6e+lJ66LDiZ
tKGdQ9xnBWCqgVP8/tg0Mn7KNoG4BFMWyO9q6mmhBSZhSOzbxMSLWY3yQyPrX7Mh3ralaxL6i0pC
BsNE59ohyaUPiGvweQczdqt+yo1+D0sFBQcZ0kstbx6zEkx5pgOKt3rnWzWQ8O590026xmHXgkOh
w1ykzCDA5XH0ZydRvkIuqhmCMoGFhHsZ9+MRccDaLxgyqAFTKFEZAiFMko1Spf7uLjCYVCLeYCaq
lJA4QgYzCOrU0ro4o/VFitCTdFZFf1p+jov+WzTQ0thQ80eHelDa7Iyw2VcqQj0n6oyFHj0iMsdw
o3FLIQHecgNcSCv0nG6TaqNbjmqztcOS4LwsNPedQgNg+Q8tiUObOQiMcWnUdEALJRm+Ubuua8BB
UvjgwQI0UFdQfQIXYTfNTk20GK4JQW6JSo6Q1lG3kHwt29UlFb2QGURuka42QjGqPCJgNObb/La4
tZ3sEvbVI6nqc5lsBDpWK9gbmzunryEeyv1jqiO9DVWTkYw1W6Zrpi28BjhkznSybPnbApSPb0pr
yLwXjUvLr1PNSBShS2tUeg0fqn2K8oT+SMJcDPfw9OiUXzRCJhj3R89WQ14lhLDxpMMSjHz7oeuj
40SaIj7oeG1jnchB+SyGLlBdQ5LGVRSP6m3BPKAkY8g0nRB/LHDr2Jn8hR4P8AywiSuJ81omjFyJ
mn0c0HqEHd+V5mgEMQ/Yw4iMPhWUGZrGewvwZRJv+wROVGQTRCQkRpGLlJS5dH3Y1x3ePvUlGOjI
Fs2zbB7Izjkxr7EtSBNe2E395gxM3KckQJKfbEnZDRm7s3TZv1nekba3S8vyXnbs01BU5LuZzLQ1
ck/iefWjgGs3yq++n9KcEuq5wNmBNaMGqYha5jmW1nXM7G9lBDcJOe+URxM6PAxxxudXkwwqArjo
2NdBuUQoT+9MUo9NS1Wkkuaxqt3fhXZGxyMKL3I14z4NqCAl075D3i6n3Ln3qyhdk1FFwxoX27qe
do2JrTmq5ENegS6M5ORu6JpnMPNkHZM/v/BVn8EyfSJCMy65JL0OHQzJQLv1uwzZFu7twfH5Ntp6
gfQ7XOAktSVrWCd1YC513AULEwrO1ovxxGClZuIMVzpqVWuVO+ljPvTsKiirVX13SAL/UbaGVY17
O64xvpZ9kjC12lP97dRNzd1sYdrxrIfSTsoEUwZb/wbvdLuYkr1B4P3rZIQHopSlHUS+S2rTByWK
9rEfEgbRZnM/QJtaer11afmdLkedG7zqbDS9jom8TBg3Mdfq6zPvxjI2tVcAXtRWXlhsNU3aEOvK
JHTiKMtQyXZAYw6dHd5LfP4vIcXzOI+/4jwJaIkBNFU0ZEqGTTBzenmnd/IBOxj8OC2lhByhY44r
PVwHBQN79IMMMD1E66HU5rsIS1U7gY2Scb2vvazrbmMsZ12E/cnsYS34KvlXU6/AHICyMHN6UH8z
NDTHVz12SBSCy7XMi3g3yWSd5PZOj5rWtSVFWqCCRoadQwSehlWPYgNgKmzNSUU+KfP9m9601gLG
ZQCNzKUXSedRb9KdUZCAVdmwKvEdr0uiljbYR372ZUcZN8GC/tBJsuHaJpkRY8TQoW5vajVAvtUF
7gQ/eLSb+zq1qWs21Y4Et21ikUhuVcalT2lyi6ndITg+xVyiZehZxwJT5IqsWnhCWAKT8L4ca/4x
tfGkDoWxlOP0Ofbkx74Kxo1hGkzUOU+WDLZP7Ya1ofWwFZyaAAPf/Kpj4VrWkUQApRYzSZNZC+yF
gAmTfp0r6ld8JGiiTWoC9lyzNtTkbpKkQ1BM9wR9EXHFjJQOuIu/car3D3aWI/a0lR8kkVQ3Os4E
6vhQsvSiXHdec+fXuzyxvplqKK/qzMQtOf6Mcj9Y2yZZch5XKNd1tx2orykSPbZQJzYWzv+yHPhX
W+V3qyxp2Ux+EkHtpatmqM1VvFbSuFyqHTbTTFUePbn1j0AMGPijjsi9tiNqKryPUwh2TNAg8rVR
BZVMZccdEoiZiIvEemBGgxx5aF6NdYPUGAWGUtxY8gBb2QH/XOfLZpymTZh1t522lmxM/WrQapup
yvR9PWegi7VPm0OSY+PLGbiW8beQmSFX0Upj39vBx4XYZ1ej44ay/+LPYRxiUXb8A7hhKW5a0Gvz
FPVZbjHr1Gb2Hd5kDQLOgUQnSxDYSr/ZG0FHhY+4cwhrDGQjmwjtoZNAwZnUNBNGbn7R7Dvfz3c6
VSdjNmLGZfJr0Y7FRUrxxhMnYe7raKwI6TVya6/Ork2xyIA37ZtnB+n7HvDIr0WIvAC+ZLmLaiJL
knmRquSeGGXbiMyetLepimlGdpa9XoUvZMRHsuX1jZjt/n+Azj+KBIGifxAGrF6b11/ZnafXlFjP
WSR48zaE3/N/VwiKh/0F0ZE1GDi6adDwy+asE/ytElRkUjjRrTGHZuu6pZoc+qUS1Kz5QYR58ijL
scnNvDJ1lH9pqqOYtqY4loys2P5vVILk5CJU+CBiYywnzxo2QzdgsTgo2f5dyFBGOpFqfhYda0DM
uBW9fKEVqOjiZDhG3EB+RWYFKqBn5sFqDe2PspQkehMB7Ea3DIzvehogJjCOeY9bj0a4f19oejig
LyRgRkrHl1TBw6gVOBGdrCTeUqxmttMprlhtwVa9HxebseWVgOVofsGW5ft8tkAXWkkCTNuv578g
eW4slLpGoSZWCwcHd5j+AKJB7ITInpgX1u81sa/FM+mOCh0YbzYsiVw1EbOW4/Wl4NbjTmomZkdh
042rRtgHZ29pO4fcXDfFmkP5nIydaStSsPzZD6zN7rHrwmjpabe6cRDRZSKeSyxEblcvGdJ6ClFT
zOj/wjMGQrLscFl2M5mYoRBLU1iAuzy/S5g5XXudltE967DTvq9ardrv4uHOKCqM99oc5FPSLrwv
xGYURhlRp9LPCmpxf4CRQ8GmtpiyMqRowLOA+CQgVcfwvJmA+KNJx7PUaj3tdcYAwElvmqC9BTfs
r8e629ggXheWRF551YbNJhm6ebSwUbxK3ip2+tAGTK0UQXXqFaqfowUlr4j8M/DHsqkOUxZjjpzX
4N/mGyTnrx6dK0uT5lKq3q3JWJMWUjylBFBMSUgfN5qzRcR9W3w3kVk+JlNTehOTcfoX8f0hHw/x
4OhQls963pvMPDbM3vUtNTgPv9cyl803SG7kEwAl2hMB1+7FmvN77bpPK3qqqddtcc518/o4sU/G
zU45I+ncamyJmvz9hP/wNJ8Pi6f11YAJYrH6fpz65xRVH96rId7cp/cgNv/7fVXBXEycTXRw56si
Fmkl/1r7tK+jvLmRDGdNWO+nl3q/BJ8u06dNtFE983qYbMWDg14pNlXt7ZP570Ko9K9F9nszFrEK
121xTpXNcUfiMeLI+0nikNjWw2kzNhRjApXpoT897ad915cvhKXx02GxeT3n+m6yhqqnRGO8EqeI
A3867/p8kt8664oMh+uu60Ov+66f7bovrtXbygQ68/5xVdN6JBLIpyP/FyGlqPNKdgUvBF/VXwCS
D6uCWiKN/m2ESBpc8gwlkRU6D6bk++9gmOuzXWkoV0TJOwpGbH/gmIwehvfGIwVkhtv86XFi3/uD
xTnijbw/w3X7+uhP+/J0UHcULnPgskHHHfKFotVsY2UEWexDJyFeRWyHCc41qFQc+rAqaCZJMt9G
Px8q2m0KhUJAEUJrvlmMsxk6DJmgvcZdVaJJ+HCSL079j1b4ljTt9Rgbp6iFS3IN1hIW/1oJuUPT
AW/XIMguYp84T6wZ9TDXcebHiW3x4Oum2CcWIqRLrAUyE0BOphrLab46aVZ2e7EmFkbuwI+0p2z5
4UBTz/PjKG3ApTZ77tAfF3/a18S0kcROC67EO8zjN2FC7HtPGBNHiAfdFnqnbKC6OzPKXm/3o02E
s5KFp88nvz9O7H3PK2smVOJqElD+pv8gFm2HBzkt/G7ZBJZIJvu1oLzNTXFu68QBJZaYmCzyJ7ka
oObN6AOxUEVEaRaptgsK+uswXyqtJhiwqDVp71MYdAeQSgsdgSUFP25ORsvtr9dpHq4LsS/IjW9y
NswiYHXaD5Y37bt5kRl83qyrd/U8BIjnPrpYi4CudnoOXay1jX0/LxQiJTawEPaBnPbUqjq1Wvv6
dAfxCIk/FeCl+M7F9yvwD4k38YMRO1vx2zHmEQzToIkf8ngNOFicASn3mr5i9nq+ROLCeBRpqd1Z
sMlkfe+0jr4XawHFsve10Wxz6Jw5FPsUqM5S8CnUSZ/n9mZohQz6gpEJEbdMcBH+MZb1Vh3qlTEQ
b3jPhcr3hiZR4AVoszQMUN4uYdQ+/jPqb9AYGnegqkA9PXT2CfkUSHGwfQ022gIVfpE9SL0rCAq6
6L19Iiq87xTHxRGxyBg9xYBwEpVC7YC3Qmxfj3846UppSAjCQAPW3Lw/5YxXWzleRNlI0u7Jk0D+
if0dzonF7QRk/K8FmlAwt722JTjPVHwDKDXHxeKPIBPxyOs5UBuZKv10+vWcyqTWoU6ytxQYFbGY
2hnsJVb5lSHsKn4Tfz4fH02k4zh9qVr/+znixP/DPnHK+6uIh3hEK/qOX7li67q4ftRugDKgj6mz
FB9KXK3rx/20KT5oLG2M6dLMrcJ1ocwYtOumPzdf3kzGUhpvrVWDyQ92xqPlojW7nijWBoEwuz7m
evj9acNEI9bt9wuKnVY9X9VPLyvO+Y/7TPrwSy3R1iYRnyQv8EsXC9ibPNXnVbGdzXytP55ZGzOl
5z8f//Ckn0/9sP2++uGlB3XgX0ce4ftT/+24OHUKc5zkyo8Pr/Hn1T+/0vVNx6PyMDoFSTzzxfjw
HNdTPjyFOOnzttj54eHvxz88lZZs9JpxVyTF6odF8nszzVFCAUMGss0Z1/3XB1i6jKBqSnDG/vUc
nt6oJDckTAeLVXGkTWzl/SXAeYOgQMVOV5XwUxYCaTLNXJM40lERiVWxUxymqsto+HqmWCPHWFmR
mAEM7XrYbOfBsjj+4enUGZui9gVRZGJVHH9/JbEdVdPDVKALwq/vkLQyvyXxcLH24Tmvb+l6mK/7
TlIIDlXIKXK7Sv0i/ivXf4TY1H1TQdkh/hdmFxUyrEX+gOIsOS0s6s70QmhOQbOIYK9A9IAg8P+K
ERNrdtYESydrwW8PJd4UwSURHBOxkDpQAguxmk6xIS/FqvNWtUa4H2Di06jN/xl9hs0Nc5/tupkO
6yjaG7adbUYJ1ExtBy90dqggjBpajbp9G1v9B177ZZKXmyHOfWqs95j1q33edl/RHKSHsEan0Cj6
SzDqjivG1jFPkzsHB5yPC1TpbynbECigu4UVFiqfZkZqs+ggtyqKD58ObhBre1OjMTdn8U4JEB/1
+qbXkcPxWQxjONQzd1ymE8Zvh4m+hLI0kx+SsYKCc3sdu4pShBjFpgM4tNJk3tDpqf39f8Hu/+bq
VUx8OL+dPH8s2D1DGPpUrpsf9JehV/mXbSiqjadHsRwTa+fvcp3l/MsyKcqZOqbPX37fq6kXKKpt
yDJmX802LcqGdd42Aa5R+V86wcmGA8vcNqjmGf9NuU6ZbUUfqnW6bZiabhmaZtC5Z27jU7VO6cyy
k2madqPsJ7ednDR3npozbgiodhAiMSkeycSgBVrf+2mYEOEEqubDRfuD/UkB/P23d2E7isxl4loI
e/NH81PHvM1U2kxIZYlTEgzh3XeUiaZuVE7GROjzmFY3lWktmVBFH6BIrm80P8ehCDaBwdwjiJvq
H8xm6icy+HxhqJeqdOktHTy4/enCVJKmWgWJGDt1hNoWJ1KzkluoRkli/UibSD4nA0SZvG42muZ/
0w0rX4Iqo1JkEx1iSHdeZlkuQKx2oxkGDlWCLhbWnHoD5wHFqiz1G6qPcFFACLk2tbpVblVbqa+3
PRmVUAiHx3+4yDPL/NNXbcgWvzabHxRus9n49sHYVkoyQ8Ka6FbZmeSDZjH4sAP8MUWIehxk6Fb1
qnBTx4MK0Usnn64lDmNp5k1BOGL2QOqgepup9pOnyo77D++Nf8Hf3hs/dE3H486fZP69f3xvTU3q
Tm9b6Q4c0Z1Hwa0n5WRHlW3c+DI06dpBcDhqJRLFlqkLAy+N2pc7cCLDUvPi6TaVbn2ZiZl/eF9/
+2HirJeptvPGsAManz2HkSxhC2Jqc6vHu7LJrKUmI/g1JMxRhZIdG6NZkMPkuBO6gI3q91/guuTk
3ZTDYjIm5SZFfvi/vyXjb/5EyxDGRBz/fJcUu//9UqF2kCeQP91Wi5SepERPOpgVQnK0N5jrwuo+
8W6A8PgXJp6jh0wx3dHAWjLphDOlVTdgQiKzjERHhAadBDN8SPT9qPlo4CYZCgXqcahON5OW4Gxi
GnxpxPqDOQ7K0ezkvd7q60yJcJkPt5FtGDsSmgzE23MsJf2E0R40l4TJbzlw6KUtOQNJQDlMFqtj
cFfvDC1/DhqEyAOImUUSKVtNqk9aX0nrPK/GU5UxOBx/hlGpunJgtqvBwipo6YjVGwJwXNMha29y
JqjvWU/FWbUf/vfLq+pkCHz6LVqGorCf/73syKr+6QJnqWP7Udq0W5VJSFNN8xNQxEOZOQ5OYK3a
RSXqhri0u/NAwhOz7dNhIlDsHAUZdW7UyGZD5lGGePfgdNVbRdkffhEXaGx/EO3JZx9L7xB7k3cI
POt7UUbhJgxH0lhn6K+pUyi3pOLZA+0XBAjnk0GtN7mnklyq6ufYVh+cMeh2QW3JJ6liIdZix/cp
Y7XnzkHWqgWj6daSEtyKRRI4J8WzKXvliuci6DtYdXbH19iekmYYtnVjKA8dVPVL4N2iVWrPWZMq
G/B1ysNUY+Cpq+DWiVDK9KMszXGg06r2V6aaJ0ujgUNfyEa1VFBSzTTCch0Ajt8VWQRwdYpvGqeI
b1Tj29iqzHMOCrlrCQF/09QmOxq4FRmb0Zo/dwgftAIpONY6oYh4Ho6xgm7cxJt5asoEKhPz7anq
I12Lnkapbrc0bTXan2kkGbNTTshlgDyOJ9OSz7ZRSquuqOyVombOsQ/KaqfPs6SJPDB7nhfKjoYd
D7+M+q7Xx/yg2LPXjzmoYwvDJ2qmcS8F+nCsE5D4aatt49p7RcnwaBe5vRffkZmAZioDTUHgUTdr
TZOf8ZbhdSspETLINY7kveyACZ2o5mDwlhLrSKu6c0orvFD6O6Soqo6BEocXT+oQvEROsMjl8qRV
9EYlqVTu28yCp+XZ2dIc9LWimv7RoLZ8Ku1shLLKrwXZ6QBucDyqVoSQzNfLi2OG0S7XKnmD+ucl
bPzsCGB8pnCQTNtaJCnFxrAfLfw22kgrH0l+6tqdziz+kERHfV7Uo6yRTBuc4skiAEGhix7kCrdZ
e7iL+izbA9EKbwc58NcR00fLqUVmlZlVgpFGg7+WhfLZQ4MVhlG4K8f2dajK8dySGnvumvSLQ5Lg
1DYoy5VBAwBWSrchLjOxpenyQzYNXGQlxyUzZguzqJ29kUw7cDbWrViA1A93RLMiwZv3TU5mvx+I
DT5H0xHFJ/YFEREV3KFQx6r5dBQna46MGNbOdNdJcXWlFjjKwq/9C3ET/iUh5mvHnwRJ0rw5ltxM
Ky0YbvTK3IhdOtRoH1TBvtbSfolMKtioauzfIz4kmy5mCMMNRroTCzky9kEyTid5PoN0p5a8Map5
GrKFWjPPYoFuFAa0Pn4XW2llTyc+HuAshXtz3RWI8YPkXiwGGGL2ZGXrkZv2om4bilcSSqGFhZS8
Iu1oPw1lcXZIRSZjx2nufRymNLDTUSqY42w154tCYjuIY3S6GgUsJfe/FExOwh+2xm1rRA2ejLp1
mxYHG0kFEqgF1EntpGKa9Ury5UqCJ80ffRiHj83IjxjQ6lIn/xeLOka8PMVEqCOjaksdxa86fE/y
1jkTD5pY6oudagjjCSVuxy+omQ66CXUhCKqtCZQeEW+3HRsIIgiLV1HrJIfEi3YD/wtXwiZqtH2y
QxFWunXfGJQHjWNbeQ55YlW1iYmzdX1rIk7PxvLklP24SUAyrv0e3GKHb3knF+FPlVvbGgKwzp0L
91aCSnRVqaQQKJspR60ZIMZIq8G7AI59aTSSt3RuvtsUJwdBRfYpl5pgJXkI8uUu3TAXiSB5VB+j
hmBJbl1gugIUinL/4A0STinfsXFEkQPlKHmGK98JXM/2bxIY6+9XEwextJtwqSmGimkw1nuC5J6M
tm3OcmOi90SeKu5PU2JrDwBwF1X91Zal4kJLdUq1ifjb0EF9bw/3lkmeSWscqIxCK0nYS9fddCtt
KPZ9P7zotT6t9bA+McnrL9uem4RpQ9yeUGDWBSA6PZq2gY0VWdEg//EEz34y3ZuYhI+hXztulmn5
JkbTDguU0HQnlPYlSk1mkpdOoKQHvr+z7Yc9+DDrbBVo72LZs5CNxhIWe2tLeDeDXQXiG13hTeYx
Iazb2Az4aOOahLQStT11MikgxaySlG+ylEGdwP5dRODC+6zND1GnIQoPGzBhmnJoArs/6r6rKdl0
UtrukOWRRLrrFkmZvuqRzCJXTeKtFhanqcWbwYAs2VhlFq51KWB6YwSI0j2FOYxJe/AeiBlFdSwb
hEeMK70N8Cg0ivTFb30bGHW+cdrOYqLbn852eamMSNl7dYibuxgKXp6YCrmxaVi76WAPVbwLRiR0
Q68kt3Jqm3sHq3iIYtP3yOuMy9TYFzbksGLWoI5F7hyDuR9Asu3QgGA2fd3YT/VMXkVPkX+Xwa2v
5L6Itlpb3JSJmp9k5y3oIYF7Hu4juBa72Kjewrn2T8qFtpMa51ZpNWtvjBOEZjM1XD+JeryD2nCH
2l05ZJZOc2wzuwnNF0duM1RnIH8pagFTf81ru3gOreBLF/fGXqsrPIB4yVdtAh/PVDRtp7c+mGhS
zsyq2Ng1Im077OKdXJqnEnBvQShxBtQQeWi6zWLzrJCttsE2VRRFviudYiRuMofKEEUR5mOv2ok3
D2avvhStc5P7BdneZQhaZ0Sl3rShfOOk8WbyUwIzAcV0ZcVtoAt3WoPZkd5ysDXC6LkMRummQa+r
88lIJW5uIUXie9RDwIzBQCxm1Hq4bpjRaoETOVp5m1RdtR1qJMtkuOQd0Y3d8FYZWX7T53a/mrzq
ZzEhROt9GvDIKJbpVO6IgIXAhL5/m+TgOWnUMlfnyyO8iXkg06eMF8SWtaprboWtNzypgNuXwchH
iHHdr2Ipl3ZqxK9pfo6GRKVlhrF+wy9oR/gA/MkpIo1d9RtXwyPt97HhDkQdLbmvOEQkm5COS4KY
CumYzAmMExEaq7a2XH4m6qppEB+abwnT2GfknGpIaKPaOPamIjkq0Ud73xatiuzGnpOETHnR4T2u
nS55aPsVU2k21byKLIZ+ZeWB9lC1ysLGNpQiTn7ypr5YI1l8UFtvzq33Vm1fkhuelQjHSWxEK2hH
j+0o/6zQWi+80YruqhbDbD1qrx2RV8CCyBpSCKJZgvTD9dZ0xSEJeR0Uv5hQWkzQShOdzNqib6ql
0VYKBjjO82YLAhULKt84gsRD0NBGdQY66jZNd7HkuF3Zmzd2FvSHwjS6RTKaHuwq7HCWGqdflcA7
S33UvWlWvaP2cGOT4gxbAmdUlWbmQbUd4+BQNHVR7GItVviDsCfse/Ngq1j/ywkVZpSE+CPEkUI8
qiUgunOwjMzujSQL+zkPvVi1Mn68LG3AOlmjj3eHYZJeqWxK3g9HUZN13xfyOjTSl4oB2aEjqfco
1sTCCjpCsWT8moafk0xQkql+cEjlK9VO34tT6jAmNAPL0TA5P61GJZJXHk+SEVFllEz1fZGRMAb3
uyQBArgEpl0qz3W2iCBt5MmtPYXPcomLVZJPCkO6i16eh8Q0z5JB65MT9CknqrEtqeAspG4s7sS+
1hggk1advakLTaIrLeHYJf7oLo+J42ya8iy20EMqe9NGfSg2/a2R+Q38yCZblWYauqZtFC4/Ge0S
mxj8xphcrTgBcxFMILEqqi27UgNhNJjKcILgeWxlv7z3eQ2ajTtLsf19PpbpVtd5O1WllEfbiR8V
JNJHpbF3tt5bK12GzgFbUrlrYkW+C4iU1aFYApJwdMLiZUZgqu9SmiIbs53/PnbmqoW1ZbiRH23u
v9i2DaSYknSr1I68HydZnmnjeH7FtlXg3LMQSq1slNcRA6SDxFz1Uk2TcVlTRNvrkn+ntXa1mbTB
PhRI8/cdHbu2H6a9WOSJ3RJX+ns7GOGw2NBQXJXrTJM5mm+hUo+uqWxNqwQOXBqXpCBow+JPdKBf
jnkJkkSaFg4zq1V0mJm7m6EuT6o3QQILja+SjMMpsYh7p9+wGzIc80RuJG7rp0Abkq9Vbn5DeOUf
pKTayg5cpzQNj11OGO00+he5j07OFJ4q2Admoz7Qw9tGSnsaQt7qqOg8dwraBj70saEVgNckLaJx
eCmTALe9Gj1JYCWUSdaWxJ89mBlDr0rbafTROo8IbeaBQ/6Czndj0l+tydr2dvcoZTC6ugmPuDmt
yK3GJvgQFMDWuibKNxBsGQHamFt79MdKTZK13lzonDwRa5vvEr3fjPm6lnFvFuVWVaKdn+zUKjgz
003SAdp6GZI7Kne8n16PADgZ/aOkE9Jr1SuSw/dyLb/m7R39fM/1UHAvJgDL/8PeeS25jXTZ+okw
gQQSJs8lva9iWUk3CLmG9x5Pfz5APaOW+p/uOPcnOgJNsqooEiaRufda38Iw4ohjZHoEinfDoZNE
nyWErx0Sm2uqFOE51DFLzllcUnPaHV3Az0OMdRqCzLuR280RzdvgMUPHEmUfKbWtxy7B5C+QF87D
5bJJrY1dBfZBROp7PfE9o7bel6Z9FG6jb2FB3m0E56Sfx2sjh4umZYW7dgHJ9R2G/NjUkJ9HsNNs
7UkzYTfnJTmAqEK+DApbbjmXd1J3Xcbum05s59azXfxa9YATGXfTykKETBg1+mtunetwljjnqfjD
Y1cXvYf3H77RRhNMBJq4/Bx/NKMifSxmlpJfDuluriBnxdR8Y+B4YBhCw4cM9cHVUKpnvVMezDT/
o0cAgELfMnZiUNabb5s3VVrHPGwUFVBbnLIkkKyvAvPVVgXeqDA5hQVLYIknbB0obDdGCVClLJx7
jA0SF2r1Kczy4p1DctUS760qO5y1VfnZbjEFJXY57eveCtfoUNHXBxhwLcaQBQgjHTGgnzcpmDlm
cNMStWlCo7o1GD12daO9dQw/WciqPRo7d1sU3L5cr6ggT5gYYysvODSJhg1Nf1LTrS3CfF87RXEP
QyqG1bBK29heSdtxWJTbqKvFiMTESy9dUuDaaV910egXvTeJtZANvtCsZCcaf6obi0omGyupytla
Rby31XzKKBytereepawBeT8knlLMfDAT4TwGFKgzzSY14dhJzDqFjl938h15jhISgSM9+1Qyl9oj
rb/rE1A/zwgxl+N+dkUgVkmnrF3cd802eekpKh+0MOo2VKmB4JXhsyPjjTZ57oWj1q0ji3qSB+V0
68aUlCNcVk472WcZc/UfnSEusf2CmVvuG75mvKrRMo9MFC6kB8GYqPn0iYzurt17r3lEDGYxvoEi
7aEbGIj8Rqx3blDlMOCjbCP6+C40qITZgIpXEJMoChJpjB4CYu1565ZzegVN7aHL61us4VQJIn4e
j8xpQ93zWBaVh74ujTXple6K2kTfxODtCB7c+MVgwiNCuW+nTr7znOl1EUbhunD/zFX5IbqqPegL
TfEJAwZwPP0lz9SOzGoJKKemHVyQKEkIG2vKgnCRpPziTsmXiAIFjmEPg2FnWO5peU7EBZiWMDj+
FFtUv6owpJglDP/rj7253fpTY9E7UM3GPiCjMduLAmxaZ3904rJd10DD7C0UsV06ZvGhK1N1qOZf
mHVGE/IP7ibjqlJVslmUP8umi+h8jt8C1uAmHlEmaxcvacNjooE/tB9IFSl3bdjdM6+44NpxT1lq
Jmtyfj+PKb5EzSQlOm1b7QRxrE5Vy0pTc7dOPINC7KDf+X40PXllmq3QPsGo7/27M8s40+fQ6V4r
UmL3P7Vxg69IhcbaOYppY0KO7Z3ntqKtojr3XR/S/EXBfHqZnJlsiCO064+oBWE0mu4Izz4sN5aD
nTvOyfXEacmuSU4AoPWD3+DO72sCS9k1x0l6KJGmJgV5MmiETyAZprgqnwcGrqKITyqfvi0B5WOn
WUfZz6AYI0K5WYwfjL5RN9LozX2i7IKFIjbeibtxVeesAEe56XKXsm5CZaVN/PzBiurrHDB5Jlhy
rziTN5qeKX4LqKk5BCCb6q3hTvEHO02rs5dRbPDCOtvU9MsucZLdTDJM3grszDuHOcIxafzurgC4
zu2H5usQY8ucGvgnjXx2nCDfcwlkBy8Isrc8885ZFmmfYXUXa+mK7jakQXLjFs1CSXXbgsn4Z7+g
xtNC5nQG+bHzgztyW+d7SsJrh//aYIx5SDyzu2Q+ZrtKHw+lrO0vaQbmQzZYkRydQjr5CE9qoKHT
tRR5WVBjnPPr+GhoPZ7vVE6H1oPnOGUMHSNiGe4tDQY7CpN50WNoLoc9JQ6a91kdoUtr7ZtfgnOg
mCA2mt1qF6fS/M1YQ0Vksf+HibqMBaV9tInSgV6WPcSiEy8U29DoIShLUjWeLVZwo5kHz1XjQZfj
GaYl+EJp49wawxTggib4cbIFtzdmLwFrhHXUsgr2KwgUkdvle6k3mM3GaENsm3Yf/OsYWbD7qpz7
kAbZ063Ho/UpG5rmBldGDAMmSks3zoUJ5c1RAKn6aNB2VdE5175Kr26UhRdcoAntweFMd5LQtG68
diJq70Zqf44hpOCWTzc5Fd/HSAcsagTcpMQwx7K0T23Nzbj2CXUnEQH0StodpEccsUZxFa10kCFC
ooFbVcEuqnw8e0NYX3G19puoR6StAWTo47E6tO34MQgapuh9JW5LWUpZ5p62kf0kdOD4sgCak3ML
a9wPdkFCbFAEJoi2yaKKUexaAzetR/Ii9IjpLRzL7GCM/TNHa5y56ayB4m7aZUYLqcwFO6XwHOxj
X592ghOMISKBM4ZhPaY6XOf8fmBW76pxEjiXoCNGvT13SUNCSWkBmf3otOlDZtXVPZgw92UkAV81
ADmp5JZW9fWwt8aPo+pvKlMEkMQgv9i9pzHMPkAU7c+dbZ8jI7Jv5Lq/+5mWQ9LwLk4A9tTsbaCO
Ay2beLQfVAFFIzawpk5+/UBOCacWHRvZt+Fuysvg3ITt02THVNKtb6U5bDMLZkzva0y2I3A+tZnN
K/WGyqTmMj9Ot21vOnvbtsDk9c1XvR+DMxqPcFN3Q34gKaBqwn2aD+2VfCBjnQDn22rTtS9da28C
hdzoRQGBe64c1CmhB14DelL5OJmdPjt2MXba0C3FYYzZHVLKW5i6zsfqFc90annNw2h0CJW6+Nkf
jPAWjYVxjhuxsZHgbJEEWSgvi/zqaWtBdvZJGSRdabPfc2ThGVDQ69tW3081y39KxcU7oz2zcD0C
DhRln5rpOIbhqcWzc7M1es1MksBJkqgC9c1nJuTQeXoMaoZDs2q0S1RpvKnhP/YWxYChmq6u9OBl
1VCwBIsQuFgD58XE/mNia5+D3G3Pba5e8e7C8DIqD/B0Rj4AIGMGHv6oaCwoLq3q6KhExnnwou+d
mdg7aAnQMduncHDbD92of2gb7rBONmX7QHCIZSLFvqimAC4JxtKA/jzKrvEuItvc5yg3172ud2TT
0AOGh+lFjbxMfgGQfMjfpIiCC5zTcj1mhtomhWdCEal9TkItvru8xSZ0hwkPbeTtCS9qJ3/dDUQd
s/4/100AwE2N9jlnzug1FI7izmj2rHDLq4VG6DQQ/5eRbnYNA/tNT2V7YKx6o1WhUTzPy3o3zFML
UdHwNdya+pLB2We4MC/V2EP+bHp47YrhlaZJTOHEI5uRW+9pUSEXMu72MhwvggnFxZw3ocGIXPkt
RCRmhIUOZ4esDnTBNs3mIhQvBBABCyMyZaOVZyqp6RkPvyBLS/sj8UoQGK1XvJjS7R60ON5b7kfd
Gq2XWqvsl4mif9PHH0O9a64OwWwXqyVtqIepIabIO7FHJup04UszFtatLCf6eS5JXh6Fs3OayPQc
+Im7zip8lKUos/OgGSwQwalpEVO+QJfmhrzgdtgYfvjdjkrShQJLnmw9cWHOvuEXonMgInSzTlyn
K5sbO+VWg4cEpU2nMC6AyVGygNLIgLEkx/2Ik1M1gaKdT9HPiTADGZrfHSPqQlVfetWhaEn48zpr
AJE1GCsr5P4yGR6xTbIp+ltguWIXJTTiu6x5NcywP2S9F410tGkxJZnZX/1wNSmG5Lh2Hqqyqh+a
ebMMOwlXMDqU+OAMDzQtmauXjZvdnLlNLQdRXy3CgHwrOLgRI3yUIeoZRxE/BPMjJ9S+xzmL7qzp
7UOfCHqjqtt0VcJrXna1866+yCjZu0xjz5U9WCgg4+QYRCkrhSCgy+qwAlUg2qqE26TUiaKVHiD5
zLevfTNEwGr0a4ynVNVZelY9GJVST7oD4960NXEhUoxNAa3n0+fAIURSd1P1jBj9mjWV/tEzwd4G
vZ2BxROPbc3CP01bgNnsSKBPZbaXVa6dwKd86oURbOJenYvMyuauufOmMLIx3z85uum/VI2gYDeM
Z99CdhdEDn5i0/0K0qXaIxPst1pgnAP6Rh8H3d+QnGSvKqakN1H43lUOkc90uNtKCiinrnfWwsnF
l7gvcdeldA+YhGYu1T+k6BW9TYPKzr4zDcKYylq9RJnaK2Dt5OCElyGhntClxkmIqnwo9fyBEv02
jo0CCoH+3fJbLMJZfvBUPb4UlKcpLbyEhRke+obi0nI+LGcGXOS9ZMqxLRqIHAaU5WPi21znfsgZ
X8evskIj6lLO2NeZrO4QCTZjYHgr3RxB1VAqow/1qQtAOQruGyua8dXFj8QLDXB9k+BWIeIGrjKV
LZZ9tDuB4dVPUIDkscypVETDFK+6Kh/eMmV91+qJl5IE3NbUADptmbVmkzGBJWEQNnO6SqHLnM4a
mq89spRrWtX6fuxKsgQzOptVZGj7lqCkK9bBtyDPm5dMV/JK5upbXN5t+v/PdmyFL6oCeRVkodgH
kUImMItY5aJ5Rbzxp87WnBMQf8pbl6doNZFZhaHiXtdwSwgjdTSX+Nd49sQsmyzr30UVJ5sBCYac
IzZbp6Bzryf6fz+MaWsf+/FKsTk/LRtrzuJT87JreaQvSvu8oQDOJQ8ubDaR4o4Fr0ojlFS7H4+h
pYAorMzIQqKQHBer6CLcXDZqCamzy7NoSv1Ym+23uEnLbbTEkfazlnSxhy6PRJzPEQ32e7Rktnaz
eeLHw0WZuhhBS4fRKKgteCezCUHMdoNp8RzMT5fXlo01J6aWc2LqYjhd3mB5wx9vNftPl0eVVJvJ
8fNDygIMw1yczHjy/m35Yby8trxBrOcI1JeP8NsbxgXiLMSMb4uZNLd7AMdaFPzpK81nh6kfaEDd
EGVsso7YZTeBcLZYdend5RBNWO7/fOoFGhNVQPC/vb7s/t9e+/n059+bi1Hk5zsnvoXrDDoEU3sO
YPDzKC7PtSWzOaz9Eye/TuMyxPkisb8kZP2a68ZKEWSoeN/3rqJ0+Lz8AsRuZdTFcXCGgoi02Ta8
vK8zZZwdy0OSf/60Fi+PRODWWz1qvi6/vLy0bBYH8vKoVi5Zp7Ckfr7d8vqP98wHCn+yQD+3GPsX
jMBi9l8eLZvlB23ICpyUarkOi2dS9cYjxGoquB1BjQrL6SmBDHNiXrQyfDM5Loc5WE63n4cVsFU3
X1TLlTTM8bLLppsfSXsE3TeFwVbz++FUFhmhq5TnKerx9OdmeS0NJlaGGlXzuPEKcDtpvl2+yKJz
XjajU0EAjKsBuYibvYIqQuqEXgDYRbZC51KtZl1TMKzMuNo5NlChMaTcp3QSNVNnT64Oii33Bb9y
taLdvI/SbOAWbe+g3HxLQzJlsuzJjCnB9sN2pJW/onRODKMvkB2MeyZoxtm1WOKLGGooK7wVrcPX
JDQeUiNyd8YYf3MV6x0a4a92zj+YNnNnEfu3luXv7mgeu6yW8OcCf0+M31VyukHrQ6jnl6iPrOHN
KK2Hxoj8iy8xYhJNvGWIuHgA1U4OH3AFZnWsv1CLo1dOY3SFACwuPI4Mb4gmY1XXzUhmHNX/sZRU
N5stLsUUUUsMg9A2r54ku9Zsr8PcG26bdFXb0YPuKHI/am9Nta5rSnqk7bix6vZdJtUjFbN96xHL
4otNMLoE9b03NhDLvFGY0+KvjNbksPV8Hz/cR5qLXqscvxIjsIIpx+GmMeuOiiiuwno1euezpoPE
S6P14DRf3YY+y6gc7FuCfoFX48JNRzo4gcFigdt4iGM6sKBShS3YHs3DjKpb1tX3wk9lSNJ13yZi
JYzhmCO2iOjcdClrS897DF36if7IVD6T3sopoLmSS5MAW6ebQ0EGNMKOYOCjbIBqo0eZWLqJBqmD
+5wk0O5N9lzNSgzMQHfEYxtRGBqDHQHf9M+V+Jjbe8AFM1OSKX5RkXTQefewuWXgk7Z5GsOgb4FA
M6/ZNFADWdMmNdYqpl80AqEoSlPsPcQ2AATLlo4VVUnDCK+qMp/HxlBrz27aNdqIJ0pUV757vSrG
EEVxyLrKCdl7lRKryJqMVWFnb1ydf4hm00zUSSNSYecJ/lH6nFxCGAdvIpekNoP91IUzvUz/wgKi
5pI1RLXh3I42zA/zDXX51bDzmuJ9bKBFFnkIAaUfIbXqGxSS3nayHHiZqXgaHYvsNG8D5qyIiXup
oMGv2opMRM8gCU1kqbevBnmQiLwII/eina6VhNQFzfBqJK2BO04bseWXxj4jU21TlTlx4P5AHnjQ
yJcBBg1ORsJnFBF2bppaL1Mm6jtddUJXWDYsL/kxRLC2F096NmrchSy1rcvpo4GH4wrezjk6UQyV
S1IumHzDIUdicF60NijpoHv6jr4igk7LexlQFx8Vi8RVXmZcoGYIxtO2IFLmpAx4fINaFtld2tn0
HJBamFeEwGijx4xH57RRaPzQtaBXMmmjUZmou5dhGKMb2KlXbhTdy7JphtMw1PozQNzQ452i0vxG
npRijQVk1pEV1X4dx3Q0fU9CTPNG2IePoam5OIx3ZuEZjFWJOjgOPDav1mBIB84pkOYlpzHrdlZ3
LieLHgEELajYT2ZjOk+DCHdjMnWPOE6ey6z6ikFU8aORWjVBkw+2bEiE0kV/dEVsMmpUiG1yAZwu
BdSZqmqfyxo4FSu7Ls+aM8Lvz8x34l1EGZG630C6TSb7ixO9pUUE9zjrq60Hc9wz+heEHhDXOxB5
wlVMnQqmhYl+LckVu1rGKIEsIFckmDXa2dpocyVHkIMLO6Hs76xDPxAXKeS97IhqIrJ0AFnKeZ1r
72QaEDnWuJcB3dWBhNxwk6bEauCUKDYVsZGo1QkkQx/+fUyMZ5QVwXNDeT7wmvTV7s/jVKtnK7AZ
V+L3VIz9xVNjcY008bSobsqKqiRRHyd/qg6dzT//z8piMTsGftHfu6iuHNPCzSFs/W/BMlNnRCp0
zOIQCzc+9B1N7yYF9Y1m8NVFtPg8pHW1qaZxZ83ijsFuwn/5CMbf3B64oxlQdWEJEDG6OUuf/2IB
UF7QtJinikOqIXfyWuPBATK00XowV9zIPiYG83MEAcWOtMzgJqGiKSOFzlJAM6tJxUQZ5wfnWWyq
dyJ9gIr60tBcPrJc1W+zCnSpRv3zjjNmwfVvO46QCh33BDp8ier910+NmyExo3xgx6nG3iaWcI9+
592ECdQD8YLcw76E6N2JY2cTtsGyKf44YbaVoJzgJ3q1VJ+HbSHcAKSV/pZTzKH4Y31HoGIRU1kx
BaYa81jnFv5l0IM/3FNfh//jf88ff3zQv+a6GX8zN7DXlYGLwFU2X2MRnP9lr491hGdG2DlDXcbU
XWr5JmxqvoRV0WQb9SOqjGyN5Ilgy8T50Nkhw4MkJ5t4gtzI5RZt/6V3v1hkaRwm2/2g5goIITof
ufIeo6Eo9hB5+3WdBta+ieRNNkm7Xg7C/2c2vYwF5KXPzPKyTVg3Vfi1+auby8QL+I8WsPfPRDqi
V8mz//Bn/81sEvZ/4dfiBLYIY7Qsidnoz2RHJMD/5Zi2acypU/+Da5KAnHAeuA5uIVuw/YlrktZ/
WZKGozKF4UiGQvH/5P/61eyAywm7jaDVoNtCtxf40y8jAgKWskVJb9/RPIabrIrHY9342HB0Euva
NNumpkVzCL54o0S8twlBzXQ9RzKDvbYu3HKncMdESavTbo//+Jcr/9fIyeXTKTVjqZhM2uyg32xB
3Lpl4jA1uCMEZz2Ry2uigOk1Lo23MBF3Io2eLLKaqX1C7Btn+a5jC6rGPrNtJyWcMvahN3oTAXOu
FV28iakzVFPmb6InpMjDEkPzMZ+IdDJz78u/fPxfrTp/fnxT14nLtB2b4//rwFX5TdxzY5WwwYfi
YzXl0a2cSAiMkQWsi4lphi8C9YjIFDzSx9HXm8dGGOfUdghkDGR4MWZo+VLfw2jhakAj3Ua8qgKZ
ZK65G+ZbKWhmnA1dVz8ZjkE4gS9WiAqijVnoDkrS5P4v32ne5T8H4/k7OYY0uH0oFxui+P07Ua/0
MxUl5p0TPaNXq+PKqxy0VWDTKSnBsg2EdYk5P3ZF7LoHLy+1E1G442WQXr+nIfHqYoA5O6m5U1Ep
iNh7MZj5rI0olk92wtrKz+i+KSSP//zR54vm7x+dawdrj+Cqmllsf737ZUXmIchTxl2gk9FtyM6j
2PdpSVheigfO8TsqnBOT+3CMr12bDJ8KEiVprVok5x7A+6nt0pIZ/GnYmW1Otz9Gbw0rZV3yFc5a
ZFw15HuEzNQKb38WIHdhfoW87BxI+OmOg0YpCmMFpsBB91flGIxkMDHVNqD6Q1VmRkDXoASoCvo3
CHbAMwh87Iv84JgPCAB1UhtyPJjeFNwL+Fol03Yq8kpQhfRvNAXU3BlQ5ARunM5O4UpSQ61i/ToO
ZQjrV5v93DSDPHRYYKnHTwox0srtw/dOy1smQzLZMlQM+1pH4uBGgth0vekelkd93D3GEVHOOqat
J9Mw0B+X3jEXau+Wxkahj1zRMXuxJ4kOb0AMogmJQS6qShaqerXpteLbaA/qmIb1ByPze8RULrEQ
ojhYzH0O/3y8jf90qtrUlCzbYL6DaeTX4+32rtkOTmDcNaO9dE6LAcHFJ+DBiqNoIUnGMm49vYlj
PtavQWiZ25joV1JYcqD3hieuQV7sW1DTIq6mC/rJe69t5ioEUN4Ra2ylrsrK1Pu/fOxf54k/rjBb
MTA78EkN/v/rx7Y13YkGqxL3yaIZpdvBE4v4B9OJqebZxMWVGW3F0kMNgZ02u8qgPoVa/Fyrz7Od
7Wzr4R/LLKx3JUkrqWI9ThabWWY40II2/AFz/F9nN+I/7GVTuKaLPnh28P4+RndKZTG4bki1nls+
6iOVuzH+FPbJJWgh9uK8L1lnkhWQyYsA13YRPgsk0uKP/7zfzF+nict+A2GIXdfV+TRY+n/dbyiM
G25NHCWsh89lLOSlek+CyL7kIYxBXWvf0u5jnGfyOcSU5hssO5veMB6WXTli3wrHPsGByBoH3ema
RRltw2NRItWragHnKNIuHJyeanSGNhyXixF2FMhlfstKAmE8oXa+R2RW5ZT6RdMy/GNR8iGKyR35
569q/IdTBC8ZGCFL4N3+20iGtygHCOHp9xqYpMTHce4p/JPRi5suiaynsY7/sHP3TqsOKLQ3QLGg
BiSo7yECN6ddAUx3P7oTUStUtowGB89q0oY9hiltU2qZv/rnD2z//UbuOELO9wz+c6xliv+XKbAo
Ij3UzM64V3Xj0rwIuz2D9H5y2q8FgLUHiuREPiA4IbIXiXvr6Pk5RaVOLdzYtLH1KIg82Mp8+Gq5
HbqzII7xb+WfpC66NTfgniHUxG5hRA/9BOndsDsT4e+7TYz9QUc/cIpzBLMZ/wItZfMUsMrYzGnd
u0o3SbAUTooxb0wvesHF7eOPNIaneJ53N7DzEbVV4qANDqrKbpdNbke1tztyV3DBUk84wzPjMat9
6w8tIvksLMRda52TGbUokyPxLJRvvoLRwOPDdP5k1SAx5z4lhTntlAbEDc5fyqjMbvfP+13OY8Vv
d2sHpDm7gWRwxYDy6zURoRloqcKJu0K9QPj21D2NwZSfJ6fCcUWi95OmOnj4Tp5cxpGcmKCnjpZT
q++0tDqkuvR25POdJlfsZYYTrDWbtSWHEsr23PQsg43v5uO58F9bTGCe6apdUbbFxjaRvHgNc8Ns
lFjQbLXrouiBqpH94pISkGTGeTJbA/UTFOFy9PqrEcvd1MeHws2xuqGxX6sGtVrQZruB+yDJPg7V
CSumfpWTxPDPe0r8ukhbRg+H1SWrYrK3paX/tqc0Uk87Mj7FfSiyd1nSgnXb4EOccCLWpUBYRLUC
hTACzKX/bI0NIOp0jqUbivPoAT83i/GamTA+//mTLbnqfz2Gtm4xprFwYNmuk3/42ydLG9+I9BjC
W1+Y2J/6uH4kvpzAvPjVm5UklaNdBoIJVloRVpAqk2xPqgVGHLuYtbmcvgWl7YM1VjCmDc28Vi6Z
7GHb6ZfRU1dsfRqGJBtkjlFoO9nEM/pyijcN6odtZh78VupPvfne29wXtZ7okamw5SF2ms9alvRH
oikzbUKpMvvyckmq8JAU+7FEQxyUAMdkrZP1OZ/8JuFu+myAScNiM3hBOzOvgx3N1YqQhJjcMF8V
OzPV4XpbRJ0IMd7imCzHsb2EeMAShmbmHgCVcrqEKeRByNDElCLFpR7XVyiCJeHEPiRwKydeywzB
uThZmPzb+Kvkr5RbUjM4DlxQJqOaIR2KV79eWJMbK6cMkcSjBMxvqTZ1O4m7d21RzVnn2sWyym+h
N8BVnkb32EThSZlZ8NJMNIx7K8Zm6HyZHWI3a2wl+C5nmjY0wZg2Cv3oOJUbrPtmbCgFkcEd2V+S
2mdtE3UeGB9KLXkd7tomjh918RGfhXgiQPO16Wz92uaPkYof9A5FHDsMYn1UfQ1be0+GBjZILPvB
U98Z9jMZNafY9FuC9Yjhxgo7dOGwc7mkV2Yettds5Ct1EoNbHuEVVL5OsJ0enduIOLoheXIIodhM
AbOkzlYH2/XpnEF5KwLYh7ZLBV6vCuKgB8y4deb06ElivNTLI6O9D6k8OR6wAD/0vAvG7q0eD/GD
BUIvzcnaM3G2750k2xR+i4rE0rNt4Q7i4McG6ureu49r024vGZrhTVNG76KHnhEZ9CsrlW8n4khJ
Cxk505KpphdAIx3LNXE4rlrN6cN7J6qdPW9LiFgd1ZsGjjzxErJcYYyONjp+ktXApPdWJh/GSohj
mzX1eqp1f2sPxqkDHXVRhQD+U29rxXyg8vrh7rkY4FHrRTcyjwkc9JS9NYf0KzlB4yGrAr6nJW+D
bC+axadJ1inuuQczBJquk9+76UySBAbHJjNMb/LtgE8ytbrvEeLms97Xt7Sj32673rCp2hEtlNbe
Zc/Zw+FN9kXqfBORRgV+9r5N6L0tD5lSRPLJI1aJT7U5fc7wRO2iOLHvI/mc3DMombn2o6y8D1UU
TI9h3lP+TufgL06ISGo7rajzQxlTnsXY/w0NsUE7E+QKph8dkUV+zGt9OnPYQtIhoRWrURxMC2VH
Use3UMO8EhXIGPSYpAFsWI8Fl8phKFRzLTasf7y9yoKLm5MbJnKXWkIdXRMxoo+yzXoXeHV980b8
qklFAxpYPRVrNz0batxSzijXtBjolpRqBEDcp1evqK9tSLijLt3h7tTwIwpDW3cZX8sOm/HBpcC5
St2g2CHKR2huoQV2+pRq+DinqHuswnzCpHUR3/rkjzzhAhsSRx0ElnzFZ6aBcEe5OlxH06OhQ5j3
JjRg+pDTBeVJxdAGNNM+QxMF51SpYX6peghmvSBU7DnXymC3BnpyrhIyzXJLop2UNqeaPrxJ/uqi
6QRpFaik31GGBl43HXC+N0gOpf6YNI3+OE4jNb+jlSF8Dht2Uh2hJm1TmjipKrI1zXz/VnTeqcml
dUkDG31vHKJ5BCrdDPaDSEi0S3JsKp6lzSkAE/oaqtJbo1KzPGaddOanwXOJ/Itqr98MDeAyhzN/
O+BgOZk4L3eIW747TTSQRc3GKXQ8Ly5FIdZ2xGIGXkzHNPk2pr7/ODV9c9QMgt1cb62Vk0QrX1+r
yvOvoY3KtlVVdxBB9ZaWsYHRGFGOhlceawK5HERYmAQDapy2X8Jp+jZ6mrPHckW2WKO6y1QIsI2M
lEhrhjNtRmSo9Sme8BqlUqykmpzHZS5DBsVDPWjhzXOqmx9g1PALWlV+7GCAS0zmdx1NUwYCm7ib
Lj/1c4Cu7TmPbY53aWblE2zwLGO59Sy73nbm9MEKxpLusaNWoiX3E2dN/tLLh4KYLIYv8cA4FWxa
rLq1QaPGIQZh52BoNNFxrxvb5s+6gVDpTvuOIMc84mJ/NHMsNrVq5SvNu1ctmAZootDTx9ACx4nG
GI3Lz4es3nm+HwxUBUsLfmm8sywqfjw1Fv7r8hM3Ug+Myji/Z4mLlbmTvp0Gxuofz+GsgC6v3fUi
ain/R+iCUfFqOLVD147d2pY4kn9uKnXSw8I6OtkMthsYZbeOS4C2DrBMYpZa2Y7XbGKIAuj42Dg+
OA2vwD1oG90Bh9R6EYIEfdeBTkiPkU9nMB27zz9eDsJLYBvxHmpGe6rmTWp6zakNUeXb0oowVSBQ
SKW3cVjSH0I6b/gZZ8DbsgmEWZ80nU2TBF/ttK92doKwZxZZbY1cH3d9lrzSan+t7Lbaux30cZWB
WVvEHsmYcAMKkFabHVYuJ+NimaqO4OppfDYCBuoUWx9TIVSkg4WDFAXOootYNr89nXpMK5NWWii+
62jbywLhX03rVuszJgcQ65bNos75+bQaNaLPyRZWs0ZmEcpwLy5Oy9Plkd/P4PblOck4u0oQomUi
da8G8Rwl0sf7zS3ZScju7BnsN0aAPhHo/qa142kPJfOFBJGA2Oe23nTx+KiHRLZobnOmKattHfFd
L5D09diyTTozrGkJ342x6Kyakmwm6WMkHaStb5uyRz1GgofbR/ktUS8NNfadj/JpqxnJ517V+6kP
rRVjJZSSLkamjHHYIRtlhYtvjSKTSPIRYm2dhNmqxxOPjTKADljpf2hK+6yIUQ81kCV+wAo3bpL/
y955JLfObF12KjUBvIA3XXov724HIV0DDyRsIjH6WsD9qvT+F2Wi+tVRiBJJiSSAPHnO3msfmxTY
K+mYY0skdDTIrUeJc/EzvBtORd55zdqPhLcmPPSz1JIdVs6eETmyzha1HXDq4WKSpTPv1fM1gt8n
15nzK8OOdiZihU2BXAprQHumNXT4S+IuJIKdBaCdzWIslq8jgNN2v/wonfl/y/2W75affd83Xx77
v/319zM4Mc3BbiBs9z//ZrGgy7//jKj1ZB+o8fxvz/0PyhtPyx5S7+nf6OPL48RcFZFd97tpQTVt
l79acXkiZXPo+EQYef79K9///fff+/tiImFS80cbI1Lk0DQpianlDFfkDCEvimxbZvsrv+p+pSib
tdEif3WSxDIvPPtv+PtkghnuUyyggEa44GMwMtXQrUvDr9cjfui17xATg5OCtCE3I6GYQIcVvXKa
YcL8Cc3FPSY6sSzlQEALWIKZy+EE+g4sx5P0fc7k5dfLl5590Mn3MHabtYB6U1oJkqf50ayCzkml
6blBK7xf7rf8aPmy3Cyc0j5ojrNBXfDP/Z0c7PJyD5HrdA3Akmy+H0Aln7MSM3kohPIPDtKO1Ne6
Y5F108lpWDxDEGzo+CdYGMVELuN7JMMnp3D8Le0n2LVQ7YDtzd+WBE9OIDmws2DT5gfLF+nqEDbT
iDK3EhRhfW0Fm3DWlS1fmNn+891yM57pzt6iRPy+j/8/7/39s+Vxy73/42nGqEUPBjKzPkmduMLe
M2kimDNTP7OxxM01+3OEppzIogaxU1CMxen7S1m7JLh+31YO1M//7c3lFwsa/fsukYp9tf6+/R/P
sPyCcmBYeUZWb+KeXsffexdFRdDY399bI//F9yNxy3d7hyXHsXuu8mZ4CBf15XLn77t9/1FtjvX4
vvm/ut8yDft+7L+98OU3//EQiQFkO1nXwBL3De3TjnDV+Z0be88i2mt5HhFObfeE5qkgXjErisPy
zohsKNE+6N6qLTznsHxm35/ocjPoTDZgBWZy3vrl++XH33ddvls+6KQaookmy/yAYTA0tS69Ytpb
aXIYkBFXBzkRp9721aZmIw4Pojw1Sjr40ecjYJzMtH1fQO3BcoFy8Y1vjZoA5rEl3LgsYTHM/PLS
RA++fGla8Amr79uhE2lrrY0dYHouAa+Tww5jfur5IotMA4mtaUT0JcLz4jh0tGaXkA21Xt7V5XNp
KHx3qBaeBbu64+KGNOcPeOqQ53Xb5Q38j7d/+dm/fURiOUz/vuvf34aZ4LBJ+h6TZ/TT0yDdOE5S
nVWF/XvqfYGNxysf+jHEWUJUej45I9yDLMMezY5L93e+1vq7JBVYfMIQ2M88w8QTSziJ18eouLt2
PwRI3CpKyVVqTs2VEcR1rM36zbnX3NC6+OVDaDjRMQvUMdIjj/g73NcEonxNRmvf6kp/diTsExOD
WaY3Z5A3D7XfmAcaLV/JLmkddbO9LN/a0B5Y85gStcjyKrN2r0kfP08NeD8vt59TWad7t/a/ULBh
DclTMmbJ6dxqcw7jmAQ/6qY0blWPEn60rfCoKw0wk6A15uo/gth3d4hbpkPnGx8Onq+tkhiaTdxo
VdQJjAv1rgGFuQ71cNyBxKwZSajPZBp/lNpQnRfki66zeWLCZFIbBO6uaTN2+JmHNA08O2rX8efE
AHgnCxzWIViue5yRMWCVWeqeRuoVE7J3VKX3qySOdKe3fXAIHVRIpNo+1mWUPHrtVO/FkL4M5ENu
GQ7nG0OJaGOpyt+mhXQ+YbNoa8uYkFRGyVFyMtxFFd0q0FvDrk6qa5Dqbw66cpbYkGwHLK4b3naM
Yz5Oq6b8qZV6eR0EKvC8TA/0Qe+5INVne3LjY57kNzyJA8zK7IEEJ4JthsiiLLK/RlPpr01+AEBZ
nSvN83ZocKuNb6p9P+uQumlIj0CjtlJlLIVpHZxQ9dVrPo+fk2fdhkBAJwEPU4Zjhq8u/QO+mCmz
jlpTb3HjOLglV6eCOdClQOP86mfsxaznEZ7PJ+x/wtTMHuhnFc1kpLXoxv6SkVG4cgxwVmYLhMNp
jX3eGsGlrnC7op2kzg6nLfq9uwF/9gHrPJoaDD1Or69Q9WNY7EZaKJZiRln4xNp3c1ZenrLRY6HT
fO+GzxbmZMoQExWigSd233cPyJPg1wy2D85GvEYDlAW7Ah83hJh34PisdEf4myZE4ecPCtCV1H7g
L83sBzWShZLHQEv1Ih7OifGlaWQEkHbksLpGiuSzbpZXghewXGcfwEkEeeRrKO7ELaCJvQ0rv/1V
BBFWuMB4ZX5DBcsOfWcYcsvZXd3GmgNLQcmyiqacfRpPMdrJS/E5MXJ+7YIvU6hHfIXhg5HYP6za
Hu+jMXSAk6grI7zi5ng49qlVhiM2CnjeVfvajI3zZNbZlVBkmHv6+LNs6FHhPHOvWGXA8EjmSIHe
bSaG68++lm+lnuItLLLmAFnpFXezOLI/PSKKgGJijRcM/8wvkgGWmMP+t2zOg0Fwrmmm/He8weSp
2toBIt1LKvLmGfN7GprjfWbtIhfsko+9FQzISUucnFYxU1Ej9yiRCErAjzDum8TWCcnuxtlAjTdT
i/SLH7vVvsqZH9SliuCRuevSIfTWpChoMnx4FtKTczcFb+Ng5uBAyUgYzH7a6BM9QqVP+cYKbetM
4TXCyjHTg1Fba4kgMDSQ5DtF+q4QCs67fQ0wRfeuVXDQTBgOV80rf6uufI+Ft+MuhK+bUADwyolz
Pfb9I9KDJ7Mx6SdwE8GysJi2APP1vC9oXDAjhX/r46w9Kk/7mHMqbp1A965INBRY4E5ZPhUXxq4/
TR2D+dg+d5Hyd9j9DpUzXdNCvFdac3OdZiR4mVlrMH7oIGaQi2ZqmyIKR1Ro0fr+radHaQTNp/Fu
IgS9arGGtPEovN54TtQPhIHWsRrsH9LsXSKRh8fOSf8siq8xZ27ioNPNi3gzsJd9bplQr5g0NMdC
PfpJrW+HkVDGRaoqBzqMForU0nLbvceuNXdT7cUwdUSkFzNPzeeY6O2RccDFqc1+xeTBWxeaFq2U
T8KninRE1c1ucNTbZNctcLK2uzlDmW6rqg62gfekk2VyiUooVKC08M7A/4GHB3ZP86J9Sj9q5WL+
nwFIpZ5rVwfbPwbRJ7P1aWlZ4i7uZYFR2+gvxfRVSdU8+LTrelM+UcqBzGN6MOZSvVttdrVAybRW
Gj8FeJ32RpziGGkbAR5Dxi+aFQ4Pnk4jbIItoCa3fxjUz8S0my+tdWfiC3H2XcZBSzcSYGVKvLTn
jWpNFoikB5SJB9Wxpvl5K9bwppiU5HQT+ulh6MiaWX4SWlFzRuL7O0uD/OAiJC8UInB9LC++7WiH
qaWGMrE6bNqQE4ZAXjJW+Tt2OohrlI79TjqS84KgS1rDWfqiZqtZVMVQCov0DvN5w2FdMPEIiIeW
Y3k3Fk5+Ih2i2XJMrFuXLOuWhQFbQ7sRnfrlOt1NVQYB9SpBVd8gcS7nyzYOq60q8Xs3FJWUXk2w
w2JL614heug7wN1ace+53f5k6RXgXti+AK7qjvmprT3lWHJ92/5Tql6+Cic9ZTqOJTvMk8cWUsEK
yt1eryCVxUH2CV62urZDSQA3c+pT96B5DAHd2t6lXOj3jF3YytvevlZlRL+7YA2jK2q6xwHnzwut
FQ5fglJWjWOtKyuyT5DJ51pJftKc1/d5yhber2VANinYT1JyV8GYjbdGPkTigz85HSXvwg4QxHvs
NqTd6LFYZ9rQMrm3FOkMtExD3pm1KL2XrsKrrGtOg3g1BP2aZW9R3oVM9ExcotJsd42raM3pzHZF
GJdExYNLplJ9t+38ZSAxtDRpsQZh3W1UIl3qgfE5c0oTcRlxz1JGd2ND9zN1+SdSzULF7OcHaSl/
T1uY5grGJd39ZHhn3HSv3/NGWkUhP6yyNbaYv39HDZM5ROf2w4wICGrQhl5wP0aDi30rf6oiDuUh
8YdNa3D5p4ThqFDTnYHPGuJczaDIw48OfHOLXvo1YddMB3lKnkO3v0ZR6Kxr8H97oh2Q/Npgo4Nf
ST3me33gdO0QEG1Tr71pWddskIdvU1B1b7r9h6ouPwQ4NzY4LDlcevGbYc6j05v6L9L1aCTjQWP1
EttMeRsDVPWDyL2XeCrwdkYuxoB0Iu7PqqkZh8wHB+NimDZrbR94RrzSHDn7SMCkWPqrXpdfHm7b
IGnlKUyguigbu29hhj3W6jggS7e4M1yPuh71CPHnfXJoM3YaDbX0ha14H2Teg9bOlVeYQ5Po4esZ
/sOE+v2ApS7Z6xP54qYhql2e12InR3dD/mpPWxgyUYzrYMB+lK3CLHU/gij/4cdFQfCqW1+kMWyk
HKOz3mEFzjKpHwAeBRD4rHu/LPx7p5T70KODkUu4Tyo60Mqmr2JPH3VQVOeai0HLOGZj9LThKgt7
M9q28FT31mOKZmaNR7k71Bo0B2glmG3LgkcTXlPkFPtxbmGlCMwLogT6xfaor9IX4WnhqtO7fNt5
OkKkwL8XY6BOmal/kJssNrnBguIxVC1H0BxzTd+y8B2EN/6qHeNuVDs8YlyrMSie6yy4RwV6Zxo0
W7BRH+H9ZuuOZHDwqt59nVYfwsjOSS+0vW6Y7UqDB7xKmb5BUuLfoaxK0UR0EKmN4jFVGnQiv882
o+b/oeCxzhpAl1UT2NNxxHLgsrbdmW5wbGpJVTH4JS3c8dNFg7qxtT55cfTsrrBbbBMhZZPbEvzb
1Nk26zy6S5bDSW936y6H1xBbxcrPfoBD9n6XsJnt6iOxdMCWqX6X99ZHhbT0zgvEG3Y74nBNuwDp
1pLGjt+aKaDjHDSjP1eZFNs4QeoXl0ZxnQlRFgsLcsuhAIaC22J+Tkyk+Ro8ch0AI8zJ0tbCgknb
5JMY5jD60v3HjOtvrqCv5hVoFMg5KbuVekbEDubesEd4xNX0h974I/gV3qwKLK8H0MQVrjpgx/mo
ZHilPGpPvgVnOI1ABieoDRqAydnFi4qP2pbGPcgPsTLqWmycqpruRj6JlbCakHBs+vhWjxWuA9ah
unvV+T1A0PBU2U9undtXo4NMOUZGdTXj4SGH7oaXFPNRCKNOoJra5YY4RYERrz0fpPEiz4yS3NyC
Ss13XF/hipstQw4czOPogAeLB7wXczGeaePta7CY3/R4pxd5SQGy39d17yZV+9Pwq7XNgPoy+PKg
+4S2924F+dGoFCNgQuUsLAjLMY5MdpNFhTjKRP5BhgiUAa4kwxem/QxrVqPJuBr5PhdsG2xO/ptE
ZQjW46RTHFXZyUU96oa4leJV9Br72oUpTXWLxh+aQKjp04m8RxCdbnDeBdvlS4bY9VoX6k1mXn+g
8isuU+EcoNGyPyvjmYqLEin3O+grmNTY3jy3fkVh8d42NlLJwIgIxRbhzkY3spWSPcgydqrM4ZTK
0LqmYf36T2sg16xjlGnnih+O2YX7DYCcs+vkiOBCugK8PDbOm4zFBruD/4uJ/4GLQX+u2+yhzjLj
HKWuvYMXcFaWxweuO9rVDuS0DmvT3cBufLSl+s3+uj1oyvkyxxKuHAy9g4wrY8We6Jw7zjsDPsCI
WRwgyNV/VRMgKBykGnRcpz33fdwxrRAHMVQZEzGtnUcr4UY3O1S6dr+1Spu+EMEVB7shlN6WdQbz
s6iPtIDNY91xMxajjY5A6SfNCxJWt6zatiUuEnzfcs+OGPM8J9eatk0Os1dPYWxM9y5c2c0stOkb
ZjdlUlcrIxgRI21L1FfbduhhmwzWm1P90gHaeqqSl47d2JE6/I1jBhSc9djR1XjIsuCmCbo0na4X
cB/08V6Z8arrYrxaOBZXII3tByfQzvQX4MKm5TXvrB0YQOvg6mAB2RLGu0kElAhhX6xNOq8nM9VA
EeZEFhvIunYRVM8NSNm3lp7i1WnKEEZn180NrmSbx16wj5WerdFhyr3mUWcKVL9nnkzZIaeYqtXB
bV3Ubg0ufSKC5Drv2l8iGcLrKKJ7Mxru4iQMXscZiJ2XunFm3cV1L/wWpF160REGnkrboCSFhnEA
pW9hsQaCbTv9lqlvfSvmUKMus1KMa6LYalY6boDxulpnPtoq/V1JZqxRW477LHT6C2TdAERznq/L
zvijtboForzYTj3kAillu3EhukwcpdgQ/f5QuozPFypFHObGTSsg5FfxRTDyYrii40R24WZUXiDv
4yk9ufRntFjeydZ9EUK7upZKdraHf7HHKIa4Q127NLBXXRH1Vw9chVY3JETPG5KodtJbMfVvEzhu
b8jMX3KAYF4EJnG8vfkiuSTiDUqeB7gPK3vwbnVr1j+CYtjBzftpmkHEfhwznKMlhyxERUHkC2Yf
qy8eepeKhIi/XYjHe1sFU0tlLgKaFeU98kvrGDacDTmkHYoxGIwYj7cevYc1ap10g5Zy3jLAAGoY
ebagCqQ3XM2xRhRVmVsPu+ShEaFNL4vBuWxIK+x0xW59LkpSw0hPQOf6HeNLJu2iOdQ4RVdTgthR
WPLZchSvkDE/A4PQ3I5Y5dBnncIRmiOZABsb+O4+7Y2eCQYWhrazE+Z3+mcwc/Hqhvc4E+8DCcin
HhbRo2ExDBFb327UerEk+D6bF93G+BqLqNyQOE+STUbqVIrPkHI11so/hQJyabEl96GZrNs4KLZq
QHDZ9iXXfbx964at3po5irYb8uQUpW229krQjL6601Rcsm/EeegS0wAg+kWDjrHN/EQ7MoK3UDNN
3qoLze7kV8zs28L2TlkHshN3urmDBwqjJLJ3nNElQklO1IZZXqjdmQDCs6Gxt1EKDkrPiJvG/u3n
91E3xkdITRbUBtteE94r9tVQPwFx9BGBXy1G+Ad03gUDX3v3t7+mt49pQEVNgLG6UxPbhUbL4RiV
4ZsSWCIj049Wdi7aO0vesxolF6313pcWTO7NIPnYNA7Zh1XlBtNcBEHVuuN0m+yRISJwDezS/V4D
zN0AGRiJObgnRuKXU7jnIA/ltk11lPq5hFcxOk9OW0LvrhxkE7WiOqiChyGAnJWJhj2rNYZ0ScUf
XvaDVScvBYzETUvLdG052OBL4VAcDXRR5CzhiEP9R2ekJG7CNEd222Hgs2Bcm3Hp3pm9TlKyvRsn
Yn8EIu45oHvaaXEIKNWraP95VNaWJfJH08hf/CEB4hbZxwjgyNYeKEBcnJg7Pagg6BbObWy9/iwY
Iug3iPnq5Ajrd4/E4mIAMh0NCHkk2rTbRG843AJXrlNswqsoY4UDqtlvpsQb2Scb8PH8ucAY0Di2
wrkuVKE0C+9kqe98r3I+pbiaU+xfrII+UpHiPnHS6VemNdG60HuOpwY0N1yOkJq7+r2I4cPR/yqF
276t6FWleEB98Eu8yG3MCX/nSnzv5oszjvLPZJE0xI4JcZwNA9z4ouBK7rBY0/drxhxgWnW/WPTy
iljHlKCbXcbZvKbbvC5k31wr6V+cyCgf6duaayNxvQ3V1EuX1smecTPqgcTxLwiOPmz4Uec6wiPR
ezZ55XlIOnmbd1tVtyge/JHRR+Ne3NBdK71Ak5QC2hx6nck2zkwviOJnxUgCqS76kLIy1mntOhtU
xf2h1Y3LlAv7GiKLHnGq2OpJ5bE4OnET7TASOuul9ZhGcGC17t7MRrr0msp2dpe+12yGL3BjX4eQ
+YuP5vMcZeKuTWbxYqBtTIvpKeSS6CSDR+Gl3nn5kuNt3Mdt8Zh7oYVy0/4NCTFFOIx6biW18hN7
NFVydYEEP75liTeD8LelEWNvKLPgWdjBU86JcI6IGnDbYD6rM5pxY06LK4u7O5Rw7Z0p/H0Q6jnX
+K3u03bVMNl4Qf6nDgYd5PzEQtaKq5UV+pkhS3eEfU9BUsXdiTwMzBzapSYE9yUZ0+yh+TLbel8m
VfbC6mxcSgUMpan3tmamTzrK+i1WYUY2hq2ugdGstSlrQSrnPiKOZtovvQWjeWSLoh1grid7ImpX
dcz8Q/eb5KD/GmMtPtcDV3uAvE9lxy2zdzaqM4IrGHgQlQkhGVpDErFh/kjq3t9iw+aM8mvYAz5d
3gSIlKSonVOQDngc6GHFpgWJrgb2aycHBVKfS5ARHlCIIBdSBb2lAvb04JYkTlSESGhh/aS31riX
RowdH4946am91aHVq3zjVpQZvLZZQTOI9rHMMMJLWSE77dOzqBz/mALrWxlJ1Z1rLd5Xo6kDlKpe
eQvE1p4owZVl3FsxL79kQrlG3F7samBna9Jr7I1FRbxHo9ucfDospCgg2XPNi8q1L00O7h6U0rTz
iCDfieS1i4rxEIfwB7rShbLmJNewBPUdwbe/5D5M4nDsi1uTfQXkaSS+WXymXE1XFvIVHD/RVWSd
3Jamle4cI+Vq5CZYmkdMHJo0rHdnoDmcdW9ZlRMW32rPlujEjYhltfZsI9zXDbQL3OkPJD+X9+H4
p2Qovx1idhe0fNS9Cwv1bszARnvle6ML6LtYxpDm6chokmlAI1t2174U5nZw2D+Y/srA6n3FdORc
3SD7WcANOFa+0u4Y9j8FOaMP2nXNbZRQI0KQI03zxJoTgAcpvHMLWqEFqaPh0jwMwSN97+xJg62m
umrPzHBYQ5AwHqXIICFGaCf1HCVOlHC0pUl8cTPrDhZ5dRcYXnHL25e/N8yB4wJJ9lpLEOy5dumd
NQvBqlZKe5vYNm8ym7NnoLocJEY0XKyOoLOhh88gG7Dci+HClFRQZsuOklFRtfd15I2p618W574Z
adVFqvSthzrn64Z+XzGwauMe//ZYa2tPGA2dKPOw7BR5Cah+U+3gtR2fbwpFDtoKAlvX25vJ1MPD
VOBdADQYYzreOxE7zih8aGJCyPgPqNB9tculmW+zsBq3aH73FR8W9JPS2KAO9a7uVH9ORTrsxh4J
Rx0Z7s5uso9ovp54Hu5r8PkPGLBT9OlqPKBj1DaUkd5hUMQrWP3DwuFibqDta0nEVz2PHUXLsi8D
NHu2+ItaQ6nYH5DEpCvRszjQ7PJXGv4LgGsZZWlbnQGD0nxiHa6NFk2WV27TsD3XTg/FQiCbGwb8
ZrwmNIndsPd7GnLRaLwCM2Y4In/SwMwOyoZIEkrY3YZovJWdIOe3zM66CGmchT6ld+yTBVuBxCF0
xWEWUYoKs2hEw3UO+qKhP9Nd6bEeHE+qZzuFvhxxyYqUQtTiKRK5gZ8JnWgktM/rQczlWWIAwzMh
6qM0nQD+rVSl/E3Y9OhysNAoIzafPYtXioQX9ib2Gos2r/TFb9fK7KNGXXwrJTlRiU3sReL+IMbF
89xx7fVWx4UJ/C6oY3BdHglJOp+bBqO5Ecql+DMygGFJczArj/5dAbOTPUrmxYRhYAxaoaAOLgyx
TlVUp/cD/Yy1O9Lqbbu0OwnkFsw03ZvwASpMbLgujWu+he6PMXK7Vz6sl0T6knlFI1eO1aMucEf2
nXps72LbfBms6ss2a3kL/b1ZBC37ZzZAIgyoP9zicYoxJI8NVMZefJietpVF8lSYstxqvdvdT1Vx
tOt0XZHcvF4mc1nOqS4M6R86Q/HpmUnEgmMaN9OG2K+eexsBuqrygAtkru6qeESg5coPOOW8yCDc
mJV10NgpXXL7S0OOuyecZsNQombZ7L0NE8xorUhGPHeVzpXDyMLXgvQPP8Y9UhodY+J6ktukSeiG
RCiY88mONq2yxL4saMF28tyrQd4/R4iVzo4NUih9pXSqN4iZUxbkBhiPOx380GJUornWkbBhgmuz
8RzYI5wNJkVj61inXmb1tUGwsg/86QvaX3nWTas4L99VjijPMjNeo7oRu9ACvRgRmnBavhuBnUyj
pugl5e0VaPMWHlyy7xycKo0RqrVpIhvzE0D5RJE8SuxDTJL5mMshRpaYBgSae/Bllvw68JVktMHl
WDeRDwJzpiySGbVe7GUl49WnKf2JEOuutkP3o2W/QoLbhxg9oP9EfJw9WWN+lwLgjuadrWw2FSQ0
A9tquppDJx+s9AeyROepIwTAVgDRE50k4+JcibYnXMs011n3p0qK95jKf8/4ga4u6nUW5cnbQcw8
MTKj/iqSUxKN77YOHAgO2LgJfItNZJF+LvqIMQKpFcqkvk62jIiWMVGXy5JGpu+TvBMPz3GQmhct
5kpJG+oT7uk6Rau3Qk0BI8gBLOpwGje6O+tVujOA/NfCGB+R5wWbiHQhQNXF3gg1QhUd4+RMztUm
MXADMqE+Bna/SRPFxtAfzs2SQAK4XsAQ3UiBjdeuqLqtrseuEVTQ76yXCN/7iTLJ3XRMuemesjp0
5I78lcg25i0RytolM4qv1Hwxc5u7dd4X7Vrgo9ui7/Z3bUH3JJGWBks1ZpYsnvvcr7eRz1WiJFZq
jSoAFHMJ3jDri2jVjjTM4SPRVpRdiC09S7dt0Q+M9ioHDL+bo091jukVDWT4YrU1w3iu9uvARZGS
eDm90VJBvC7qgw7nWdPcK60syn5T2yZESLz4OejrGl0U6+a+YPJSgPpE9e4DxCH98Tg5DuuAqg4I
q+RBIkEoYxrP9XCwpK4ftOILo0sFVCe5i2nIrnCWtIe2JanRlfusT72fEuBxs5WT7B8rs7nzYwkR
xtHgkvX0PwFLuDM82drEWQAQkfXnrgaemtrYlovqvaCltsJO5HF9gYEG8arbyZBdnodoQgUkBR2C
vMP34noj+SvBiKKvyK9j2f8cU4O+ZJgdLeW9QFMVu9rLtNVop3OGUiG3nXBoqDKupJIGs+oHhJsy
tW1CozkJp/mILP1mVm1x35HmYCUyukLCv1d9DKsdFNSGC6E6xRGGer3UmYcxf2L/N2se5U2zPf3Y
TO3j4ifobJiUsVMdu466yLbTJ4Brw2Eq3ddupjp1gkBNu9J+OZKVooizequpADZ8KLHpMXVau7lh
Xcqu+4yaujsng5oFpM5f4/P/J6L8X4gopuXOKdL/h1Dsquni/7b+bCoU25//TkX556H/Ixrb+Zft
mC7eRtfxTNOdURL/UFF8+18oQlz4sYbt4sm08HJjo5nzry33X1i7CVxwfN0yeRiP+ica27L+xV3B
SpkA/XQDJvn/CxoFnsp/tbajjMXcZ+HyAyCA75L26X81+XnZWBdN3qaHRHfsvTuKF8eHiqen9KMF
JrbU8uKHKMUHUBgczx2kPEvo1mPZFzRG6VeeHPInMlm6j0JDOwFcuNwlk1ZSGkNglRyU90NIBowY
7t0+Ig6hTJ+QkwAqSGRxaXsh3qyGfWe2zhJ9+hH2bOjKQNY3syvFOcNNv6LdxlYpMbyHOpgCxKOE
J3hZzwjFpQwwQuvRJxN115mARZwqCc6wAfudgb2F8rOG6TxiJAKAMP7sAu0a+4bGf+7mZ7tk/DuN
TLkIKpHvetNsSLobPxJ66lpN+KJo4IOlhVu9KcVaVMcekWU5Bjzaty+jcmdpkBLXvkOK2RY+cylY
axta8u7K1Y34BSDxBqXDnrRNyNdjdVPTgwpjG0da/Rl4QblhILs3mFTvloZJ6k7xnmqTgftWVJ1x
s6zkLWA7ufXceFNPxUD/mvFSps4tZj4kl+Wrzkw7F5QoaTA9V25hbTVnaDaua//WyAfFcGMf9XYi
FGKqvdVSmdXDpsRHdCgn+bgIQDzzSXomZDK72NGDb3eazTWc7U2KxvBVP6cPOhSI+6gf36nJ5a4Y
84FhRooepumrQ7DPZDTsWomJJDDKwzgOxr09Do9LYm3Rp+PKLXKGbbwE071oPhF6gktaVwHY6xq9
IA/TN0+tx6LX2036iqF7Q6AbWcN+E6/s2qgOwv7FeVQfsrSwD55yIaxTA2/CynpuMy1kUNJiJYrb
O3bL5tpzQgH4Dv1b45jjnuJ+xNwnul0XxGQaMJAiC7s5Lvu0KGURKAu601oKr7DDRY/N2InPBoBv
rH9fQtPVQUW19aBrJ6hc1nGJ22U/A/eUJ8Wil4BA0d3oZJlYwlEr5fgcE5yFYRrsO5dg28WiSCaC
T5IHBUBo5T+auQGFMoC559Sdw2xIDnGJpGvxEdINIJbUOhUhCmEveJzgOF592iSohUDetjnxNAnL
Rpbg8+PIOvkhOxWZqhNI+XSm6zHH9d0H1ImYIGParS61AMFTuMr5N5C860nIaLClTl+SFiKS+gp0
mSdtwGdgk9a0dG1iDJiUN+q1VCY6j3nb4SGY3TPZ4zNF9JOGeAvMggGTpdxh5/ViCwmhXz0j8+nP
YxN/YWrC0IKwdYUIYF36ab6pEMKufWQSy9ZYTY8yoe1CwtG9pxflujDmlz/PsojibA4jnrpNZ/sd
Y55ZvxSyx6mIbkQrIjIa9QgvEpm9sZlp7oNqdthlpyQEQWpG/mushdUZgi3xhDPb2Y0oISpj7zUt
MYRcga+cO29OFxH+1Rrezsinhwmx6lH3HA7uJD2T+xLvmJbHW9pB5BP1sFWxJcM0TGNv1esDSRgq
Z5eIQvOo21wmmkoQ7k6k9c1KqGVTK96nTfnjvzN2Hs2NK+GS/UWIKPjClqCnJEqU1wbRTlXw3v76
OdCNeW8zi9kouu9Vd0siWCa/zJNMTuttSWiWssewnV6NAG+DQwq5tBKTcxLVJkGf7Ih0dTB0Y9Ta
YHkrUHWuvlOGvgkYBzPCcBZL8CEDLEgL7l04mfmnicG09MAY1NLAH5AQVBH+nuQE7qy8Kx68YJpu
kOzzMPMrjDe4yDhSQ++mEcUPvYLsk2Pk/bXzG+vJScXVqrviKkf/afkZFJQLHEaFUlUHEdHS2v+9
GqfR70+qSt7UiBta5pXcFdsSAMIJ2qq7QeOOT6gL0Dlzn5KABr0m1iuF2TKSY1IZv92kHJ+50V7L
zN07GnCrJ9D4E/BIBJCr8s6jLQ+r1ruYWfkJayEJXiue/p0WsXhoAxezpISvqqahP6hgsaB5Ua4e
Dw5dnYRQnNr/RfQ6eLOjOXpwGvPcpDQuTVVEO2hiINcm+YTv0bD2s3CDvQevkZv59IjuXn4lLllH
3zZeZ2HD6fD6V8wMrYWFc2P68D2or9xT/PKdxEG/NwTi4c9k0C0g1VJBFx/z1JkvtUw/sth8Zp5g
XGSEuTHN0pdm/kN89dprS74mhvGRr1MF5OXtssJwUxSbjaV7KyRXuezy3F9HkHXzYOn8rOaB34zz
10K/1ezxmQOIyD3jywDYXhGESoGnoV0sPgY/hIMoaGjLgQtu/8WRF7zVqnaJVygwstnqCJT6OZlT
Kxzn+DaJFKEYaXgtzbnPtU223WbCUAXDxWktfYRP/xFpFz9Wise5SnEbDJI71bQYyWGIKmrgoJ4f
PG0dW+zEXGZ6OyzafDqQDAiu0h6QPTB/+w1mIndwxV1Q03ZB37A8yMUj50YlDV4/MW6lZlbWrOa6
0Qice1wcX3ADtubgMQs1y+kcJ+YjqHoVNo7n3hyeITWSgS5NwMmRSezOtdwDO3W1tags20Jk/bbm
+RcVZebbbF7EUARvczbeOBj9WmC1hjTfBTsnbV/VEOh1qt63dwsxFhhfv3BFjOfSGD9QQw2T66RX
V2XYBmvru2Ne/ttI/Dk50SzMrpj4TKgZ7R6blj2x7zuLMwC9I2lTY8RxuEIEWdZsFuuXVQv3CcOV
eSJuZd9ZqR3vk5qdWnPDhStRyGPT9QJyvy5fyjhZdhQhyV1vNTbXIZpsMhvJrUELPpW5ImyczmcR
ZfLI2x2z/PjHy25ZtOCBohzk0JkSQxngoFuagY3ohuBi19zWCHKfW3dsziC4QASIG30+U1upi2PG
52YuyxOSs73pS7o7p4gSG+0Rf2mr9qkNokvAAnRXIiGGOqX1tW1aPDCFPns17UFJxWXfzxDQl5pT
AdfFsB+fapS61XY73ZTon7vWcF8as9tknSeIydUMwTqFoaDs7vLkK7NFcZLYQhvhlrsiiCA/g/jX
dLreT0sMYuPHLkssozjMAuDYIDPAzgQJMCbmX6OD8dISS1iNSoYeDrKHOOPZL6umONJeLPa80vZO
qk8ZKPpb6rJvd3ZnqNO4JCY2ybWsSvbXAa+hlglQ1ZnGmWiMuI43rrN1ZC2BBVho0W75r6dXe19O
5t7TXcYw1ylO7SibRxpd3kdcxxenfu58o3xODj/HCHjyHj2xN3jd5l7UBK3HtC8+hnrXMzmcjOXR
dNM/fsKxw7Habe1U/r3kXAg1omoOeoFl4QefhXsztDNeKUP6hZ7VH/IFC1LdhsJM2ifTQkXqOv8i
s2xfc/m5E+g9TlZcsmH+hmWg77pIMRJRC5uCH4OliTvFPT9PLx3o2T6OwKSYlea0lnSPOUetCYWG
wXT/yJk1v8v5KRKxn5YNynp21HZKqRA6zQYfirnPfO8ttwhMGekijjmm8hDXvLuZBtFdUubF6I8x
nTRQ32Y5vzotBC8s7i++wXjpx0XgJuNVc3ajnnyhV7IH593xnofoHnqW8ZIAFY5k8+HXFX/DFvto
fa2cYmer8Smw4prB8tmECnsUKXFqJs3i7KKkrifsOvGYVo749JsGB2zkDRjhnOoNmN0m7d3qJIec
vbNabqmJbTbW832JD2JS0/SIBTjs7dg8tRMYMgMTDyRKXLYGh/BmLEnRt6nY66z4WxRsuZFhx3dp
wQwqnhli6c53Hjo59Ox2Hr6Btb0Pll7NNcOgjFEuTKdWr0mbDu//CXnrYYivF3w1Rruhq55bHIvr
LcC6Us4TEnEN7vyUQFCfMaZqrOrZnyIVxmac7GudPdFzkdzz/88ZwMytx3yIOREz39jFaMQIB2Xb
melQ9Fe3hz9Od4nGFR15ACUqxFj4HPkXaF26Y4Di3NV9UsN8p2eV5Fh65yIHF9yJcM/P+C+8et4F
OFCO/US+2hsoE64V/9SEitjYlKD/2McEu+XORc5jiFyOtxWt8dAgAP38z3iQmi+r2iyETekjMHYU
aOZQww3euyzH2hPdqVQ4EZjpYT/nsL3vXdwnsVVnx3kJTobNwbdH4BRGg78kzssj/W+UG9PxdNC2
xahR3hdBM5LKddutKYadnGnFLfuvweKE5XIP2HgueVRn+vYlClMLt3ybdekfxxK8Ie2KXGZFe/0P
Aa1wvBbEgr1sCRsTXw5ks2W7B51Ix14WDCdLzUkYt531UFZmAoav1hE2S4tHQNPemqnkI0kJQUWt
hP++LgO8dLs2e0uwbF7bxXIJSskGZ00aLhqXcFeO49FrYDdZlnpAKy1ezKr4CBpOwOUQHBUHxi2p
OLWN5klfnGl6zoU3HMpOyMNaasflip1u4sIiMvIeeR+/LGssLU6bcu/63mo7pkrcf8ZXsPLlMSNU
CJFs4LjbgEk1B98wBtzs8/uPlZJCJ8oRV6hGsD6WjcWUYaS8PU/T+2qu3plieDx+MDQlQWWabebP
Nh9IyqyBnqSMvL1cHc7jgghXx+lHH6BnD4EXb9N+afeD9O5dyyjO7ljyRgExuSf6oc7OlF4Ky6lP
Zu3+NWUz7CaqL4nmwZmBjWQcJxWN7KutvZ0x/PEi/edQiOH4UUKVP+NP5Cc+mN8g0BlrJjrZaTX8
md2KlzujKbYmr9Vx+Qx16/DN5bU89ivEWKwD8RhLxmacDbVval9sq7SgiyEl1lZqEKAzNVWhbiQy
aFUcHTPQ29gX/jGtLA52pnefMna+NxwqOX1OK04Mwt10erqNWvcPaScyhXW5s0ZlUevTwTSjRZFO
BA33FbNfhKvLofvVnf/gOO24d5LXmIL7akipNCwKbJ8RRqQpbY8NRlrkUHu6mdbk8RrOjDJgr2zR
OjJE6TW3umDMi4Yvbq58QgZjZZHdu/QH71RZbvfYlI84oQ7s4t01Yj/CRECmsaZ8SyNaHXqIVgtj
nQXvGgwQ3osupuK9aEgLCUXtbtwu/2SymNupZgQEhywsklneZZZhvnjKs+9i7FYUtVdk+7ibsnsU
Nx01Jxth/5plWFKHTmkAQSmzg7w9NcUD3XXOHR7+7EQsra3xZdGuYPrUcpIgaHdmwOaHaAu8K0oA
jTrZxEmdMeTskvcUXbUnz7Ttch29abM99KJK9yoha2PanHYguVB0v9wtQX6I0yp94EbQHfogo5wg
U2InY9gy3Syb0LMtQYcSW+BEFAvwevLqNd10B8BlGub0uMzN45x3M7VeY0j3V/vizZu8hTXn68C9
595xSLpCPnaTuP14u5LgjZYpeyM86Z16FZWciXIWVQrcqAxL6/cyQgOPsMT18XKoMTfuynZkfWmg
j/hcM/NCjydjkU9m3prAab6GtufCOpaPUJ325jqABTTjbg22g5NJDqfpHYKchXEEpoHRx/KmfVoh
UvmOAcxljE+zeU/Xmb6P0/Ej64z2rZYLgkHxuzOM+NnJ4o+fwTaOl6+fHSvJaJyGh7UzMd3vy8V4
HRBiFtNrnnXK+mI39n1qLQLMHJNgFjnrtJpmVfVkqy5707attwQvRjvge2tmBueMAgErWtdROAwx
20gdSh5yRgCCAL9XtkdEe/NlYY7ERUQcA4OHmr364WfcPBk2ZX6FE5+CZOwOtvbrUzwf/InznhrN
+ThGVCXA/aBrMrHQmkz17S3+/EhtxhEoW3vDpXxvzTjlGYQmMM5ll6Ad4XvcyylDm3LKi1sk34nT
iHuX0a2b65rxJ0SpBNoUCR8LEaMV+sHbUaIhT/UEGcRLQvpNDhSOGqcWbuclJtwW0gHR7dVU+/f0
UBrHWvbPJVi0A0YfaOqAC13LLg6DZlpK5KrcMjCP7zHYWYeK7iLm3GTAgonoLRncTe2cKndsP0yg
vY6JqgnnZbnSYaKPBJE44rcYuEojuBflXzl1h4kcaNisHEstgk9t8NOS6DPYZZACFLvbY4slQyxp
TOEKtxlONuNj/SWdNb5sN/W2oWDIiaLyjnmNSxhAb5NWvOuhs7+U8RFFRn+JbfdMW1p08ixfXRKZ
nflmxqvXOpR3WM3BSaQ4ZjHrPLu4scXWjRiTiycjYUpTUZ77QGyFTjoamFMaPp+Lvj4E9KuyalbT
boh4ZstVrLXH9ubGDWKmHDLOtNrfLYlFJt0pWCxE8YbrfKIOHCnF+2PZms56ApdXxylRI8cXihz9
qzOeFBr6XcC+bJljdHTbKSe3xnDbD8ASLp6RcxGfsFJJXHcI56hYhc8/Ajb8vIbnQzVS8GYoZRwh
FBMd7Ge1L1KyMdVAVMPqWhx+FRiQH8VioGyMnhA/Pxhx6WxAKWLQUQaOo6ZJsRCVwcHnrb5gD0IE
0o+lMd9Km9t45jkP/dQPb3PASZn9+WF05J/BLYPnNDGDZ+xnoZrQJqTzOHrgEEyTsDmSc8Io0jsZ
/VrUIbFSadwwP1nvUaXvLb5QoEoQjXJ0hif0kbCcMBaOy5QTsvNqZH21wQNrHwuqVg0GBOfZnNd2
5BzUNAEROVqfFqo51n9v12dd/O75FXbb5q12/wzDAmRyqeV2EOLbo2UZyRL5QypOzjiVTr6X1uBA
6oefGTnSXfYEEOjZY9yK6UpNp2x2HjjqKBACqT4GWmN/xE9Ck7MBh7MElrhGB2hgon6m7xn9kjRC
CyZWFw0UDhjDppF+wfmIvSIhJQTOr/09VGR8x8pgz5nNxym3c3gHxS9p4IBeUnWIYZSw48AcMliS
f4AR3eTPx6xhHJ6xH3mwIGvlj4dE+Q8YTdvz0IRTD5CPACkD3exm4AKw02A6m+sHnHQx0mAOSc9a
m8y62MWfl/X7Loq+jHoyoMOyTPZAFjjcMwNsUFzJMD8bRSLOsDyPeOLwKq98inYQV04g9p4ga3/2
WwcnXW80IZ1gJQl2unLg3yOaU2FPEt/aUHPFyd/rr73iVD1pid8UJAPVprvJLsdzr9R4njAqSn5s
aLfYDf1GP3Kt2DZYzg927jwIRYGmoGaWoBM9YUv95EQWF15cpLQWqnL383WSf134fony2RkeA4HF
wgjKV78nL+JgFQOECnFGTsdUGyyupeViMCUbrIStwz8/nd1eO9fnZKaZKZ/TE7WZ7fnng+K4npYM
WjG3cogEI7rL6U2qumjvDul72WR/q7KMWYvUXf7D7Yi5Otpu9u2X/bLrAUVxLZZUkoJI3moycLTi
+odxqv9MFB+STUSqwjXaBJ9L9PFDGbEW3znC6N+4ht+e/fWDSmcA73q2tvZaRScMsgxIYESEV/DH
zwckXzpymb9sjQDLgeOW6SHqh7vUSiCeTda4K/X4u9NBs1dW+oydBDKVAvM/059rjrQmO0KGhDOA
cqiBG6Fp8koX6a2Yqejy4gKkTyw2Xu+dUQfLPcVyzXnJ87tZTvaBo649kdgs5l3KJYu4UYpZBk7X
3iiC35j3/kIWPTCDflmS7F8kyMww7Wd4wyCDXdLjWVljDu3ZtJXGaC3eIuEPtJ8Btp+H+Qtw3AAh
ZMspMDsApXtsJ2me5goWurQwW2mG4rOY+k2kphbZDYBKXbwKe8XvCEHwgwjyWU4wG3u2wNK9/+Gy
eE6S7502upRjDw8P5iJmHryjrKlvgzNYr+VCMEKn/pF4nT75td+TYS8jEi7za5DZ9vZnRrK0JWHn
Yv23HoBVzuKByrT0E6oTGSJOH67fUr9pui8aXi7lTr59poXpzSJOuRNxh18AkDNjDHVIjZE1u1fO
x+xBwjOp1TEjrKDgCQGKFbMIK8Yn3GU8SfkTcd02B4houlO+60u4GFgn57iHO7R+mNsKgJsrbv89
l9bUsYLaK9jce3Xi4b6Z/Zc8+Ot2b02sb2QO8FH29S8qtkeUi4BSaOzuMhduuPTp9yTmLQHhmaAR
oXcjoFKNKo4TsrCxadvOgw4Pug58on0kPmydQRZfNbR6BEdeY6/o/HUzDoHLcijioYRwi4a4x0Sy
9f5wTAk8G2gSlLjYcO7GzLmhOGJtweliUEQjrepLxANv3uIypByAveepfVzIpzGOZimAprhHbvgw
iuq9/SP1Q256/c6I7kRLsG7o10u19dqI9hkzyBmI3Caah1uFf55mP3rG6O2M0IK8vt8Kk2x5nQev
aaN3MDdeNZ96pp9hN9pJenRXGuAUVThVIFLlE6XqtU16a4XtaaxCs1fQwgb+xzxgissXFLK6Xlmq
h4khc+hB9NjQS9NxHaxNEDbuXD6RETFDi0lSvnUxy225sIpNntJopxTaHWTGMlY3rMuoEcUaXIIS
6oDrXtjC5/iZ7OHM8YVC34BtR9nww7Q9MDpeArFKGgKeFQ1ls5eDJZr+JisiqDhWuttCAUQyMEiF
0LG3xVuUYyhxjrpxg4PiQmR63Xi0Zzoeif0eqfurztnK0RKJc+7rajq4BNOOvmGHysr21I+DeB/Z
t6salznP2t9cY0Oz1MKZGXcfl3ykL/SB0PDAJS0BvQue/8GBGDZuVF/lCvbrf/Bdk2seVaNgc6xQ
wiyijNzjz5uJjEN3Vrw3VqouMxRFpG6liuUkzoOqzvfLLO4GXJoT50k0PMq2lV2eF1dHZyLGaj/5
DkawaaLNKhj2tpzfqvWPQcdhw6t5dVrjiRMClRxZdBWsPz/b3c+Hal3bnTjBfurKx1roywTYcGdF
ZbtpHMo4WzsjLUVBkYpsDsQUDW8HR1G3NNTcVSzuhdmA9ZmcMF8t9UUT7GZgCzi/r7gWcEZFHPrK
Xj0IwV8RqHPl9NeqW6iQSXmjp+X8S5K7VTFztK5ouDSvu/T6lf/8asx+DTFpCL8lczSVxgcDzDIU
Rf42PdkF9k64aFW1mq84+FYcZ5BnAYxaBd3CdRNWDnFu6tDYr1ZWYH0LysQhqUWrsyt6hgCmScVy
7t8HkzmFQzK8W37+q1e4USkBoJk04/ibW8BazcD+HaynE3cX2CzPdsFQTVKHanA8BSpvynPkD8Wp
GclBWqZ96M3xzXXZM1jOy80S0TcPMaGhUtrJN3lVO7tMyiR0MyjKWRCxdWXzEGpjCGiYtr5rxz05
LjomHsjDz76NgNWfjPaXLYwXJ55wjvGkYA28KOUB0nRuLT6cg9/6ES7XdEEtY4pAQO3at9lENfd+
Eh7Dyco7OHb9Ng+J4vFuHtJuutgoQhdH6N1sN87NbnK4e1XEUuxNd7ySHUaA8QXC4pWT7RO3Nbkl
mNPQEOdRTBEX367JAsFdeRuItWx3yd4l76S6ryClD/M9rMsjTnta6E5LO/thMdq8cmoodo741441
p6cSKhArXXSIB8S8MYqeG66AdHW2zRVFtIliriwtLTJ4TDdBVk3nsYfmkdGa6a/CnO2XpFle6jWY
WWj9xDoRISsiY0DMyCTKdmWyMpqqBbFKqWabOiT4fLlBvM0fy1wI3sDGobHr6OCmbXZUJqkUFLu1
1dvY97krTqSVyYW2yAW5/Izhqp2EySHGn68DI5FLE0vUBBw3fTxeO4UJgINJ1vS/oqT4LXiJVxr2
HLomoE38G/ZmHOqvwrO+jCTM7M69iIrCApH8Jn0+3JUY++kyMMbT5K5QUpM+iYKbNXQBDcwIV+B4
4sZjsktu8LmC6I5tC+s4s90ghR5BC8aw5eT8FpD4OZr9X2Eax9a0opNNH3RGdWYRmO5jQhv6tvPT
5mDmfrLBNv3iM7A9wno6Esgyz6P7LypXRickUZe7ZNh4GDSD8htmc/YR4Dut2vxktTr9Cg41MYYw
4QR5HB1CdYvt/gsqbI1J2xLGmjeo99ElBt248Sh8CYe4OtmtWYLHERQHeQhkpA7BzxTWlgEo8IEA
MC+og4l0p/fGQxASGF4LjUlV9KsxQCVbmBQeO11+pWlEHa3uBsqE77wpwjmNOeABgqd3oxDqF52w
xTpO+UP8ItgKfkOTABlLNR+yTrLgRj1SI6m0PcW0a3blFLjeGlIHbB/No0Jpem6I44OdXGa6j532
AYbBo/JbGo5W6rL5F/nefZSYKblK3XcLkdZBgUsYY+S6vkV0z7KryQWbyJ9HGlAdWKAIVJYVeU4H
00VPYlH8jZoRbcKeIMgEtAUx/KoOESVLEcIQqxWnFAH4drmX4DOiwB8A5s2XaQIO7PjzxmiaFjob
ri3bwTZmOeW2bCK60aW3hJ3rd0fL9v8N98tuitH/mjwaoGw4Jnb3hGH5sp12ggEa0XLny2pebN9u
TgDfwEBMCY2yPqkHA/fHTrReDkRl/CgBPHlp8YS5Qu6hzDUMlLEw5PKYAg5HdQA0h3s8cAlwMJXh
Gt8zdOzmkXnjyLircC6TWG9rOHRoOUr8TF08UX74sDlyrw82rIJ+PTAgiRO63hnjolmwaBgOw6Y2
zX8HYzOTw+ELIzyfb+p5vrMKCCdxW9dAWqy/Ej24FheD+M9O6fQlq2oTgJ8b2rXB/W5I2w3JqyNo
GKBzzhY7WLOZqVRPElKmharXVCibtMgIEMTLjgzYNov7+eRk+IDohNm5xrjCQ6ipXfInyuCp3YqH
3z5Ir6VrhhCZf1tVsNuunqQ70bQZG6E7hlnQn0Sj99KZmnNJxscjJ37EPg3NM7P2CZlQlYBXyBz4
3lPKz06Z4414YxBqng64XmcGo1lYR9UBSDuNsibs20lUIT7LdKt8aybVbf5h9GuHXuXb2zah5myB
8iWSJN9ON244zdmNlxCPCSFsuXzVMSGqcsUOZMn04ZX3Kmgb5jfO72y0a6JVvtj3Me/zvBw+Mf/k
64wODkgWXBgEG4esyXeSP7LP5HRriqnnpDdhQ1r/ltETzr4mLF47uJy6MvORgk6JbVRPXl48JlkX
nJnfAACJ5u9S6OkIwIqgZVBsuEK0HBzbrW1pNt6UrKml9DUd600Udc6xx56XZwM4KmluCGzWm4Kn
taqrcSuMkkEzc4utov+tQUjZVGO+U4b6bKynoiuW1yo/0CO6c0aO1qNlmXus9lXYUrSLOinQev1R
UJsQ3OEbs7fMxAkXASMaCu+jAPURyrbH6DI9qzzhcu9aOpxAAYQiX5+G1mcKDzXNBQvWjB20VJG8
9J75LhkfwSBEX8EmCveeME/ymuFD3GPR4JrO84GJzG6fbC31hTHVPclXk3ocL94HlnmBYfGugzLa
9p0PcGmKiXBRcJO7+riq+F3rYYzplR0mnP8pnNguJhOjfCbSNzk6pUp5eKSY4xr5RIFNk8dG0gCw
Um2MfU0MIW9G/dBU82fyMPXOHzvj7TpXxWvV1Ux5h+ArBvaz1wEofZ3NW5p5Vhkyv2S0QewKIhE0
JJXZQGgi7s/KpoGovnSM4mOLfTlgFMZ5Pn4jhw30wbaoClDonMLtzmOxvhMnztCsff+3SL4W/dBd
Ku9V+n53EuvJ/X852f/91ufi5M1EWdyYpnhjrlNEjmwz5jncQ3sVFn4+mP/zq//f/5aD0N10XDyX
IHO2/9vYPiSgK8TEPXP2epIojXwWXAlTYs+4jbpD1KTjOUk6YEbrr/T//Ornt/+v//bzKf/7J/5f
n+I4E5eFGJxa6xCIsuN6TQs3+krwQ+6USehblMTx5jlatkaLPAN1YVfo5tUZnb+EhJprnMTjLvII
eDq1vBREoUm1iGLvYEcOPT7LGbCZdgT7OCvhIarO0hoQBGfGrn2HWjgOyR1P3oElljZnAsVhH+jp
Oq6ljDp3QEXNYNKtjkklMofLqHbj9PFF8f9nje8YH0vYL8SGmujrizL14N7Jvlkzp7AULHN9O7s7
r4bPC9JkY5m/VGIDdotatS0IZxlmwipp+xyhiCFQR3YuI+tTsnTQcb4tJvuLYMfjrCKqQ7jCr0Ns
ox9/W5VnXqAobM2OIajnowvN5EtTfW2CxEYztFf+LY4iy5PETDhRQid/6/Nv0Qb582h+EtT6RwBJ
bxcRvaoagFtqk4xsu+oM1gUO84SvZmksJ2zkIa16+CwjN/txKv8uc3LP2YVtULRv+KHRpReWgllm
DxwXCPlhvNSmn+7A4d1yqEODccNFZG/5pl7HxjtwS4/XvFBD6Cn+0yJQbJKZopYpoAXZauRLYWib
txoJdrOPyULaw9Ve8k/Zj89TzsGBXk9OPHmQ4elxEFuUukjd2wcKFdyzvQa5hzUT6ZTyhXB6z5mX
G92UT/Qbpf60BZcn91PTPGR9b5zrwO/DqCe8H3V/a5c3blfzF5YtRVblmiGZn8ALbWq/ay4l4Uxm
1RsWzb7ZkW2PIUqlmtxgQMZqyp9oWXvWgWwZr1vDthmIBxnm5J89MjYbOef1roXBfUoYt6QxcuoY
ZIeUVZCvDi09z+dD0ADTCgLrJHWQXWYY512aj0dnveMNZQUHbSAIpGjT2QUlPwtT5dbF8Zd3Loor
uMrcqWDUxyoiw1KleL5pmPn5/s3mans+EsokHpiWn61l9rh55+8+lSDuZD8mI743/Ub6Nr1IAZU7
YryID9+9EUDBDID89PMXBS4pQb4nY0Ry1p6x79AMBt14R3wb8wauKKgZH4BQM0s6OwzrkE/BCAZk
gD0wuwfbFTNDK9oVQYmlcPTt7CEpknOZ9/y7A5r+vPGV74UGnCe/NnhwOA/jceX2nwZ7DnmfjeYu
6Pgt7tQRsH3F8S1boZ/xvXTN925yCWwH0a+2Mu/sxDt0mf+5FNnH1Ax4GieaJ8fo06bVgyl20j8P
tt6IRehzr3NuNYzMHNvB8kxlQttHH2bdi71vJ4j78fyZVtXMxB89akhoL40S6iyk0OK5dOt/BN0g
aKXJrcfIsBG1FyZjdhhTJ74VmslWv2RvPvB2imU5r3N9AJxM08jsyuSap8lRGJHeG6WjaUqGJzYV
lIYEOarL6NyVU2AcYbIwcWygvhJ0wOOtr2Zvcp355VlZeldQh4O/aK7924SUo5g4Vpg69u2sn7L1
FjX6ZYkyhW9BMnlg7phsGai9yAydIyOsFbbr1KGsgt8J6QPcXH2xM2U2n6318etcpPqg5ceuCpAy
jJcv2qINSwENDAUn0jDinHGIivYBWh5zqyp5T6rKJtRHYQRpivq8+B27WD6rhdXPYv0zPYrtFT5g
2FkjUviO7hKg0Gv4aUxcxfLPLquH8XMI4uls99P434dghcUDFlU7GsLuC5PODZNJhAQFuM/qU5FB
54k6SzBGqJ4G06X+l4HGz4e+wqDiCnJlg4zeJlBUG3IHtOa4FHLZw/Q3FyUAzQCrc90vF45MZbru
IGkHnEa9FDkHRZITBJsRrM9eL5Cd1g9LOSARdkwW+zYuzqYVvy0Vn5u3A7uaZ/UXCC9cepq/4LwL
xFX+DA4ALlbrmuYJ6zuQALnG2Hlzmon0ns9Au7aZeQ7NvcTf9AliiAQ4RjOoyO/NOsEuJa2BYkxB
RBv6NMhKXIcW97vfO4iBsfGGXzFf4INhMu5CKtVGbheU0gEsatk1J+YAIinDStIngRynL4vxPaPX
c5NwLl4be9egY6RdLGbzT1a7ArLfoEKYbewq9sfYMygWAjOWO8r4mjr1Hfp5dsCRUXAu6+9zvvom
KMpb5Lu/p9Z+VlTDfhpleQn8cfqX25DaHsGv688mZ6a9GG7MBKfCnSyTdsvU7s3S1Msu7ggoDQV/
JjKwEI2nwr2KP6w++LRHt/k7t+8+ZDZ4UrByHI/b0uhuncL+jnzMqEmpQJA1MtlFg8XdsMCwZZNF
2ZpaaTTv6B9VRPioKSrQMzZAVS7FPX23mPqADD/7qwU8KBv5Beqvq9rHTrg3r457GiNUemolWPS8
fkWjYnCVrWmBfNnjjPvlJo/OFOuXojGR0WPaNhnq885gZfPr5JeVNeriRrgpu84Gl9QiIbgKU0la
ls/ghQg+iBZ/cSu4zta3EduoE9jDH9mR7CaA37xUujonnGwhut28ue/uInPZ1bNZnCn2jfAKYOya
6wravKC5eOJ19LRfnZREg7XmfwEc2kIlB2iBzrdV6xOYdX3k8u7t45EfVNDb7rWXpnliKewPDg6L
ZzJf3HPJNP1z1dFcjOq4cMLdUoXTX5R2Scz05mPjYtWeGsaKvufdWX15AGpW3w/aXh57r9cHioSQ
gJHb7qUnnjrs0tiX2+Je1SnT1QQxdWgEOCP6aT9bQLT7OLX8s7+OKX4+5NwJz+n7qLvqvkiT6j5v
Ym8nK9TV/36LkH+AHAVunbMK3M3xUXb6Q89kvHLJhKevrNv/Ye/MlttGti79Kh19jxPIRCaGju6+
IAnOlKjBg3SDsC0b8zzj6fujquKcsutvV0Rf941CVpUtEgQyd+691rcSNwC4590oWXVc+ZlR32wi
oAqgsqwDQzusd1Pq6wnyYRrY3QGy4WfHWdJzqG/XvKJzo1IiWevU+KB7Mo7pAxR+F/0QDoZ8y54/
Mg4aOKMu6CEVamnNOLgPGDdRslZwgFJErtlybCMd3A3oAaxsPCI4Ta/u02inSIgIHFi7ZY9Awpsy
mFTCb0fkmJg3KImlopdUYZqB1tFixC1c3w1IC/+Lz/H6Rybjf8O8dy1jMAb/67/rn3NZKUqF0vgZ
JbZBCRJG/hJB28NBi6FHJ3sb2DFwrFZehg7/rey8By4XCPM0vkVngMOhb+PbUPrYxZn8LwWmFEop
xOzZHGcoWpKPAwZa9vlMHuM0Btg9arKjXJv0q7Gy/rRCWRmc6rJxsk1YtWAr4uQ4U8KjGMjs5y4j
fCf0erhx0BNPJQxoGgnm4tNPivayCl7eqRatVycH2Vv3ZE6AT/n3Fzcv2n0W9s+hqJlrKeqkAQUc
8en2wnytrSBEiMfe8YJ/uIzq5yzO98voWuJ2NR3X4lL+Eq44RhgiFglesBudt2oIxUvfJMMajp27
wnRj0+EY4s/L52pu0fw4mQVearIeUTvC0c2y8tCrzHpk/grcQy1bNAsYWFSO/YVm9xMPLmac3nk2
59YgW6FZoS8Jr0BdbPi+WeuXtv0tEw2xyiKOHsglJ28sil6zhmTNYVryjyKeio0qQS2zRIP1s9vg
zhE9DLu5PiEJvXYSn55q60PH3Jn6rBUfXcX8/Pe3m4Xt9i/pru/XySPXVpvSxibrODf/6l9SdQur
D8oIXcC+l2APinzw7aDdVWPJ201ID8gnnQCtwgM9mEhZo2GbcA/sRquPD7SH74LCM88REwpnzhrw
MvSuE93Vex1qz8+ZN67fdJWH965fT8tMgm18N5mgqoMULSMA1BcjSYYnY1QnNDy/f2/83v/yzdm8
QRu5sFC/xJ4WMy7WYliQvQP7OCAvpX26HUsrfo2qFgtkWNY8SnwQTK/U1qrbaVWR0vHVrQGVDCVF
MBl7e5XozCc/DvZEmwwrLFPmh8bT48Zpclrd3FagcUvEK0xs70PoiX/5LtXRnSOt7m6GK78yZNp9
G1gibXMuPtld0GzdHeKf6YgrV9wtROptwtB0XoIqP+SKaVwxQTbukpdYDvEHqpt+l+GA2SunlxCy
gOmgRUKIOc42EnXjE10f+wmrRLrqk1j5DWeOdQnDdl0zN9lD9DjYFpxlV5xkdG1cuazg2LhPbHoE
pjAhGOsM+KJnR3ccZlkQAryUTUI+SVsXn4bWHr4PDLsC1b2W/TyjcUcKKvVjB1X1e+roeiV0p54q
evm7Kp8KArsnPmWBkTSvkfM55ON+rqfyXjSL/s7Suqf7GZxse8JQS4jnquvd8Blyd+b3Qtt32Oxw
XACFxHQZs0/Qg4y27NvNdjGwqIxbkMTtC7Y3hOPtgWcX/+7odWeZ4HJRA9vR2FSfC4esPA+RAlos
dUwiTRKO1cw73SHFHBJJ3F7ZWX5GmREFpXj5/V1o/X0l0o4jtGN5ElKt+PUJY8BDbDWe3P07mtZE
umzR2rw4w6dskNeYlDMkkY3t00yUp0ykoCfiNNwjoefE744dTDdmjrEpv+aaPq9idrcj2/rBNWfN
pHeegTdj75AtToH+pqpfOnfldG0OZZ4eJAEdvgWSct0F0QvCNkQbdEfXKl8uZsf/mbmj3ufMKv/h
bd/2qT+2t8Mb2xorL2oKXG+2pRyA1OKXhcXQtbH00onAM5X3cTrLeznHIVwFMhRD3Z/yQub7Iiye
S+khkx/M/pkTzb0xAtuYm7a/tgqP5eBIpj86vBhBZt+alRYyGTzL1YD6O8wHlIM3IeQyfRG4/1aW
gQMwTJIPPETVxmMmBivuzraioyz1nnZ0us2mgPm0U+tNJnO9rfUO/CpHXsZZ/3AJeMP/xTWwlfYg
zwu6j+IWrf2XxZXkhApHcB3tB1kN93MWuheotMzL5GdA5N3DEtoRJKn4m6PQbqi4+jQCHGyccNra
jklDjjjOlyy97wbxlM0pKuZcWs+5EyroURl933g66boZPnnxS4BM4TqMw9d6Ms29rAGjJoYyP1oJ
CTedzZPWJvhV5vK+swLk+4yxozL7WDB4u1/i5pMBdX8dAy8/tkbTP3nOMQgKcCl0hDZ1PlX7vi+v
WWWO9w0j5DMsmVfXbElJQbbXVjPqcG1/bOdE33dSqXvWy8+Zis2NLQW3aRd3j+iHrDOsgTtZ95qj
YY49ZDQuPa6i9RIq7cfjAiCQUc2mm+XlXVvCmn1oM478gzlB8iMR+rHS4tHtCQ7q6+bRsjr3PCGI
esw5DILaRXGMXnLHrPVkQM+hX1fEMLA0borF3fWLd+rMmlHBaMYsee6DFnDeDbsz11EXKn80EKRi
UwwrhQId5slZ6pa8ELR4/oS0bEv/482ZPdPHTZ2usIAV67HPgmuWi3s6DtkuGUhdqFyUxG0RNkBf
MM6bIq83k+sgvhNGuo1lWlzNuN8jOUW+F3MuDxaa3VqE6WqJxuSEprsFsUvTXEdu4ItayB3UVpaC
jxRX1H8ZHT0jwvjcftWiovO1EPQcLsOL6VikJUaIUHBGUvv1GByrApLCkHBuaJboR53JK7rNi0Cy
dT/Cr90oHKYuwpxVzbHr2mSAxGyH0JZppuESzyJltA6gPndQW8yx+YzPvHzIoilejzZ/MwpsavXF
/YhSbGU5nPtQmNrEBM0MeKrA+PD7lUXIn4Oz35cWRzrKFq4SyvbULyVyJAwaQwOplExToZQyO7qH
FhmsUXTL1byot4FD9GNRJcFmFsTPVWAPj2MkXofCIfNxonFnJHAlSs+brq0ho0Pvsa3lkfesPTfe
NyALtoMzgja07E9dYa6nas4vutTtfTcbSPfqgaz2KOvuvMBYe9otOeBdpyiNCM6e4wcKUrwVQjp+
XKD6DRjOu6ZMCAmFYZR3A38vpJ0yOUXGLmSlF5ug3fVAyMdmxCp90SpnbF4KwWS4/MLYnE61W176
iNRhYrsMEEjCuZNZV5NgHRNyPELVmgXW7XzuPuWjdK4jgb0WbrObT2+bR8fc6NtvztweYpIMEVpe
pfxK+2LYGyXT8hJSLUXEnUOFy04yjnvgIehP7GQzsiD7JIS1KCVtzVwqWPaWHV67IkFywxGM0Rxk
2Qya+rsPXgO4smnrke217HM6NoTHjN5HbLSXdK6hU6iHYkFzReFtEdDmYQfsnHqPfR5KWOgRrYMN
e0XqgnWfFpTmCJOIHxjXwqgoNjB6NRnKmBFr0skuQnOLjP0marspIRBXo3fRzwnOGzpfbk4cM1rM
JC2XvefCso7RgyxgK3wVYsZDJZmESf7NSxEGAL5aiSaQJ+ngVXy/Y/8/5ucfMD8W+x7nrv875udT
3H7D4RMXfyX8/Pm3/iT8uPa/XNOWWmipXcdFSflvwo8n/wXFx5aeB9wHpeIN/vMn4Uc5/zI59lHI
8l+k41i8jD8JP0r+i7YNkW3aVhIqP6/wf//Pb9P/CL+Xfx7P21/+/NfjurB+2uKV63mapdCUFDpo
s2zrly0ey3yEjTUCw8w4fM/IaLpX3aMWhIZo3CdbtxyiOzwrSIgX61BA6kZQMvtkNZm7Xo2Xv1y+
P1/eTy/n5xPPHy/HkbbpKaFN1xa/HHtTLgqut1yfMHTB66JjtU0kRw6nujeLL14VVGvt5lgPhup+
9Mbs+Pvf//PK/OevV9QmTEws130/kP2l4GHZX1qPpfuESfuldIf+SU/B3u5aQH245v3RBluJXvwM
HDL+A6b100fz03u/Xer/VJzvv5xbhXtFa9t0TPXLe2+iMQoxpasT8xv9hTkqQsGZx3yGdpM0sXw2
kvBElx0FO66qJHkDmoP8LslP5NVgVwJNjKzcjEAwt8v+9xdG/FwK/vHiKBC531xTMI355T4h3mCY
cckqMg/bBlVT/aJvITJ1HYht3pKf17egLomT3hi6IAI+zndZD94oHeRThv3kwKZVj5O7/f3ret8r
f7loPA2Y9DTbqe3ente/lqhTmcEPmWJ1ipCJ7ohknqgWCVQjnfCHCWfwA4KhnQXhYZMADQSMMxBf
W+ck0jUcNdJ9myi5t1qAP1k9n+YZOYFhElU5OmFyb4qj5w0bNfXNk1Uya54dhWo+jMVptKc3mxnW
Q1++2HXr7L0U1c0yE8Eah+Wr3XkfjESqRyOtrjxkKQSrYsNJWDzYZrJFd1sde29+wLf3oy1U8xCU
+EgQJVmHKHFeDOicpiy88++vlvi5W3L7FBEIEySFcMuxnb815xJBkANSA3WKy/ImSm3VxtZItbB6
MyyDUwRzElJnXFJwuUXzrWRstP5/fSFCsPIInnQeqF86G8y0zSyaZ3XSLgqB3owuuQmna0HZyOj8
CQD9TrPDnuAVwMDLDyT7Tc+/vxg/H/D+uBa0CpSG4Q5ITf9ywIuJGjBsmqWnIYh+GJKeRLHgvkHa
5HlXdMHUC9U/LW9/X23henFiuH0Ogi3hl7vVZCjhdDJTJ8vU+6kpMVe2knQr91oGubFFDLiccnIe
ZIecgxCiC8EEq6YW1sem0f/w6Mi/rzc2+DhHSI64fBDuL2Uo8FIxLMBKiP/pzjT1rbPldRdme2sT
SdOj6c7fNNb9DUa1eA2NbdguQ3ERU7kc2qWIN8Cu8Xt20c1Iq/VxdGewUeBE8DboQzkDecIFFADm
wOXXtPM2RVekxQBMskW78PsP85ea+o9PU7GPmbfFE8fkL28mwBIYoOpQJ5p6MF6XKrhvGkwUeooQ
6ycmZnBotdUtYqrWGVE2LX7YYAbBi2/skTBGOsocV6qeSZtLouit9ZIid4oGFIDWacBVDjwaDQgi
l42di9w3QalAXQyxmOO/WXU2swhdtaj40Hv9w/Lr/G1r4E0py1Pe7XZ1zF8el5ScsSlPK+6bVNcA
r5CLvgOox6InXWv43IdT6f/+ir43OH5eWeEp2SCuhEMZIn99PqYKjVbj1NYpfi9y4QZdGZ1eRUW0
jafp5Hu5G+0I53JP719ciEr2W1oX+T9syr/sPWz0SpmeiVGSCsX5+5OKt6HMcJcacHtSYxsLEysx
OggHkBdiQDikckzMbeW6NhW4AderRXAXIvzbu7Ltd3Tz6Eo24RNT3+YfNm3984p6e2305x2Too9H
Wlm3Gu6v+0/FKFDawvGQheAHMZD10UJMyOXIIUOE3rwZeqAAvLaL6cj2JDrkkCSe3d/2lXAkV0pC
BFhRzhunUccIpad4z8jU2gqvPpFIg/ny5gUqCu3sJ8A+HlXZ6v2IP0n+YjJrMt1mAphFr8/IwUMS
emtx58aw8KDmeZtJBQ9m6K6q0PV83OrHrqnCbYt5djdFpgm4i7ovjW7+93TCP1rmPuVRSpRkLGGY
lb5Al7+Hh25eOVUJRrG/v8/4CG8r7X/uNE3p67CH8+B6JgdSqr+fr2Hhoq5Fz6KOYSiACmv7g7lE
y7aM0YrYuCkI/IBJgqoCB1aHaIXXzogTWzQVGmetd6HYu26sJpLSj138v8gA5mNu4f7DtLXK6Mcc
445MHsqu11zlhyVJR+4dqOFRNWFGTWzr6Dnw8Oir7AA5E/tolMNGTNgwb7PEwm2T3WiPd3XISCAP
SbWwb14+tOEYob3gpmlS2KrF1NxmrMW8MHzFW/T+5wkWOSpQBN1mg7NsXREttg2WZm0tVXQwsoED
KtGIyMNRnbkxrKVx2gc959liXLbMUvMTdAeMJtLutpQH3EIj4J16shA+0Ey3vPjB7iy47KgZVnHx
KSMk/bBExWPp6kfWNUSRlEVNNrwim/KRrLVP8ESq1RCZ0ieJfWJ+YwckrIJWMXN1ZRJaImjrys1Q
L5Fvm9V4oP7f1UnUYoxk0lrp0PFTK0N5AxXr3IXoIbCfx3x6cjqSdhGs6yVTaweEw8bMIXKgdieb
Q352TBSQcdjjMRwmFDcNuZvZK3qez5beZ4uIfdF32Ybp1nQGpVGuaXV9wl4YHmipf+k7xO9Vy2F3
MTAglCIody0xRZvJMY1Vlw/WcVsWOOdUFauDHu7i3rIvrZfslqkcTgX6cJS2zhNMOuzf9g2J13XY
wgP7ODPeSYBXnKFg7KU2o4OZ29+LicAGEn9qP3NabAlljFYYVtDGod92HQY8lyZJjFbWRq+we+6V
W+zzIB4emZps2tGikO/6RzsdUszGBUlTOij8OslAbZbRs0pr54HYChyzIYVHnjc7fIQdPUCmF3GR
/UB2ET4aQ/AjMGXgjzrN/SHKvB20JopZjRK+QJxfeWioWWvivojuuiCf0ey47uexam6QpkudjM4J
rGi1o1DtGU47oy8yEMrA7hsyuHvfa6pdbwRrC83io5tHOw1z/c7AXmABHvWXyiTphtv6IPDxEChk
CKbn9EGXwjczvey519AGN4R6oE+UK4tuxQq/IAyZNBs3zHSrP+7wpjD9Dl8Udgm+E3Xww4ub9lQu
5RsdpQUh21JeR/eWM43eC3skzjV8emvdmvPRQzjMnOSrwaPxIbBekmJ89NJYQhOhsrA4Se+qCID8
WAwXo8+2MNHrp9YKd6Eag2tnY+Bk2snykYuNZ3+PkdIgcW6abWtEqBfSoTxAHTu15BmtiLuLbsC/
8GFO6i+KwCBQbcTBtWH2JSCwkAXDu4MfXl95gyXTKiJoA0n+ohfMpy4vfxhqGC9hD5EOBKmLUNbu
VjST4mdgz2d0WscWbynaOUaxMXdF3ztv3VkvQ4S9BfdP5VJ4M5ho7tsi3Sx2DiDILFCy1z+8URgX
oiu+tPTP7pUzrPJ++RqaBQzefm59nVrlLo2bz7F5wCXkfMLQ+oq+Y9MC4L+3maavwiBUm9n10kuA
3WMcUTjoll84ldg3upolkP4Vu0KPQlMxaTJx+vtmjtrZQ7m2xv+VnMva+NhwHN7pkeRdEMFrFoLy
G+4OC35KusqFqK5ViutocNNzXsbBRUZ2yp1ZPN1kw1vGnhjul9dIE/CAwBHku4Epvh7UJqiHV4Yk
CSz0nVcgIuds1ISoPsEk9MIGAiP2UCQvCWHUD5a3LQJXbu1u6DHRNAmPHZKndzqFUUrxXDj7sHNC
RgHwjHSWf2hUMp3fQwFqpb6HJpANFyQIx2heyVD01kNWVe4qv/X9SFUt726I0g3mjBsX12QaYBnF
PnaQpDTZshJB/WmiQlsJxmD7pu+ncz54z9FM1lHdDjtrEureiGz674QA1xNDWguN8HN4nsyB6lqh
U3RCmHOll74OIexEgT9NKM7UDK8PbVsbh6ET1zrAfFar/hzgBrsYC7kC7rh9P5wVnIy3kmA/ZEsN
aELhxiXQhsJZj3LJqBefkGGU6C0gIHmsTg8po8qymIjZcfVpTpdr0ZHc2UjyL/M8bnwzAT9ju84p
zEmFr1PvNYBy/JgvHqjaLhl9ewQjRsif9WlQgkQb4tgng8XJIhvoDMvt+0LgPJI99FxFwGDL4DS0
GnXd+0W5wy8LOARkIjKDdOImkQ+h0c5rm2HBypNIGmk3aN+xO+XDon12jCk7W+15Hhpj75V1v0EM
ExKNsFScFit64C4SW1VhdwIteq6k8cHDMghQbZhWSPjAPOIZ3qgUkFfUkE+BdDGFjkCGn0FDdmLm
gEw3hdCJn0misf1ct/NngtwacGCq30mvfjFqyuwQaRBx7DlO7zDNN0Vtkky5kJT4HoXhqrF9mxPU
/J0Tmye6tgg4J7pGtSJCroVV4xraOqNrfOjsOr93aWMT2VdN27wnl23omgfqcGi5nhf6XqC3WdVE
pww0wyYUDaJ+SNUOQ2mCSBWMel+biwXPMqKtXFhRu3Ut0x+j1Cb1beJ0aSE/xEKMyFmYOGiw6U6o
NWQ3TeeBpDq/w+LD59hr6iAsr62ifyNqtznXrnEkBqyCGi9RES3DeGQdNguOxLDbHM7jwwierSNi
17PvmxKn0VBibEtURNCULcwTqfR3Xt+81dIi1j28FWASnetsXKZWIYJK+rs2gNkVoErxm8G7S2DR
bpOlKndTgdfWZY6+kfRS2fxlsu2mAlAaQhfq5BQjZJnDb8nL0Xdb2UBIYNSVWHmwRR6Ieiuj4bCq
a0P7778xqSOSl0htXKX6haihkZQUz2Ty0ykE5ok+R8tADGLeyLPKjlbeEZhXzPpAQK2L4t9OLxM7
+M6yQeNMjQtpMwPcTDcKuon3HUDcj6gcRmR9ivGM/YaGleOuMpFckvYmPPMr9OmYIwnB9aMxXNFu
6u0t5jyKpLetGqvxg2Y5mxbJMEzGN6HqXqThHbCmGjP3dy6q70qLV6bzPF1MMMh+SnZiitk71Ley
GiNfDfnnvoRrAtGLZboEOylsBL3TtA1cHEV1Eb3a9unWDJsiYMNOOc2cUn5MBczlQeZfXaf/pNv0
4Jj21o6hcFWgQini9HYZb8ksS/s08cj6rVMwMqteW7dKEdYgHpxzLOr11B0yLwy2jSo2zUy4ZxCJ
C3hT8ieS9mJIWB0YLIpe4Il4HsjfQg9vfbxZ+GbBxzZ2ICGmFBVhNB1cjQkh0zgmw6H8Yubzlx7H
Qz+Lb9ofoEQxScqeBiyJYNQTtVaV2ufNR0KT5ZrkTg9WYQuoSr/JDE13mzaZnwji3fosXU18GKVq
KbE9Wa/KSmKjn/TdPCAFHWsywOcsxRdXtRUGKoOPpV6g3pYKW3fxgHpoHTtzjxG+Iw2JCDsXrL05
x1weYDJNTIyeU5/ridQSVFQAVsaw2RRZTfVrb0oQApvMVPi44vIOI3bnd8PWkchim6l76issEFkt
hwP5gEzQTdQJDLlaeAvjLc5xyLbkGe6FTRTmQhQRDmLtR7risNO1+1mmbLIB8pxBp35lgJfICXNZ
oS1RKzIHiX4hMVHEwvA59JUd/hfoM1j8gHjiRr2v0zvDSl/61HzNo9zdKniT6643iFNEz+A0uz6A
0zp4LOic1DbUiO7WAy25Yby56uv4OyfevYL45jcKs+XQqI9sDFdq0Tc8qyVrEjt3iJ6BunMk4Np5
cA1oz7JFstTomuDs+jErBDjOgniOlMxZKvTV1KWHvCTeup9Y5ZA2IyX9PmuOGBYwFJbNTw1hF+DS
ERNbOWVlaIhVGUpcSKwWeY55EuXGCShIu86t9IlTBVPztvSdqgBiGhS7IrQAYJT23uurG/PFQljf
hh4qUiffBekbuVHfx4lIQ9KvAW7OyW6enOc4gFyZ1hEbQRL40FOsjR2GZ1NY9dZCQL4a3AGvZB48
5ODgYneE1pZmrB+Y3ZThfWPSF6+Qq2JQp2209VByu8a3G9TGGvSTNSp44WOA78V6syoMD/CzVnWO
urHBnri5WY48XATCBjxbllSOJdsP+gj8qP1Xq7guzLVXo2foTerg8wNQtICqSbVVbnIGtEiFvmYG
iNEOO/eeENl0GFuMIYPGhwG73ah9MRftuSTtc+zEyyA16LouO4cUgvj0h33heOVK6cphpZ2iT7dh
cnuHNHaAL0oiY6baBwmgGlzHLd4BsjSgjPLUmpAWB4IeQAzZy7BNVdXckbHAaZ1Y0yEiVxdy98oU
2VHbL7ohIV4r3DPzgJ9PYmtMNLr/Af/j6HCNuXVdrn96J4cwR3bNcVzRrPJVrghRXUqWiq/xKw4I
klum6UsW40o0kOnkrmR36eGm6DXyVup8nZN31ih4k7XDiSt8RJ/UkD5gQZ8hBttvQxueD7trLjRg
HOeTRQLiVO+GsBH7myPfsYcvjf6cye7N8FLKk+5428LkNPebsFWkMcfY4WNkM+UiznHToxpHuLQx
+vSoMN44efixMKsfImR57idS1EaP47B21x0GqZBdLpCkGaaefWVaXSH6he1Je3qPBDVcS9MDjk/a
fVsMZ1qgI/yQUvicLRZfeghBrKVufO0WJbsPWUDCxBstBLk91owpxFOvdDzNYxNY2OilG2yioc/2
InQdWliQj3ujMLCKBem6romcccZY7qay/o7OQFxsG90Ay/BRxBTaG8/ZmkMDScYsEVcT4XXHv5Pc
vX+XTUWClD2/WnO0HP7zc0TX6MMXoqyUXcacqEzCAiXPxfsf379wKKlMLjM7bmW1ybpXyCCnduh2
Q1ZHd5VlpSbV7DDD4EBwf/tZ8/6zuYveQLVE+3JqoITDNglN4BpOHYV371/0v7+zrQCRRDjfwL3u
B2u0P6OeHfa9PdF0ytrRO0ShcWbmwx+dsT6nFa4fjbfKI+E+rGOJqySrXrNtWfUotY0MaVg8YBlN
ZndVOIO77oFlrGVuvnIqxlEmlnHrQbdMbT5CEfpxXr21RQLhN006cH/DAxnxXsH5xyE3fFtBukIG
SQ0TEYE9t+zfpu0ceUtD0W57jXCf1valwfcAQw+HPMNDFk7ciI5NSJBuzouK2lUa0h/TbDOp7p+S
JLzvs8jcKdy3/LP3NGWAAS+c5jzhZasVU1q0PonEujvMz21tfZnj1t5wPPnRLxK7qULbr249xgit
jVFHmxx2ETktDNpWVeM0h1Yt0aMrhnMLN+/aAz1FTXwBkLCbYjqiFoLM822lHGcSxWJNsK5VJNYJ
BgGpfYBQDjrlNFguaAFperinqcK04La1ifa6gHcbL3dVmJFE4jTTDhLqLTgxNh51L/ZKjhJGPMTI
1pz0iYSVt9kqoyemFxdHdtEZwZCxbyqDumAOvHsbQhJawwczdbw93g+F8UY4TwLz1CYIBViFKCWj
Ref3rQbUkIXZuE/ymbzvdPZYsbtp5xSYvOaKRzSqw6MZi4T4D2LHDRC1bbdgAGujG3Z5KK8mrTLk
M8Q2kKZ3JiLDd+T4Cb5OuGG8oc9tUTzZdX2v4yQ9l7DU2tqxL6BkMcxLXjKJx+6OfXPc2fW1MFvH
x+QiHnQEt514sDGIQ+Su+Z1biehrWW07d6LpZhOzWtUaRask/ZCn5aU0smyfZ92yeifUv2ugS+dD
4nQs7+O0XPhdWSrKbTOxD4S4yZ6y5JABVjihvvvW1E17D74N+g9aHFqB7K5ST6/e4HxcpCQRpxH5
ibceIaeVQHen8FiO1pFCNd01Lm5lBh6EsRXF1uFwmyovvIzzVS6Ww9MIQJyR5E36irI3bkH2MxEc
wTc282NFed+FfX0qw/KTBGLyTo7eQ84wzmjanjxSfD2jrLeYBcjb6rL8XOb0T8KBg8/khZ8IJP9i
uDIGCuo+zgCBzgguPohMi5OY0BXb9OiOFURSc45KUsOtA8dtgL3QZtbvh09Z1iE4XftCpyi89i04
3rwg0z61Qlid9A8vlTmYl0wl4tKaWUk0uvK2bQtAA6gBP3z/fzDDDBf3qVio3pTdPkQ3df4NTLeN
mQHTsKIEWI8RlQksGkKwVXdgK8xW5USs/aZHdgVYf7L8nCT5lZerYlgNE5MAqx/pjhQobV2Iz0Zz
VAltjKVETl2Us19z/NmPo/18i77b100+b5yS9Hbaomjna2/lYu5a8yqZa8nRPFQJx2fsq+tIp87t
Pn7E8f7ZnD4nI3wHKwNho6z03JomaFmsVTwGE9GqgF5h3FF6smCZnEN94rmtmKeRV8siJ3NS9wIq
OzRrY2KncBWit9gq2VTnjVQ3fw/opzrWKMDADfXNPTQJG0/xDDe2TqNvlo3bfjGMGYcMQbuR7e1d
9HBHMuHtgxl+rMhrPb5/4Tl6XFTyTRkuK6k71Sy7tFoWlx59P9Kzf/+unG49/CqROOboG4DJCYkr
5dC/8SwCbbAnzdTlyBxRHdPSjBYsiENmrKnGjuja4tMwMEMEbEjtBLYBy9gAkkGPYDvtEApYORSY
ESr6J651toHdnEyWZjM0pq0XiUMOcXbVeUj9iUggu262n+bR/taGZM0Av72tr+J5rCe9G0T1APlj
WE8s1/6kJ2ztIT2pYRUFMDkaC2RI2ceo8RXrV2uROWr0yTGyWmo8q2v9qP+e12o6OKo9GcvIrIpS
fWPn+pCmdKPrsPyhm9Q4sfrjBubFWL2a96m7iyuOfLNtjbuib7KjW3kfqsWJH9CBr1wdfu9VbR/L
mVc8aSPxh47VkSPZysS9dhE3sHeFKHidGAlVVpGUhFQE1p5TbJg58apm5QR+RnJ6VE+KY1V2odGU
+maXUxzSikAQTV7LYMjTmBlPU2PeOiArxwhvXHma+26IZWYavXsTjj20pOZ14Cx5IDiVeNWMJWrg
5k5muC+98vsJxf/Smum2z8BQ3FT3M4GdiFpog81yPnLsXKk5Wa6WOBjjBFirjXahrR4rRlproC7E
7pEKuQAi0l3s+X1iwlZSdrTLDeYYulIbQCYHc8ZmJRyQgiD+X+Kb/8TImkunmvyQTbA5JnACUZXt
GCm40A8r25fTN1pzBqc1Wno2ZSj9RSfkvOMu9ZtJkyjPSJWe61vLB4u7H1VfHFxyd9EEfXVW+yU1
ryKsuh3KmZbobPcuzskgKCXhoL3RrwhRhk5SAiwxBXAK2YQ+zRDMIXEOzMIkUN2GuNe7EVUd9h2y
T7/XhD5tHS99sDhnc/BBsGiUn2w2hm2It9UVah/o4CX3zBEYnkfKSQ5ZOE8XDEmsS+ulmqBdORsM
Qsuaf4xhChC8ja7KhyENgq2ovrY0w/c23m+CaEgSsh9DNcBoksFbYxs4CK0Mbi88BQq/V6JOFORC
imuVMUqrHc5BceQccfmoLQvEh0jkT6aElh/awcuYQ/dJBrfAx0+XYGzRNaQs+7uGmGzo3s4+M0EW
FtbHIAxfvMYa15U1V0Rnu+Fmnv8Pe2ey3TiyXdF/8Ry1gEATwMATgj0piWpT0gRLUmai7wI9vt4b
zHrOeuVne3nuQTIpUhQ7NDfuPWefmABhL+aowGo1gseVpQHDVKJvWg0MFy6RbDOzbm8aU9yS8vLS
RoQPD6l6SFT3NY/gQLyfQ0y1UDN2Erj5TmjTYTjMWzehKYKPeNZfyQSghR+jY85SoB0Vgc6z18cb
rXQwTGKyZwGPA/fLq5YWBxPp9WClfqLA52pYVuHy+E6i75gIc8bLRsRZxnQ2aFFskZE9Y04gQrPJ
XmxHVWsySFkN2RTNYPYWYhHZtvjl7mfNep90iKEOFj+QRMVmcqySpAZTYdZuBkAUFgcLc9m8tZ92
MunQJetsA3rE3tGcpuVhnEiRNXcMXznGT/V3JGLsHm7zXQ8asR5bon/bJCJ1B2pIatAEGliPe5IC
fIZGBGpsWw/zs5aX9x6Kd+Cz7b5pB/1YV2SeVEsYWU/i3FJI0vwC7hjHzEjpajOIGxUSMCN5HFnC
n4ZybaKdW0+U3kcTojecD7TDKGvIFh6QAmtObQEAUmxB9fwmw7Z9JjDcvnOi/q7D9nIvmmCPTwpo
ku8yWFWBcoBZckwItCrZCY158qBTxOfW1J8GajshwxJ4BHxqpzo3xCR59nPhuh9OVgIznuS+Tlt5
V0HK8OjTb7EtJFs9Y2EBZ28NtD+7Iz79lHfm+JgzMlxlRfuELSo4RVbhnq0uor6yFtx5sJs7y9tV
kkKpwqVGy8lkHSxYHeXYTOe4hvUOnr2einjF3IDtrzOes2AYNw3JcEVagWW3wkd7jn90GhJ6Fs3F
TV6Ot3bnDrtJmPVGr/KvYu4Xi1HTkELhfiDZEquwMvUXIJCB38ZkuxfkBlRxvARF1Qzcx0tBwXUE
fnOyLO9buQw7AhG+m2OJrlsZK4Zr4Z6q9EuUvJuyxy3j5jkjo3ludm1CGHiJvZnRrHHRw0rfga8m
BriiXIkrbWv0myxK422xQLVJbgaiXXkYj8H9gcnDssC3uNAj1ZMNG7qU3ZdV6+mOvCfU7wSzg1nZ
p6hJDsqtCAmBxZdFpbkTRjZsTJszNDMkvFhRJakmqnBf8HAswlC9iwUmNCwcPFN1GH9r85N5dOsz
HrwnE9famW6W+JODF0RvFPrDok0w8U+3OeFSsDsCvh66l7FdMeEaLRAh+Q5fT3gLxhJMjoLbw9Gt
syh+QMVRbVm1gMxRtxS9wEdj76FTtk5WLOyJEKQ2PuPAb+r8prCHcEc8xRGtDj5ojcy3sugYSzIP
N6JcrLyQk24QTXJrxuItwL/qR4gjMjFW6Awg+XHkXLJPjDUN3ZQ4hsPcs7UHcO9GeNAGNTQdQaxr
zT6otehobsA16xnzzGSso5eqg3ujU4qUTG58HV3qpp+J96llP3GqIXjSLsj4Ebrq/H5GHuXNTnXy
ouSUwjIqevWqZL6A6pkNWvrgwopKfk4xMNVqMD8hAOr7jhQBK4OXOwJaWbfNtCOkLDurFPanOxL1
K+MoPGhaqj3CyXdTfCKxZGJooR1xpFR+8UOSJBmOFVSMFrQaEhVrVWjoPx1b7KtyW/At3Wkkixqm
4uSNegYiL1S0TsZMzwaarYO3mZistQ0JEpEDo6KMWsrCJk5WutairzDQmtUsrxuHyBbioA5JqtFP
Y1kUCkbiGjoln944CwQZYVDPWXyG0toIlXpHl4bxBRHVk44qbVXG4jYb4Me5LRVcIuAyYqDZOK9i
zI0N/Zn8bDFf18bkjVW2y9nV07fYp37WLo7vxF2AlMTLxaCtFVY8ThsNSmpvAGJk3vYkllosS+/s
BgeaZjRnoZSCCx8ioe2qc++om74O2q1ZTicLD+ltPRusP2dD0jnQmBuiJYfUQm6M0481RUkTcfLC
Sxn09bME6uO7WvZc6V21jYKBfrnenOYmEqDlCs72vT3fkocKFZdcekvy1FXTg+giH50MGpi5Rdwd
0MXsQ9HuTa8mLK7WDJ+GhGL0wNo1UWm7khacDC9EdrWo5ldRwgSFkHM/MfJyQ7raBCRCp+gkKGfj
dvUZ1UK7Kaz5ojkFXHFWYaCEKoQNsi18r7FyWF/GtOsnpwLGB/KnTVqWoCY8mrR/SXyn0cWdLIHb
jUAWtvC5HoeoJ96xq82tgNy4mUYmOVXPzMTN+4cQqeBj7olTqvjcaiMJjoHu+dXYbRqt/xbz8fl6
aENjm9U6Cb3TMHrP9px8GkDaqQs7Tr3JXy+ut135Ib/vuN6mEQvHGcEcceikAOArhtFNW5KjDtk3
kfY/EGLXG68XtYS92jTwi0hDVNAcgkNQN+qYCNjiGuDGjDMGP/++UWq6OpI8xj3Xq9ffbHC5wr8j
AiKXkvX3wNFiFaRqYnrPo/NiPgUlp8lfGLPrM0fXl3O9SoxnfsB7wAkEmNnvi7qfMiy5/3mjxNW7
iZ3kS0sI8Kh5e8cZFpkapnoLFd3eaWTMXO/7/Qt6HTgsWyvXbxaEzPXVGldq8fXq9SJa3qyEqN7X
cUJZD2IcdjQXy8c+sPtnC2X/ClljrPpYp7gE7QVo7KVo9xyHVujy0/WmwTXLbRNaj1ae5BxBMcGF
aVoSHeIxCd6EuNNKc4r3/UIWJtjuw5nt79eHp8uXBJEKBGnx1Fgm3ZOR4liDmfPLy/n/Fp6nqfrx
7//28T3nUBg3rYq/2r+acRYMBXLC/97Cc0e5/i8e8A/3jv6HbXD4RFcsbYM0beSfv/O5EdEL7sUV
sbjzUTX+w71j/EHYh0DAgsqe/2xk4H+6d0z3D9OTOs4/ZrWGXETXf3Pr/E/uHeuf9eS2JT3PcDGM
SHxCBnahv+nJg0ELezgy9qEgZ0G61nQXIIlZ9Takqzy0P80OGo776fbGQ+UREJt5VH9ANV5rj6WQ
bVm93w5hwOCuP9Qh3HHF/Z6ZzNvU7S9ZCTfEGMbgWMIx2Rekstmeuq8MltwVa6mVQeHqzwG8TRNS
WUh4F8LK27IVqT9lKONs/S1NYStLiuBV84T0I5vmaJ8baCRQpByNphP/i2xZ/IuPROh85nwqgjXQ
333bXueqwBg86zBrdHJDQVhhmKHdrkjyKTVt5xSCfI6mwkM8m0RSQAGZ03fNcOx1UuXMr3mnbcVC
ofMK3k149ujj+Q0VkSBjdAucDv2U57yCAKkOf9ny/pX7ia/vb1JYl3hmVsp4wXTpOvjC/lkKG0SC
vOGORMIgDF7zOjBZhgLSHB0Q8q0HGGc27orhWxGTjzpV9DJqWQ8HS7nfykQbdsYieR/DjLHfALFV
lnBVh2lPHjErx8RYcUJYiyaeV3n92VeVBCkKlpBhH1FozA0RFJ7MjKFWTmizIeb72KgbCiX1I7cB
xZKsfKqzGAFmOZ6mPvxmiZm8QEDj0ei+Mop7lhXyiZLEQx1l64pQMCNN4pPjXsKotBHtdN0W/+bz
fCY5bCZWRRxyLSD1y52ht5GHiIYH8SATdAZ2+mx9KvIrV5FD0Fpx7GqXep/H0Q+9czVDMZvT1Mpw
SPF22u8iipg+Uhe5STAdwiykyYVDP7Ocb/XAqcloakorSIWO9lLVreP3QvtquxSjqmxtwDrdHtPu
5AP3hHcZoCsOO/1cD2wtnOpB++vyAF/zqRBwn9SYE+vFH2HhjS6gs+4xnn7R7kRgM/Q7mcBnJ6vw
I52exh7edjpaH250MFyqd/iyl9h2gY5XDBlUFxA23+D5crdhlrzNM52sIIPSoyzGBhaAvDhvbmoL
rY8eMQ63Z8GkofiY04mwUhCtKI/pBFNHV7biu2Qa6NfdOJK/LLqV5a5bRES5RzAfUc+gkBOguRC8
UTwFXe0bhJAExjmc6u6e8tkFWbzk02zAaa7yGSFN1o/HXLafgaKjGSHRbGdrG8XFh+bkWI6h06wD
onK3cznfhy6togloat4/MzKq/awuXqrJeldt8ymzepNY3at0McL3bfG9SeJ7EaEbNuL4jqKOFn7X
f2MB9TazNgeDu2qZR/izNm9Coh1sKzhVM/C7UbdeZbyA08VNrdP6KROxiyf0D6kizKIyaHpXZFnr
BF3Q4nKJc7SmA/lfWyIRV2kLyKDvdpFoz1Gpdi3GW3dEv5OqLykQE/b4svJnpg3ZBmXgh2bYm7rr
joB3Ngu4oXQHLujhj9QpIIRr0FryndUV8fBRd7BZkDJjj3xLt765qXzKoB1Z2nxOqkiH+Ah5OEpC
nYUl/ep8uuvj8iFxmg9En29R1u9IR90yoCP/KereWxcIcMPTSQexnbtvDAONGsB8lhwIkL2AA6vz
NJcQOGT2CVjsJ+jzdwV+r7DMD41lrC9aDuiSqSmRf5e4t18Tvk8jgR4cxKe0JvFX1c905I51H16Q
6H8B20b+Yn1Y00B2I4xVchIfXJBZCeMUalY6tpr9kFlq01LuMKtl5hUGAKPnvN8RMPyjYM9buWQu
gLvLnvHIbCHVkavl0CC29XgRgDJpQNKP2w30dSPLB0kEoJGS6T63WcJRY0Jfnpl3ZLivyw7Bbt7f
T9K9xGN6v6yoPVPbV9JbGxWtwAk68gZlJodr4uqG5naKU5NuO7Ids2T4F7AQY3y/yoJPYednggmZ
DSGJcabxucoYscwBbIVg0C+/njdlbRI45bbtwz0e948sRRbA/j01JcnI7Eoqjw9BFmzMBAEzA+PZ
Ct/6upwQ5ow/sjxcYifJYtBoALbGJaiM++WOxJOv6cBYafQ+RRs8hE6GTFWZqzhoUF277+TunEP3
FKDCarwFMda/zodJn4IVvVTWwsGuzOZxEyNdi2okIYOms/Ik0aAUdL6ko8hOjRDTdE70FAy2sU9Y
R2GTQr3UQktsjEVSOtzpnjoUrfHNtDdWorBnSnnryPJb6KkFrfnaZhzC3BnJofOhI/da18jw5xj/
LzGoG5ogfpQg3pQFI4GqY7AJ0uSpUX21so0ItdScHAbPBVjH6c23Ef1y/noxY2LkMmPYjIUYtqZl
3qFsfAmi8eJIciDDQr4YiPuStPkexRKRcYf2hVzssgUSUnAF/P0Sn8Y6cblr8uqHysJV77mcA12I
BJH5LsYQwRNGgESF68hDy6JZEJlGUN0gFYj7S2cNsVP/czS7eyf2mC/mn44+6sdRJRhbAM8xk+XU
Ho9qW5p9tRWTfbfQARG55eQNdE8jTfNVqE8cXzj3TAbvOTW+cvgl9LiAAxGntZKm/ZaOxIgCFf+o
tOCbirobM0CMVJglzedQ35mWQ09Ov8kljWQhbA010EQM7UTUgTdZN5UgG2tyHxN7XGuufM1h9626
nFTQ96SKP6acICrHNj9sCpGkjbaKaS4hAdDGq7gtNqmSt/RuQRDQmCE83bnMZFITTxg6PugAZD3p
PopbhcXRQUwHHk7GAYDAymyJ+NEByDGfuXEgiZ5ggn2fXf2pHuGG8x6Ax7LBa7irfAnGvtPLtW57
dJWd8kesV2qVGaW+mkxStRBLhQYqxrBegBEAW1z7qQ3jkDCXgxxhhahcXnRr4Mu2hu9zjGKmFtNO
TOI5Ir9tZ2kQ4QxR+52UT4PDGTR0j0ytgW+tLDCGTmmbtGF5tRy3grn9yBwykm02iZstuSI3jCW/
zXi3OBbn4DoFGT3W48J4kG3avi0fXRuAXVi+j8G2X8O6+z5r7MR5pL8O6P9tDdgyvLFv9Okec+lE
bOjQ9ErjVSpRbek/rFor+94XPXGuVNtQb9FXY9nyMu0ydP07SYczOh2iLoLi2SkmIlYy4mfqunxx
gZkOMGwjpz50k/OgieEuqcjuidMnys+j1o1PQQTn1qafDlnFw3WxanjUag7t5+u74/To49FZ5Rng
muVpcfdvReo90kn60SQj2/woXyrmcj3v0LEahhHW3g1uHYgamqd44ZihI4aBAYOlFrorsjIvu3T9
59wzCgvTrtkpxPc6QU5ONTDsIvyjzRf17+iYfj/k92bplEcO9cYkNnVRPSPjfJsJ1WKeatA0s0Yf
e5AArzWVxJ4QKcLi7Yj8Al9DrCV7zaHy8cDAV44FRmwGQV/l7QkT0SWTQjD1QCdXF0SaV8I8GnSy
NirP1nbXV+fUyp4MorFhA7CCASYI5DLBk52PK4ZLw26O82ehEZE4anG2jiz3ifxlByppw9fYQWtM
dfSAflEw3wjsZEfcFrs/uE7qkg7ZjfcjDlWwKWbSDqFzzCuGifF5ErNYpw0sR/ZDuv6EJyLy0h+K
gkRiI4wJrU+1Xeqh1aloHHPA6hq/MpJV1hzGEF6bhkmiCZSJdBUnyyjot+pVwpfIhL2W2imz7Jb8
YW1G34ExOwtygElELUYyhXyTAX6NolNHFu6usdk9tJpRrIPCElZJlO3beMnhotGQIze1qZ6WsXa/
XOjLlPv3j9drxuQQuDTEu+udaMOQYSG/XF/v/PUA85KpeaQy0v/6J673TToaPtlrl7qzAIAPuscs
Uufcbu6icHbIiUThRMgJPZuoWjQwApsccyxE7MuFWF7Q9Q9df6xGcSnA6G3rhYM79goy0fVqqges
L4LKD133bbTt/FhEZuDT8q42krAqMoeZmisNcJaU9Q4koXWAMWmtWMChNGmLR0mLuGPe+4RikY9l
+fPLn7leuz4F+Die7XojRE+Ib5ZBrzvgwBRqaZ1D3kMwbOQ631c9nGNm8QfIOhvaOMyvCW09eErX
T4HXoQmI3Pk28ZYVk2lXO/Jg925szSc2GTDrmhHdjW5kbLVJSo4DTbFZsjh8UvtQxgVhthkH1OxV
yHhSBvMjKgfNH0ESP8gQjoJKOqL07JxqjuQf4mgniLVOWa1hwtn3tjDio8hJUQ6ZG/gT6ZBIiwxz
E8P7zEuE92Xg1tTt5HQ0abJwuJkl9nAKRo+swNCLz3GkXtpcG6kSMagRwYE2uwaxBoOVbMatAQoT
wcPkbTWjshnc8fyNPYbnobff6C98zWpGsEvyCaeH4Nhp2www4CHO7QrZa2U9QM4+elOHWpeh09lp
OD4U6Pmwg5F1D9I0e585IbmJCdKt6tWpXo6zltubmzpU97llqZMwkHgag3pE4U8gxLxguPOp2ZIa
YpwcWh2Ro8I7tPGs1bGgs8a3Dk0fJPetB68+ZJeh1Cg++/Y8p5p3LC1OYA0g1FNhUIklddg8hxOa
6EjzqC6lxoEi6rNXKcN7RAqSBkAy4krtwydEtT/NmuP30FQ+Hs/24A0BNtJ+eKvTHCnYIOcbNhHS
ogQd5oEYtb0jUP870gUdoclTv6o9O3mYWgLEWXK/0oVhuVd5OAid/gJR39ulXfhpl6gXqpIEklFG
+IH7dDM6Tb1eCKs4/doY6TaqAIIS1boTi4mxnp6IczLWacHo3M7Eg03O/BP+muKg9WjzS7HYPBrn
Mk5L5n1aIarokyU9LHHFuVouet26TAOK3sgzANrOrXiOpXNJqyHfx91400xadfG84HZIjGzvoic5
hePwjKi8PFKXB/MsLy4TsC55UOTGnWPikaMQ+CZLk4dpIug4UTb5SpX1GjsIRvU87beDbbqHaGR+
Nzih2DA6ZaBbvwZUIyDxdPPQ2Il3yPoSka+qbtGxkauQIxl0MhLLbPMSDoyKtIbA0tTLiHBpyGod
ngxcb9ToDoiqKLwTAi5ZmAl8Jn14jC2EZ1EefG/7tHowRvzFRS93U2SBMUP5d9CM+a1XY7qP251G
UM+hK9KT2SOPsNlyVUNckm4+Ezh9jCLbPICoZjYQFd8CRiYPEkQ2zs7mNJAFVut5vK4kG0Q/Q9Pq
8vAU0pWRpFvBoW+LYLi1R/olrjPeQyzztqUNMb22Unuvz6zj0ZLYTL4EE1ct0k4QPNrenTYdXm5k
ed0P8mOiu25034LcfOk9KplxVki5JnWv2HKR1eRHI4SY3UHxMZAzV31E9OA0UxwRwkofIn4nzbF/
YMK20VqmiXkR3iM/uw1MmKoxUTEsQJBhzgSOFdoJccKSgJ4nG2t+mYn42nrYQ3cxojm6pbReWjnS
UECePrUnC2/VibFWoe7tOL/ElDSGH6ALhm/DOA09drWLxkI/Rdp0Rz2dbEtVuAdsonPaIeXRq55z
daZtQgmwNZ3FUS1JcnouvF3ces6t7cBHtlQx7XQ9AK7uFM+2NryCHdRv1LdaafEToccIPuruEuBG
oNP/kZGF+aCHJn7yMLMYDhmbGsViKqnOW8gHFNlDus5NkJVL1uOajNLv4RK4MA/IDsdsXksbrm7V
orSnEsFeT2vNsZ4nL2/3vU3AaUcHbswSb88wjPCwtmBi+cyM/kb2AaqUdgiOTAjctjrlMCiOc9ac
RNno9/QsVy7pXUvK44Apwas9D9UyF9drcXyuak7JWk0MNXAQro7qzBI44OwYaUckjvthIhkj8aoJ
XgW9JE2NHpE6WtH5k9nRttGAKWRR/bPQjGnT6EjmEvrFK0P3mLakDKBxE5Qm0OXlarw45CloMiIX
D24BCOlOZDjaZ3da/CPsa12LEmJMmdJ6LODbZQyS2RIRF3yZSKL7ZYVB/udy0/UCp+jLCB1oyyx+
gE8di/nYS9H/eTUt6/ig90uIECPvabm4XkNaCv6oX8Qg15/bKYvXsEpypCsuGE3F3Ot6rWAdToVv
gWlzxtBkvYPSevmVLg6XaGpStdRSuNQOKcoCK+9aX0S219uCa+ny+26Hc/8mbNJ3DvOOb6dYU37f
ef0D14u/3fb7R11PcnJ4VCJ8FbIG/f2QWlLPhoU+//0PGq7OQ66/+OuqQfQW3Temo78f/Zdfut7o
ag7g0YZ0u7+/g+vdv1/Q9Ufk+xVL4Ej51zuiXyOzUfq/n+Bvj/hXf+X3rxgje27cQuFYqkUOhFiX
LFRRQRmbDLRwdq4aOM2b69215fKxDx5vMlEPcSj1AzaclkUdFzIgMYnmKcO468/ucuPYBLTugqzc
kBjC4g0/9DJ/7jiLTvADCvfJIRzEF8sWwH715dHy2djlVOLD04zyyFiDO0LFAj9QY4mIOnv02vmY
B1g5lhDyCZ8lKRkjgwVaACQoJZb+jkEO1e/wPcpLAttIBwqDm05UxwI7zorCghPkZAsOGWAb2IqI
uKNOt/tnKyUETqXVYxxL3IHVHdCOdWh6l9Jg+Fem5cro01s6sT/JWGv6+FLjK4CEvMiznfjAsvuV
fMB8xajAN3Lz02k0PD0IoZBAavjheP+ErBJzUO1J/f5KF/0M6jo8hVoHciF0efZ2ujFL7WfgUAB7
xmMxWM8gL55QflSbTriX6wShCGI6vNnwRSrCOmSS7jsCX5X1wx3p5Npuf5cj6BX5oV+wv7oaEmyL
7Q+r0PBEjScZpadcC5HPhO9iec9QOxdtGra2k7ShVzZ2xLMN65b6L+kI7OkIngvD4pHku2Xk7S+y
ThAISO+tO2F3L+iIzYhmela/kPzyYJcYyUvL2rWx9h2Hpb4ILu5EPT66xvyclj2eOIxnK+WVZwzM
WMTUMaN2Q8OaHkn1Dve5h1Y8dPpbEAqyRKWQ1mnsRwMLZORsq8Yxb2pkhevYWVDCmWmtZEBQGr6F
1UAugutlz6gAQtBlSPVOimLLr1IcDx59CK+eTV9yTEIoTflPwNNDWz9PyAp/CpamDNLA2b1P2rDF
f3cwuuC2tjF19N5NW9QcJs2lPL/V3eTJwie6kiXZESOS75vaJkC67W9q1yZMe1p77TsuLYv2pvY1
eLhPepCmZWi9VMlLJZJvY4AOLgwINHKr5AQoM994w5BQvcYProCL7jrVJ1Y6XjKOoJ4Dyc5MUI5N
nRljtXbweVao8gZRG/wZOBIBw6Rl5OV3FUOIHN/EyqpsIulQPqcwDbdWSSEfLgsZpySErc6/K/Sx
/oy3wUcrlpGKEWmQTvK0wYeY8AFWQ0H/aWItyEr96PaePz14WkwG9ux+l10GyMBqfTHiNApqdOFl
cC9UUKGpT0OfluKTazrTRtrBc1zKHZaHFxZlB9YSMH96vjsIQoSqW/aFLNBgja8zYU+fT0So/Sjj
LanLj2Xm/XQHvd70ZcUYPyOpd0btHXjivYHvQ7T1uJ5T0qksOqq+IJFklk69QtI7riX9e/GtzAjO
LHNJI4gMxLXdYBrRxxrJyFim+7RClc78iRwTaDtzfSI8BwJ2mL6C2z100GZpFFWrmY+gKvDnjcV7
xkluK5Z9rXJyFi1H2MC3y7+AfCs/o3SlwWlu0pbzKwmNT2zwHGmciE1Ltf0qRaumSlp2dUaXQc2c
HEv0fpYasbvpZuTHieOX5E7TYijXqE47pjfk+yqB7IxRAWczKakQwrOJVcnxILVMmthkIWfubCho
FL81tHtODebi7eyaJE2OOJfLtPEY3w4b5aavhILOGzNXGGdV/RhksvCVld2lEAhJl3jN4bJg4ma/
ciQNO+ddlGQl1MsHaSQ98y87v2W1wlQreOyt6b2xvS9FP4Rvw3h3d6EibZPk1FUyjz9a5pAqTR9i
Mq4kkmY/cMLnZSDNtIvkpTZqd66T7dRAnOE1P0umyNKG2oX4HlDSG+k8ruRi+JuG5GC6UbwmQQsL
abu8fTz7a7emUlemTSdP7jKAC9vIYj04mg5PaIMktvVLq2nDpnfqL1FHzY6IgXBT64eGQZrK0DSH
wmLmZ/0EenHIiRa2e+1uXBr27bJHFh1JQ2WI9hWJCW6RVeRpXyJKzmmGm2bpp4s+ASdAq/B042Kn
tEkkWFXIbaFd7b2xraCMTF81e5Ci7QxV4aWPad20EwDt8edIupqfgmIB+XE7GIx3NVrfKRudTutU
d36mtAy2VcXogI4MIuFiH9lzQYQ72Wo5ixliSF08InNEXrlFD3bVxTaCdabGSfplZiLbgJyhI5gg
kPTC4X5W7lfKMRQ7zrNMjVM+szcIQ9xpeU/kmWF9tE0Xr9i/ocY0vCa8QutCM2M/IFE+SfOOMHmM
9e7Yrtnb+fQdIsGpIJL6+lVYTwzWKnyKKl9wLmwQga62uac9uOyWZEm3ht8uoZ3gHnejCbaqJSVE
+6FI+aVvwGSns6EbGTlmjnysX9LsLoMlD9xqEBBFfNOsxA0iLrwdFTyjjqhuLMhVNyHu7m48vD+Q
YCiSYLZ7HBLCX1i3/1fl/O+qHA/dxv+gykmzj6jMP/6mzFke9Kcyx7P+sEyDLU+AkEQ04SF9+VOZ
Y+jmH7rugPjGCoxAZ1HF/KnMMeHq6g4hBgDtYYVKB1zbP5Q55h+OAXrVddAMLY/9PylzBEujf5Zy
cIMpPVgdBi/D+K94RQWqgtRqoz5qsTxlJa3wYaI0lqmHPTN6GRQgsHHWqCdGgVD2MXUN0y872o84
DVfYvQbS/EBgFJqV+eOUtseaYY2eWNYBard21K2uOVrWsVChMqnpDtFQxCeKgErHmWqCQ/UH1X6O
tc5krGF0lZN1ayKztCZj70V4Oy3Hc4+zmaOidMN+nUQUNaLEV1o59ktFr9GHecSySNecY9+Q4He9
9vtCs/xRkLI26fHalqTNXe8SdDRZly4PqodSEsoaNttSS188xgFgs8M/L0KirMkGZWkNd8yE18eP
lLJIspEG+b9/+XrH9SJefuV67fpXrtcwqzfgCImdG0nEztXPqFnC690chZGe5afrhW6AUFNAvvZ2
giJmEuLoLT6xX9fAnOWIcn3GhD3tWFTJASbtZJ6zE7MwZtSep913dSy3ZYDydjZQUDm0Ks2wOP2+
SIwe/4WTMpNMA4y8MMDsde8t3QZbwFJx4jOD4XnTYHuHKVA38NSLtASbovKLGNwvp6IagbcGXEfP
XrOZxWEUV++ui5fLm+R9MKAS1yPHJfXcLTgpQxNDQrx2Xe0Now498AUTUWspYtlx3pdOfgbuSIyp
6iQI21rchK0wbsZhsgj+bJkae6GjbxNFjCAhUgfNNVdSNCEZMp0RnbXppwmU4ab3WNXwam6GpiBq
2DqpxIRBBAkjacVnOMw91kt4FwUiuhsyM3rfUG2wNu2S04JC4qr1g8vSqH+c6FaPqTednRFCv7Jh
cYWaHd2IXrF1tjPELtKayE83901V5LdW5CmipRUIpSGkVjDSHg0K0s+dVWu70UKH4+oRkaX5cC5I
XSNCq0X/MpInNZb2Wc9iB/vj/HK9z6sGPj0ir/NA4NhZfsFJHPcglLYzeOs3kzuZN8byqtsmesFh
Nm0VdtvrffPyC06c303ClutIn5+dEHp8a0EjnNJiPquBtzU4MZ+Hne08lEVybsMtOGDanMac7Oyp
uwEswD6P/4LVJeX3tnGaf7ptUG9kQd7GbTgTsR7lJw0Ezn7S1FYUYXtkkdOS/aXPEGGXq9cbf18U
kdyQ84U0Xydg+ho+YVg8c9JOp+tPYmQUlOrF0hqU7tphJLPS4mBTq/vZhj0QUyeybYgTQodf2dgj
O0ttOheoOWtTx0oZV7Bv0rC/xQI2Hjt7riielLUWOOBZlNJDI//pkqKtOS6N5E3v5u8R+cHHQUz9
vvRYAbSCErkcjPz46yrZBmtFaMxeDyrIs1+Zm/V08MbhKJaLIfuwbL4512NCDG8Khe6i1VV9u25g
9u+vN3mK5ZRhWD3GR2RhHBKKVacNLMjpcjKdZtUCFWcxYCwSZgY06pgu+l8Cd77SEfpiZAp0wsvF
FHd/XrveNrr9LkkzMlYMLV814HQIkia3tHXifdV7MzPLBg184H2YyssQAVfQH5ZXOSPzNWJlbH59
kh09elynmt+HpaKXxoLTHIf95Ml6LezZoGZCUeMVhL6ObNgUyJHwdYwqvhmWAhtBz7FBZ6pzhJHC
LE+vSUIKttfGGbk5+rHF/7M342Grk7MXFzXwbS/a5hpC5T5pn80lu7V23XEryuLJCfjQ434ZzWtD
4+voJX1t0vEulB1fY2t6YGochQHVZBbVkF8bFuemr6OtzTq8MHuPsBTf6Aqb3HjkC8tYzckHThXX
q90yR2uWi+s1CvCV6cYg3EpNj3ZePjJ/WzYAoMF/XmvK8qFdHAOwtYpj7Jr8Pfs/2Duv5caVbct+
EU5kwuOV3oikpJIp1QtCKpXgPRLu63sA+9yj3Ttu3O5+74dCACSLokMic605x8TXtQZMkp98NV+8
CFHZwNlE2Oq0kA5jsNFaTbC0mQPvMFLWJUFrjCe9038D1BdbS/nwZabmYamMVn1jkAAD4OXNav4E
0mhOtPDGFIwkV1FnrVucqblHlMQgQ2MduvZX5MLHWh6ZFibxagho/3p0YpP47c9ibj9WWyeL8Xb1
GBcto93V47HKR5e+V0+NiOFw61Kw2miT+aqnjz1KiuM/3vty2EWkbOKBCi5jE8IGnT8GsrowKSOT
XI6WDUjS/GQN9l2qjx99Tgt7msGlZmeAdaASgDDNE/QBI0Isq3CdiunUJPMPNLEo/Y8TpUudCq9f
zcgisK6n6To4RnFgBbZraH2f3Ly+6y34OjSZkTzYVPCUF+PtkMhEI9tUJ4iSDhqdUyzr4SSo9w1W
RBmbWYDowh+iZYDAgga/LO5pkA6OOggLbE018YHPm2mgk818HaOsY6VkEuNZ9Mpj2NGw5uQ4oTxF
CBT5h9TmWlBiVSx1ViX2XJP73iy3NZN6EEHd7pbhbdlAQi1P34csV0sk/fhdg8CpN2ERcG1VJdwb
zv5AzFaHZXfZuJ7l0dR3Zt1Fe0eyBqt4IXMkW9Bnl00rUUVgCvxrDMomhvQQ5l6ee9Gq0bubVpI6
31I4XP7uMt4ur+Ufh5MvtD02uR3CciaE3lr6Ld2OpMQB1VUji2I3fW0s6v9LqXvZgBQxN03GJ1KI
wLyTTlXt9db6yph/bYdQC8+6qW2mvByA0jxpkLDBNM6/zNAMtgXha3Tj59PUa8I5r2uWi+Euaknh
5Rzs8XUR/LuCr4NRqw/e0ipBqwmVxK36XePoDMyVkZwV5bj9ME5kQc/F9GyCC7NadkkWorM+3/N9
t8wOjVLG8fu+5aHLA4hIK49O98tIl2pxbB16gveWI3f+UGJ6JwTWc+dy+NeeYSdHo2dor+xAbpfb
iiTAjLZ8jqVlA3iNq2Jv5g6h0bzjXM9h0capuIsJ1r6zlHfsSo1FpJORYFHnf6KskyepGfJUlcUE
ctlD50cJOZ19GctePO/l0Vw4XnaXG78f89/d5jRDvy402NTfD1724KjXB1l1m+/b//H/lzvs2Viy
7KmhAqKgUTxZTr2yzKL+tuxWNfQAdKugkIBfxOuBAZ0E9l1FuwfyH1iC70vo9+Gy10GCoc8yX1yX
4+Uy+32YGRWgqGk8tUMdrXIphhnLRbl+vvgg6kX1uhz383lkIS/usqbHCCRB0C4bVwy4q9xWuYeu
Ai5qlOpu2QyOU+BD6xiX7AhVjyzJI9UdNJweQ/RpHFV38hGzNmAMEn8/IuBW1cEc+TTsMpirrPMu
me9cCklpL07/vOtvj4pU3IvtgBj3r0flW8Rq5XFyGH22+XzxaeazYdlbNioTzb/vKRN7qs/Lraxa
kIAsu9N8osgQfCoxq+yOxsDp+v0sOrVuwM5Dl56DggJdUbEWoM4/a1n+evK/3/L9lH7E9Gh5xuW2
odHdo3Jws3LzPx4VjqE7/nXPX7vLX//rhSwPXY4j/F3jejn+6y9+P5WIicnTPbvNz46DnfIfz//9
Kv562d93fz/7/8VtBXkkTiXqbsdC6Dj549iwHo0w6+qwCLdNaUwH0VMky5GATCQHbwZZXc1YTIiP
cga9KX+JI7fDcV++JKXRMZmdrF1eC3Mvfee+SYbyJ0vhL6bo760TVtsp1GNi9bR8V+g8XBYmiG60
MkBjwmey3cUG3qd/sr0J7aBC5OfjI8QBN27TyGt3bdE+wXXmSuM2xNByRVnZXfc09W6/UZV4JdwK
2buUa8Sq5yCnwh5G9SrWc3y989s0cdyMvWp2qcaFzybEth+TbcX8dD20MWjntm3Ay+FR7mogD+Dn
/iCYjmbZOVZc0b3pLWQE2/4JCwAvaxnjJnS6tQmZeBwgP2rkyne7rqCDrVeUxyZbQ2ugbLpXU3GA
tXui1p6jMjPPBEGCqoyit9Bt82sYfvbjR4pbPDZyf86f73ZBHr62tHNQqoZHs2JBmhfDKTCMvdGW
N1kGLV9Vpa2aQH3a5F6WBBHtdZ+KRGznu6Bm5abq9lVz7E9L29T2XMDIRq6t/NcVau/HZPB3RrID
0oOsp8w08Az2Fm/rB+27B4/SxEuXfdAQ3yqmXLdRpe9ZzVyXqIiNEYl7OMAjUgEDhOeIc5cyNCsO
UyEBs39hEhXEdHvNsYBEhwfZDI4xaOY1q+z9UFMxzGyN3oEDtZQWxN5z23eB93QD/+sFATyWYxpP
awon7aZk+bglEGCvmYm9GjJrCzwg3UVlmK8xW70Dl5Yn4DS8frObsF5ET9Mgn31n7i7o2mWymYBm
TNNyy5bguP1TL/JgFdIrP/SB/OH2sAgMcnhDOCuPken+cMv02nuS1TvuQH5P0LdgykNx7zeTrm09
yhkoz/10H9neXuurkvhEdQd11f/UuuaOf2CWkyRboxufMzYZ4BpTNhRrGSYj5larqtjEBc4dy0SF
MYkb1DlxTIK2PgknvhPdON48IvHw3KToZ8AXAzLaShDqYDTtfVdVG0kOzNbsaT64CEV2g+60COv7
e31GbSItOzVt+6HPkyxXOMOxL18102VYpe2TGiVWVhPVN6Ic5kStdXGnYjaQhNVK95L4bOqdsa86
5zFfG4AjdlpK6HhuJT8rw/qwGuvRdIX4WTbFa8kQtR47uG4u1P81IKp6r099dxHiEuGJWTsDq0hT
L2oeRRc5pbVAX/daEEls08XsE/lgF6q5H/MvMUWkozd0MXSX/kXI2Pfk3FWwzR7rssD1NpgUsLTP
iVp6Hvm7NAwPXomrwY5dyJGB3YL9ayPW+U20zrvmE62ltfFN74flVM2hOivSl/amWSDutdH+IZDC
AqWls3zY53SzThNVLaZ5LuGMs9qz8+8aFEgIg9UfJrkxhEKj3/gMTkXWoYdL432k6JpkjXciYQPF
GYEwxCy1W/IufhUwR6mHo1EMqaljccAIUjEJban76GVe0+ryXzO/i9e1PYPT00PYix+lo/mntE12
WHDJHa/ImBJO9QARGN2b7JOdg/a+b8nK9hmj1mLM0IG0rHHNgVV021zzuL8npMLGX7DvC/epVzip
PBu0JN7Iz8jWz1C89bXeR+9TD1DDBRMO94GuP78vcA3dxdfrF3CfdFrIDt6NHR+0/tJ16VcZLUjW
2jkg1c9h3lhm+U6ZgvfU0agwZfLm+cMBneuTDFG80I36VAX972IKias0BwR7poFKGwY2sV4bAugV
EuK7xsjsfVOkjx0J9+gibdIxgzbdtmVU7LwRFW5cAs6RU7mNhncV9L8GF/Td1D+3ASBgi4nl0CAT
iLpnJJsAzXW0d014HrXhluv2B6anFskbVFiEjR066Yo+XuH07mYQX31IBlUvuy9X5qRrdIKinNOB
OuXnF0F+oZQ5XbFBsnpwQ0JdA6ImBw82ZWL6W01mtF4TkhNKIwcMwvxogzrgo4QbBfZrG6tuj6Sq
ZSZcI2dj6elyqUr3qacuqUHuqkFmLxglk+ymXH6OpLat4ugnSAn8X4UJAKvpPlRD70R4JedFEkLO
kQ1SBDpTvzoHBalfJlDTqVAXeB9tZV6DJpo7hViARpCG9A7tlv6JB6YEh1b4ZlqXKfOvQwncMOyL
aG/66g0k2KlgNbyre+usbNu+yjy81KLIcVCaQEBT90q92d3FWTuwRKMBqSgPr6KxfKCleeAqXG29
1tzFTmRs9Xh6RUJSrqq4tenA6fmGBCm16unnrqI+wdUxewypsRvh8G7qqAVivpGmSV+wEQ7MGfU/
enEfEHcLLHTsSUYZGQpf7EQ/N+9lGD+bk/beelF1GnxVryU4miPL1SvWMgRyQXgzOrDGocyJprpl
ubx3p7rd5F5c7Tpt2E5eW6zBT0lsggzGId1D1RnPbQUOTYVclykgPJqa8exA318lUSkeStAcEIhi
0oYC7dEsEITP3NquQ9Wn2gyhQoG5coiHlR56ZEm2zX1Sc+Cgah/UdBeJ7H4oBMVqvjJs+MeRRAfi
rdGzScc5a3kQHouitA5mne6gfGAsTG7M/Np14DjPZVKfIafcO1FFBENnfsxSClkSJWECdInITCFm
l1pgGLtbW2XJypcCxljr/5bh8KQmPkeNPh3qc4wNXMdmHUaTbbyKGWynP0qLVIEgvk7OtNI1qMkC
Kdi2JFJ9gwFtY3b5R1r0xc6qZiw77CmKvzhpLPfdjwnX83SmgIbX3AA7ZLTnMB0Yzj520T5bRfCH
NQdVfDNQ3mut5Y9eGXQrmPkjJeGSbNpTP3PmcydF3hUxfRLC2ya6sStV/8gqlws1Z10tMZKZlkvZ
E0zCYAZQIeT4xGLvB3685K6PgHyjEyC+BEqv6V3CeRkyZY8Wq85NIsiHcZPpMhrlg4zgcmr05Gnt
n0FbkAZQl2otHKLM8WeWD15XU2t2wdUFaEimgBzFuirOlMTRXiXMbh3WfNpPjVYprWzAKwn+jnWR
uATTjfl9EHnODZLT0BbeL4ajamUwmd/R//Sg2Q/y2tXJuRaCvDqu4JEMBq60AP5VGtGB6bfOiD61
0EeMUwCUCG8E/IWFllAPG3ZPVNIFpzJ5MO043kl10En+DXK4vWOTfKFzjGgE00UQKv8NvPoz0phr
pQ4ib3THVI1TMdz6od8m/VPOlHCvFyDM7FQdyx7OcZFLIlcZGhgQPfEAKvMuTCr9NrnWEe/Hxk2B
qzBN0uh2ky7CGnZNUvg1mQksOU+7KjoKlJ6DTlwTAGQIY96QDl8fe1mT7WcDcGqxd+8Rz9goeNYt
iRq7gs4N144PZWdkzqaMypGOBcNq/LsYWQYTrfArai5xTnwh11emkf7ByspHw/7heFI++bXc9EHf
7DzXIVwk2VhV9dZ0FM5Vq7+YOpN7zzEeMNm/omLfUMB7kLAmWffl7RY0erAZGg+SdzE9FroGqC9D
9iv4xMcQXbn0A/xupTqkw7lTJA9YjqCYPDwiOhUYJfps4wwnR4WoUTL9vqXRuW7F8JtoRRKlXCDY
qeImzQfIAhbvxXXmdYGvb9GLIgBB+INerPmlAjpzspzajVMKpjD0xRB8ZQp9SD5ytenb9GnM6mHt
RNmnkTsSbrZjsx5zCZ6ONICFlU7Z7g+Jti1J44QItYk6wbU4FDV++dqh5JsgcDuQgUFOrVOW29SL
t6xykHgrMnmN7JLa/OW0sMq1B6cq7I2bQA3BrAtUeTRBrpqDczEr/lKM/WtDRdM+TOy3uo0VAx4I
/gIXl6zVuz20T8iBH0xYOFAyqDFgClr7EzpswLjGOLzDyOTd6d5rl+EdImITVVxlr4iJYLkWjhm/
7H5LIe3szD5sWkyU9CkAZa53xDo8v0vwVlZ888u902EMa7LuBAkvij4s9O/Y9FBSW/pLH/dfNS5o
DHrWzg66P+Y4XbNk/gJBAvCdsWwzcwgi9bjrveIZHinJkZn3mkwSZFf3R2XDsw6xCAnXnmn9u5+E
ONY9Jsu5Zz+KJr+EpB0mMWlgqdaeWkvt88IaN/m0A4eEBRy3FARQM9p0xnApgv5U+D5aY+ddn9Dr
ln3gbacSnX+EI/0F0fJM/i3knRJ6SYuyGs6teaU1FGzsKYGoP2XPgkQQNcX5iq/M2IzpeGPtQiXI
0nABbltGYY9yjWjVy4SR8coqRceMABaIj6wc8Q/mNdS9sP1N3/YrVHgKmonCY4B03UIUzSjxWdE8
25UZ8fGEnHBiwBJrPUZt33JBDuIk6bSOi2hA2Cmd9VXQ0lrwrG7radWLHYhuR/pX4D5y9vRWmbBK
Qag3ujT00uhzzgtbOZn1hnilIUF7DZbM2XjRh1NbFP34TTaEiNBbQVoddbj88ykCfkQxsamLLyAD
BMmFIzrh8UPmrb6uuvjo+/MLEF1+kGGtVjUS4kr7SdIeanxcs8wRXo3W+FFj60AR/0CY/c2L+Zay
OKCUmiGq9EjMark+sZCvYLqtoyh8Dhzs22Xh7YwgcU/hCCXMnsNhoBfce3oh92EWMu8Lc2YAqQL3
5GVQw1r8hg2j2ij19YDyyUi9EXsks3c1QM/jo6CkJ9pNX1gtsl56N+FY6SsxgpqLsDTdJVQYImum
+Tr9u1E1by58/wwxGD0yHOZpH7+AKwh1+RZkCJDaBttOPnJ1hucQdbK5klTgpBqNksG+6IS5nUss
uUjd/BVyChTM4kz1Cfd/5aVYL0QFaGpYm0o9R6PlX2ry21zEdJ2ufxC5WSNd69ROYxnPXv84ls5O
tkJsuyT58mr601oF68zJgx2xKQHJCilzTaNHgDZiCc5aSSVxdDYAKOHtWY9DoT2r/ssLqXrb8rm3
KgUKwv01q5Icm6ucQeqkWTgHP2W1SJ8IRRIjgBPw9+s0jtY0v45h6VytkpiHqQjkXT52PIiZahWb
zBwQjQ5FGa0lsjeEuM46c5v7kPQYOLQmw0N874E0hBjxIQO/3uOeIQNAMvLxmkNjztChZy6Zjtae
uMxrVHydPtFBsuKE5C0NYnhVqsaiLOQu1nQdmazF9NuujFWJ9b0VcCD7dKO8oNzKyXvGVPY150zN
mhIri25dXsgVKxWf77ipopcQzeRGh5KfRCmzc+0nJmxsxBgDL07020yzeyubrCPCJgSezDuxpYwr
vTIuotGeMTfTJbbBRXS+WMmXDBjwwFKAwXiCkdaGv7UuiHZVchhY3aPiLZ+4aF6McnpwAn6eJJXM
3xPwD1CbncF7BIOw7iodu3zAr4UQqZXmQE0PQKp1wns0evlWEDq6I8d+Y9jwhkn3Cw3nR0gBeuWa
l8RCYpD6NAeD8J56HA7dPgFYQPsUmUXV9E/2GD9F3fQ4DNFDEI3HqC2vbZPt6vpqJfpbwVvwu2Dt
VL9LSCdBr903+DcaQ7sbZq11PkGvZ2E6s1w5cZnQBvJmJMG77hvPOHCIIJjUXsXVVxw6NZaF6kSU
i7uztGfXGw8lvOdOeXJVR7MczeftWpWNC7h70Pm2DN/cYtAWofnDnaanCjj+Qb7RVEBTBy2qxYgb
d9muzfjFgK0r1q5Vb9rJ20ai/jU5zi/0jJQQ5EXI7Es13i9DqY88/+gbH/E0DQ7Sc59pIz1UWrXO
7PxL58WmU/kVIHxNreIp75DhU7HE2JE7Hx6/532TqLecCfYKcilkmGpMVkZbvKdxfaxr5wck2DUo
OQoFw9Ec802qlz8sKz7XjXh1ZPOjd7JdiORuU7j+gztg60XH8ZW4yYMXvPSmuumNdhe28VGJ9Hcp
6CrVs8VVUzskI84a8I65q7sqw1mMw0uX1asW3ZdT9Ja0zZ8suBoNkQllWSJJbt1LgTWnUOHNlwgW
iPh0OuvLkqC9A3MuVumA7Tq9WNNDo4rETBvdOYLOk9++GmaD+exnPQTaMWvHBw2Qc+rggEyjx+nf
Gd7/X9D3fxT0UeX8HwV99Z+gyP93Od/yX/4t55PS/pdpzwGgtmuj6TP/JufTzX9ZNumgjpA2w5+F
Zu+/QFv2v3RQSRYCQJx7luHxGv4t5zNhcHmeSYaKi03ftJHn/T+AtgiumlFafwspFZZJuCtyQ0vo
rEGF/o+Q0qRRU9IrL7rP/V+uqJpTPrezbaAcFGTHw5gC7SjUS2hU/olCNREzuL3cIfoMRAiXGjsX
sQrUi7837iJuiI27wbbkJiUyByov5L55U9NubauC+tbCzFs4c6h/uUwOhP8FSqdHyQbCaQwfJdY3
LY411pjV0Zay2MIfxqUOE2FvDxMknyBEbkTUC8vvLDkoozv7hvk7TjX/vlIpLRDDe8ld7OOThQOI
JguWqDrox3tVVdFD4mZHnymjHFz3Tm+yi6WSGnSn8RHZ4an0J+1MxKKN3KHPgQ7Phuqll1TPGpBl
Ty0SEX14KXtqTFVhU0vJy72VWtekEwkdlTinQU1xdfB/gzmyT0OKvbEoi2RmE9POdAdJpSey17Wv
drmkoFTOG68bDBrF7z1m23PFqmpT4wNcE6niajFwX1QDxryhtAWt7z97Ms+fhoR6qD9/B3lgawcM
i6sO9+M5mZoWn+TIBKiTRNjRLFzeg0cB68DcctUmsBjWy5sjOQYgBuudbde30ZaywFNvxHcxIVVk
yevAhwsXBEKdOCdXhdaGGfiNlets2sZCjYJCauhCRaCnm4yCLuY20TV0DW2ColDFq1ktFLX2MfDd
hlJ5XnNRbakZWMrWV0Pv1Gd/MnTQI2QyZwEZgFng7IXTyaPh/f2j/8c38f3tFFFibrVafRmEcghm
8gcauYip3KHc4lhE7zFv0CTVW7ew/gg8NOlK9c0psBHAqcqqT/Z8Mix735tBCxtEAmDNzdHaGfz5
07JZ3tA/Dun1VCfEmSa+BEAX4ayiWBM9CTpg2Z2gA/REKK0jqb+Zc++Bohx93Xnv+3AJ2p2cGsoF
EtLlm+aa8e/vfDn8/jEse9M40O+Agoo9itNyORmdKWdFG876o+XG5dfRx9ZPUlCN7dJeXT667833
bbD7abbEJxg4+SmYz+F00UcYszRCzpvlnnTq8eOUPZ7IWVqwECCXzYLFXM5zAhiZGTQJi3gLVuxW
77Aq1sZsI5RzF/5vx2mys8f2wWwQvW7duWcc0spnSZy+B4lQp7YrUHppLlJ5wEYnIIIT/lw2y+Gy
0T00VcQ7kzZpvcFPPVCw35ddnhwQsxkkftHYoBaHaGfRIOM7YBeNE/lZQ3uue//VLagzFTrJOJHS
ThDunkZ3Qq+/SP2WF2Vu2yhKT2I+2ZYb5PyRLxvjP3vLoQdiZQ9SYS8dvoRx/g+4cfQ9C/oLF4gN
RDF5TOZYBjujlaYJLdhqRjHxvtmIOQrCq/poN5nDzyirvVOkheHJnJ75ZBNgCyZKA99g04Wewq9f
MWqHFk2nNjjXjvkEfyDbLS9xoUOEGdPPwSaoYpib/ssdXRRn1U9HeNVxxDwlr7KPn8axhZkI63aT
TA+NV+HE6U28b11zjafho63RShsakQSiu4MtQtQGVzoYtP5n5EmIy1Upd1XWbnSfhBVXRAcILC/C
rA6e22Ooy733rJSID/vswdspr05PUSbghkfpLq94RBW1lOuLaaN6SIXNmF5K18n3xL68Df20kUPy
FpiFdzQIN0ZH5E5UVCfmdPNPYRhuRk1fVCrx5o9MsAoJ1nFQ6hrpRbArYjdBbErwRtRFzT7g3TE5
Ls1tPdpEfKJ7SsL8Li2njCGii+6gLpO8xq8pyC6z34+iw0SGvIb214yOY6tfZIWBLyQPurd8ZI2Z
4636GBLkqLi+WaQF4pM7T3GvTqU7U7eGsDl7yfgy1DRnx1ijZBjmnwkgqdXgqt8aiqjTVALahcHt
0rRpkCt1D76rhWRgdc8Ry/t9GY83LXbbYzD23Q5SCKvwdOzXLL5vBm64s9NY2RHUN1hrxOjpRIks
I+jT8hNoK/TtQM20iFSKs1Z70J/zCl3CAOO9UbRkjcYnSzhSOpnutyJAN2uZoLsN+PzIaHxa/VO8
7iwYpspg4Z3GrmQML8D4m4axMwwFiSFL/oxyEntC458UBZgUPMtTCkd0CzEAkYLhgLxrDVYpE2Yt
is+e1KnUxj6g/5InHZv0vp0suOhOPpwBs2vgaWAzG8FnOKb21U21dFP5JcUkP3seynbYJk4sd8gl
fhUxmfD9pJ1y8sIALhJtPabl2WhdsZvo82harV3JwiSBs6crqoiSWxE2OPxAk97AEVXjJqBn5bhK
XtwS1Eo2hxdiUa4+UmQ5C01hFRmEMuthr69d13jFEB4qcD8Cd1KuH4uw2wgRfSZBSEsHZQNYRu1C
H2Etx2pcd1zPD0QHEDSRh28U5sqNmGAPdiBUjrCaRlZS3lZPbO3Ci/l0zBGQnE5gAp4KUqg+ZW7c
OyRNkbpwSVI+U1sUv+h3vqFwI1HTu/RFBo6a85ZMCpRMMYFhRuge9NShKM6piiejxfwaUgH01V1D
Gtzz5PjabiyogFisLWwQSMnIcsfSTqoe5M42yQZJRbzT4xhEc4goTJnhS2F7v1M95nIikFW7wtKu
U7tVWRHvgR1zTsqMhLheYLUKhzWqa3XvzfqAzrNsZgb97wD58CpJ/fgwpQhr2mNoy9ceQPWm1Mw3
Vu2nHl8KssXnNoJSAInpCyaY9ZDXT/UY3kHGGbZg8pNjndgIac1cP+VFx8uN/UNjYGX255Tx0j3U
mj7cz1ApXuh9RDrYukGWcIlnY+EYHBvS0ePR+DmVAYGUlbgzhO9uTdERFGWQMBGaV6zK7Y5OnQcT
QGkwv4R2yfweaFQanYVRfZUFffy6E+GuSG2NVrSWrwwqM5QVqy2r0A/QC7dY86rdIKoL4IiYyIDQ
Xg+JvGvVcDVGmvJAOR50h3a+IBqPXLgnk0iiJrzRta/PIcmItZNRT7QKBAsJUTyJROrFCtha1y6+
Z4b+YAUdB/5DSRmtG5rXPpnUprxFRTLO5RlSvWbPjN0Q45go7eLO9DXrF6gl/1z7UP2tEHqS4Kxv
K8rvWZLc9w5TGWGippHMvPPmgyp/CjNae58IbAtV/jMMImbiE0XcFMGxdLzX0EX+rSL0pZOJyCTs
1UGV4qwNIAg908OfplWfOW3GIx8EfLv4Vlot6VhafT+5Gf3NdejEFgV3fChTyeUI49EKBRve8WIY
ocwE3mkxkBqlu9K5Yp9HmHwMT+rKtTRYl+q+Rm9BcyLSNnqu88GOwFZtWa+oSxQHh9DBEcvqNkFp
6M88bqr5lHmseX6yHC97QcI9y2E/cydHjSnZLGlcNsxN0Y7855BLYr7DWPIymJSXuywnPCDLrZXo
Y0h+8yRq2fSzKPMfh4UiHDsYkNsz3yP+WKIAG38YRk0CZ1xiQOrJY3IUDZuyogO4SKfB36Wskqh5
09Ou96GJ7SFPn41CjDug2+RiUS0DuFjWO5Lxfi/i72jWii8q8WUTD6RPrVymQTA8/U1WkXbhmFY8
Y3VpPszWB3Jh2lM6byQNrX0URne1CeCDkuJ7EmgjMb7ZMeq7br/cXMuIdqzeHTJhr4yCaAY7QH/J
GgPDhbDajWVk888LgaXr6p8j9qiti+h9pvyXFtb8k4KJ9LdNO8/K9SBDiGZ42Fb+Szm9iKazkvqc
t2AOKkhci2C6Na1RbIP52CM5cJdkzm3R3WaLvPZbgrvIcpdDiPbZCQPCPLPvkxYfN0aa6sTYhfBD
MDFU/T4F9nYdG+hYkSl/kED6Qvu5O3AVoVI5iOASdNVlIrLzyQz8NeAnQFMFP+5Cajc6/p8qNJL9
bCGjC6lgNpSo1vw2Hq7A3oYrHJc/U2qnu4UoovVEwMqa9dEUIljapJ3U9qEvfkWEvunS/h0FgA/I
aSnXqOOttTX/RECDV5RqM/smu/Hg58wX8tB+X1LVKnAqaRgF13yOaewyBGmJlqIGt+kJNrX+PrDk
cvqmeKSZmZU/tKoAq1K/yjYOnkh0JcirjKwNq3FtZVq59dyhyT7Z9B/wqXyNuBkurWz1FZCsYEuq
Y8p4qJONbeFx8hxZ30IV1Lfetph/igKVQGyd+eXRxgwZMu1I5pyVxWRDLrCCjamFw0X3xochbS6l
XVz5ImjSpVZ8b8o/lNKSq1kd43yCRxiWRM3mxG/1XOJX1YQQPYPCumu8cQZGRuMtnsJ+J23imxMJ
oKIYhodMGUiNh+rS9Rnrf34wFGBpxZTVwmgctkJMGJaCrD4OQI783KyvHnGRV1XARCopzKJvIZ27
sbE3iL7+Y40UDQiN3sMFrKYW0xWy0GE075vIJfQ27REcaqxksoaXbhnB2oSnfKBJdrKZ34OZENOZ
UQG+F4BKmN3xCtaVDkek+azIvIcMiKdI6/2d1oWQEyrM3mPUcZZLsiGAsQJLvw9pnB9HpCEkfFgP
8RCSrpgM77UX/NLy0bhvx4pUbpMUKCfXLgRK+HtP0f3GqrYHHmaiCRPqwRB0dkZroHfqT3umD9dO
5umZYD/mc+46x8aDnpP4297oDWrijFQxGve1MmR1y9A1OtENKf4dFjHzGuvaWSCjPJhD9rs1MJ6P
M1IndOP4qrt0QXKVAlaqCHvruEj3bFg1j3fOoJ8EM4ptl7dIAmspj3X6c3RjlicF32tqkdwcKqiE
qvf1TUiay6blHQFcaxx+XGW3D0PXgwvOq4mYwecMM/tmIpeT1iDvFMsZbRDQfRQdDqqKXwubheyU
tHf2qiTb9AH1xCNWe3ngaQHIBdBHXXCsplaDayiSasX3tgV2ldx0grTCyPfv3Dm5cMzME/XkB+rM
/V2dO/3dsscSRV8nWiw2tl3n+5QV9Spnmsq6B8x3TwuaVd9FC0HjjUi8CDMFtiXiM7lNYqMV8Wyd
NyVJdOhziwgvN4aYlbSdfhcDRYr7bisqOuC67Z3MrLJ/JIkKH5FNrF6rxCJeupidaGKfzGscLYhv
cKiI8RIU4LvnkBCQR5G/qZbzC9jzruoyce3swt8yuibrvP6Q6E7X2CxatG8Cb6meTbDiZsZDp5iT
kUV3axB93dwSx1/afPQimNXCRn2EnBU8lVNwQvbrHquap0jj4rOXMNNdG1huSPMJ+gOasbq4CmK3
YgRuq7Cu2jPRSe9OKo07T8WYpxTWvFhafKupT9fIatTBKrRPVZLkq0ykayK3X5K66BDyxz9U69VX
GVpQzkz0D/MY20zNY4A04agFVn+VccbyfsQCAp/w1Ob1WhTZeDJFyg9Bhci3XQlVtg8uytLJj2my
+9AQQE/qt8aX2N7c4cFxaWJEhAWHrf+/2DuT5riRNNv+lbJeN8oww73N3ibmgREkgxRJaQOjmCnM
s2P89e8AqkpmqaurrPe9SCQiQowRgLt/373ntqu2hAvkqKzfjjZVCLTy2opUafiqnvzChSY9Ahc9
sgT+KJ06vYwBukfleuTap8rbHycMc1tUB8Ry9ubJFGG7SwWIjUwXwPq4RnLEvCU4dpliKoSjJhm3
iTRw9HWEduMOR3GJ80lzE1RLIS7D0qzvh6lvb3M1dTikbex9KLffq8YF/m3gTHArWE4FDJqoKfZB
/t3udfKJqu6A6N84DcZ3phj9IclHDI2OA0c/JETAFUAP2obsOHKXQZIOe4x+B5l6v8dM27/YzO5b
sIFr+okuFlSQmVl1GPPxPfZSB8oFp5LbQZC1aewxrJj+l+SSSYdUQze9dknhPDK9hnRRE/Ac9cpf
zyAHmiLyR0OAwSp3lWKqi+Lccx1wy5ovVn7BBLs18ufKCuAjg5oUYY9cdDAFXSikkkMEi6cxmcBO
LrP5xWJTAaze9bV5XaZidEEBlToKGWLRvCj6u5uwLoyTdKwvFddpGywjcsOWKPcy6FdVGyQoI0mM
njHATj/Amx4pxjBZV4q6teOLAj0COkITNqDpayhDSE4J2vRjqEe5ycYOULj5ArNbnS3NPsu4VXBK
zApQfb3y4EQcBdCh51ZvZw3iu91P4blPEYCUo0HcToJ/t5sAZqI9vMhsZFJvQqLPQnzBoEFor51z
MGAXmt1lV3hMfP1uBwNpfAoQniUNEGVKURA6EHJui8ZHnRel4TV1mHt79kTeLMvXKtJXtRGCcy6z
H7WOi2wlZP/u1OUtSsps61TEukWuj9Jz8J+nMSH32NAIRgYzcZE0q7eO1O8Qwfhb3dPC48T0B92A
ZNVqPrGS+tFN+nDnNQiSWTE28O3NH1KZlE1M6wiVcgvBJdoECViTUBAEbikKHa3pWNvSjoZzi2SL
6DlCFgyRf0EvNty3ln/vwumI4/bVbmNGtimtV0o0HyJJQwNMpbpqKqQSRc7IOW/GnaXb3WNVo0PW
0CNxhbH9vZPU2oZMd4qcjXHLGeiCKpN3pJO8jqlkjljNTnSNjecX1Tkj+afpbA2HUTrNndOE8ZBI
WyIbMHTjQtXuAkfvyHlvauJCehLjEOfn8wFr1UB47WGbu+VwsWUDcTcv3/RK1HdFH4dnj3c/aEQr
o/wycSeVxiGd/PcsKMsvIydi1NEfDB053LQKUnCpBU+xDwIF8syG0CJ8rTGCpKkRxd4RmB6lajd9
1tublKXtNiO1aa0YaAhcRjfVNeC1Elrch17m3Tms8UkwzGsbX1nmJZpfhTYm5nhjYiBFnLERtNmT
LMaqrBzj2aKdvXGHpl8LmjUsHyrkVfGtcHPiJXnRtegaE1kKM9SkKq4iuA5p7ZzrpCaIqyIoViXp
o6Hh+5U9P4AnoRH2AcItetEMACyx12LU2mNkwoEPwvRCYWLf26AaaMY3Z9x0amc3HdwBogloBXnG
UbnFB5ZkWN+dUHtfc4BGS0oSaWWQhzdSreoDvhGS3LbRJCgdm115dArBeq2o6w01yI6IdM3ahLmW
75cv2gjhURjGeNUqJE1ErZ+9knkwyzOkOLspj3Z2XImDgljgR179aOgmWV8ll9veodT1TbNltc5F
8ayn8XQgxUw7kZm16kZTXYqs/9qlk8FVFs2zP9hUFLN2Al9LGfWub5I3uxqwRGSTdednmdxXY/Zd
ZUmNlER60Lj0lHpkTufEyu8il8kFoPMaXkIdn2d1qqGV8OYGOpbHBBHd0dFpOhGfxpgcnIXy04ub
2WiUkuKqdLWz+GR7gk5ZGDrBzae2ecmRbkT9W5RH/Z1IVLlyfdIVbaHcU+pJFmkFieVx7J2XjahJ
qJZaHa91y87unbKE09HDthMBU8gqE/U+6j3vgsYxv/CxRRtp93bsfnUc7I3+fEt58deB4+HMor6j
gM+1oLfc14wMvCt2igKxowkUbajPcaRgBrJm3XrJsC3Nsb/l82aQzTbN25vsWKlCt67vK2BjnmzP
ZG5VGxYP5p3moVqYKiTXSRpX52mOOy9k0m/y1HgwEbA9IcriWCcSYBMNE7Ive44T4Ydbh03pHckj
FutIt3elQ8OyA0C6jwRzV8m1a121fgwMZLrHomIcimL4bndVdDD5Ua85iStaNkYXGbSCmD6DUMm4
/egHx34EjLGRDMlPHeiwMNWvGrq3K2ve40TA012FWh03D5Pz9GgXTnMvDZHu6hKlYN609xQIoXYh
HqG+bSdnwoovklC2dToirBf1BuEBgwFLUwjFc4imUx/LjIsw4YHqIgdWLFScHoTiILLQ4zLNvCNi
rbp4lA4jB6NbWlrPvWOey7oSpJYF0TEQCPbMStE8qWRyD7DqHrRfd0opBzaJ7Fe2LCKwyjl1GizS
vY12Naa/2hj4hGlgyhVhJhSZM1o8Cqnz1ihyaztbYbl+SM7rDiN7XP+ux261l7n4TlLJqW+6jJQm
bGV93LQIbqt269TTtQb0tp7QWRHzjQympD+8H4eBwMCUoT5m2bTrM9hNbV6Vu0gr96JCMhqaQfuS
OfXdEvZoefSbp9Er92OGLFNP+/DspOqmi7Zcd4XivQ5M00vRPpe+FHcUcJ8Dg7EEcQ+93gg9s9t6
R282KVTl0Z11y6y5OThaVm+kfewzh9quMVWwnUzsZaoSj/jnikPv4GPQNI1YZPDoq7ylolQZze9W
MBTnvCKITXeKQxTnW2umhjRt85q7xVc0cnCex/69bZnZiiHeLp+jFRUm4sl7JXydAzgK0kNvtF9C
0bXbsIBoOar7yX9xBztA/V9NXAJdCsSSzi1iWjT0yn4uyV60CUlHYh5t+tqGsOW0p5+9/Lmi9Uvf
b+kALvfB8nsOK+DEVHMp9mZzLamcG7FtU2xbn9ZoEdrrSeClpfmUbzTZplwJMMssoAgj17N16s0a
hOU2+a2g4LLgSPEQnqpE9mi5MFqMPmT6btvDCcF6uo1s8sOFHjwGqMxWKoyjzdK3J+M4h9vDKIzg
Fg04kZJKz94zS7SUZbWDrO/jGqlCMHuA+5mnAA/Yg0lNNGvjGv0pMHPIpeQMreIY19yyCdP46isV
kYSNBLcZgXcQSwmsnC4WKSjwuJnSPHKy1Ctgay8OwC7WLBF6MdYyxTlODbCAGURUXQrKGK5RlkRS
jSuYlOMxnSG3AXH363h2+ntzfqFcBG4TNivqoF+MWCPlIEYZK8Hm/Aw8JEQUemaCpHr5JMtGzn+a
zkW+z/s0y4x3yVh8+aUP7VvMkhJWI0Sz9qflky97RYkN/fPmsueVY7ypLTpJLA+ZBc8ki2VP/LG3
3AznL6wwzedJVdewyqx1Vg7wE4Iu3Y5OiOtw3kjI/ZjggAp2NtmRy8Zh9DpOODPE7K6egGFhlJ93
S2xCPzfLzclkMhrHhYSmPdx1IhnPTTDpzAP4Mub3hruWo2+zyDCSRaSQcHWmqk7TmG4FE97YmtNE
RLhvSv3NGC0NVxVFU9jYzSlZ6qXMQZqT9JwXaBIkltBZPmUzJmXZS+a9ME8dGBTx/XIXjcThGHov
av44f0q8XHguHXa/bj5/FqVM4IoThHvyGLRSriaXYDNB0SxHmL1K8bBge/v7prOKuxaI/L4LE1Qj
ThexrporwjQHja204oRIMpcyIpXMaLAfSFk1dovq6f8EYv9OIOa45r8kvj38nrN2SLv3PPpH6tvP
P/ybTMyz/+pKKNoSzTJGtj9T34ROVCPODB6maONYxp/yGE1kYtLFPfp3WNwfMjFL/tXjQuKSxAiJ
3p1Zcf8bmZipe/8oE7OFZ9Oy9Zii2h6iNp7vL+XH+y3Kg+b//YfxnynA8Ckr9fEwpCXdUWQZfhY/
EeNWgGOlbOnKXaCR4QebhUxkl+Ad0252mdDXDWfAQVZeeitpJDSzFl8RUC8nVW/dCBpH5pJg4A1I
RF1S2e4Kr3nsJaz1TFOAtUISAASjQniXda4gMgl3Q9bynwXRPbCG29DTtpHGa+4DSvOjiREW7STP
BdxTWNrVTEN1sq9V6vgPxfe47iI6hFgyHda8Uy/DA9dHd4ubmwjj3I43TZWUGxsG6X70ELc1SfAq
rZTJ2DzItRLfVN278Rmf4Zc4vDEJYUogKTOqmGqJ6X0NMdntDWZ8YxP86Bu8mhbaA3TrzLdKeWcX
ME25NGgrLU3R0oS4fud5QNalOho1iyo8yKqVnvtEdUR0q1KQzaQUGeNmwkCy1umbHT2z/k6b7kdI
f29TWNoXAqfgBcQsLduRmIguFceMAjFVdPNCFg6JNLGIj5HdXBLr0g/48RNM5nkI283KZU8xZho2
1M7EcUggQjMlro6TqdNGk0l0HUPyumJA7YXbXSAeqLPhfm/CJrmzOvtiaZaHiAWK/sC0a1sztd/D
OgVz7lasVAcv2c20eZu6w9obkQ+MZQqyV+Hl7XQbxO1sjrXi6NU2qemFw6hIbYxZopZhsymmDFuZ
1zzT+jt3dT9hYhaHEEisoHKqa+rDN4r3GloP+C+XcqbH4sLGD+K5COm1mVCvGnWZ0lQ7Qii9dwrk
8uRqm1dJ6MBQ2F89I1P3DOp3kJDKs9ZRM6NRceAqTwLUJPZWoY3PPrHpq2aI18Cm5XmcHI+8qfqY
BgKmRet/YV2SrV3iRLcNGJLtyKV8R7YAcvCEHqpJQBcLnQoVjWvTEBPmcGjTgsWP1zv7KvythmNL
w5ISX9Z0aIQI5c2135HgN+tkmGakJw8FgXVDmR32mneMWY2C3MdH3xBL5/fUFnU3Ne74E7y+iuME
S0C/9jRW+aCyH9oOnG0/mO1xKjv87J33TWEVPOgDcFKiOYNtUynQgkp/GxCgESJpsgahL4Kd+rc+
9/mToXmSbiE2QeN/g6+FNDt/mkKDIy6PLrbA+9nTjs6TxN2iMtU3Rme9Ieh5aibUQ0DZ0PA0SLB9
jY+als2+GN1L8R5N7rjqhiFfjebTGOnZIcj7R6nRTTGqA3JAc9OMWbBPI/8ZcfvvIpIEIg7k2FjO
eDRic+9VydPogsvIlD7nEuU/Mpj3U4PFP5x8i+MFrb/u7YQR1HcO/IiVIL1jnTdct0CqnXmz1iPf
8vcoZkqSR8aaMbbdpqb3vfKKPYa76t6S8rk26rsGXcsGNW28oXagzir5IpP6rvf1vV2iDVLulD3O
RP3utwRWxmoaIDKMLoqQSNdWfanAhNDfnT1khF5NU/zmVwbkcHjokA/yqdy1FJMRePgQH+yzL4gv
wUJsrIaEBehY2d8thLknA2JZPnTVvqfQAAOYmEHHlM85fEWUdBFMkYTuvE7JGmUN8IqKc6kyoIXM
Wocp7XZUbIjPgHdXDmF2IH5Ao3vn7fspOjS0E4JxjxlX5l9Ss5HHIquw+J6TttqHmHQ1neuDI/c2
BO5DbU6biEnTNhPVmyN65J2pVe2LHGiDbr0WKTJ3NbYRjuExPPSAqcnTc2i0DAmA387f0MymdIIL
f9s1x7HKCSdXTvNCsMla79WzclyCfnsRHHAtx1hUw3NXGf7atWZmof3odeauL/pxXQaYz4t4JPsQ
hTApsuL2NqVk7iQwL7eTOI6dQkpKh3TQiRoa8DGMlp7gqj1ZM0gpl9CxrFPfJxh7R4VpDEnnJXEj
l3bSBwEaWKZaayNHgopk5n1o0gFIlfnkdFNx7Wrd3DbKJtQwIbsNXa/m0jvwnN/szLjpABVWTC21
bc2y0nUncMBF9H1SZGC0Uf6qUBGaKy324FQHRryB9bdRPgxH/+BhvNG7qNoqK9wDWwMvRN0gKAAq
SxIgNYp1KyeeuMKojRVYPyo3f0kcLhj0tXB21JgnadzuDMEapXV03NsyvfhTcjOLkUNBmXLt19aT
ZUb0Plmxj1XVHjRyAFZMRPadTkAdM4BN2VjxLB3eOeTIjtbsBqXeUwJSLYrRAph5VZ1P6ZTGOQKX
NfH22BCJcJTG1wqcw3ZoxnCHAGrGM3dHBSXnFJqAHxxqg30qnvTCUPi8TXyAaraz6d1xQhOws0qP
oTi1sbigLcWvGqFNWAVusa9Yp6xdP3isjemYm+GW8DyaxNORVpqxGukmrkM/+tbRrLhQNwQtkPBR
nBaKN2yDVUVRI5DWNZM50ToJ/FjDIGtAsjyXSvQr2fcfoquATYg9SrR3kPBf5CgB/lUYiJ1sOOlY
aZJq/Eg0EWyUFbDgI6DNkPZGBQk0e+9IndZdV85rNIoPJ8yMTVu/NEKDcKAeDLt/DaBRbeKqQb53
x0XBn7UyZ+Vi0+QNqhxSvd1eNHsWYrszzT9xj1HKIOt1aptzLVi3PiiJRo1b5UOnZraxT0v/GHVH
p64kCFKU62JsvuMzyiIqCAmadpzad0ZZMR1hed+apEBnikDSrntJRkLXokEAU+XgokNLshY8/Ria
0RoF0DEoite6pUJTc3Vbe7DqI6P5IiUFW2tMfqOFLnaDZt2XefdlYtmM5gldqqQy3A+eeQ4UGTbQ
zUQYEBVSlvzuLfOVChBPmt5yDIR5VcGDcRFp5ANARBe9ICmBqXi2yZNacc7tfX3cuiEKYyvk6LOT
Grkjsbg0Jy2Ep5kDK6h10fpjsz/ptAECoffWgZEdw+asdl82vXKyVQvRfJvAii2p3WOkxeVLMHU/
nOp5Sfu5We5bEHnLfRwATDndLuECTq0i/WOzSEdqnVNWC3bjvIRbOknR4nFYbnNypkcM3jSiWXP7
8+p76lwohCWAWz8qxmNcPmVJaxMuh1tuYW0u1M1lkzSwQT8hnE7Zu5vlg2iLFtlf/BezpniBko4q
P84Enf1yv5gfXPaWzfIvmrb6gBjcbD/vWvbk/Bw/n3PZXf6xUfqMkuWYlMe4+r6AGYvuKYh0eXTB
AOzpkl9DeDAs4RHEnJZ/4E2jTtmTTEzHRnm+iJTEIkL/+RLz6/htjPuOMWtNnEQOgw0nQ515oPeW
3eXOz80v9y3P+Mt9PvS1rLHqwy/3f94UPoE5cUwLm/jMBNkjkYTlLGFaBEuLwKt0iThDvsqdNuv6
tBzldpFpff6sC9wuxegLO2/Rww8z/3Z53B36lwwN4zZf7tO9oDg0NiGCfxwTy94vT1jPknh3lsQv
CLrPzaIqWwh1y30RUl7M6em4+uTrJcsxtjzhz11Ci1/nRPftAiRs5xrXspcsqv1UEWivrPa3n9RE
GmFor3vOVjfHPTzOYnC3SI+B0cTOyotRTf782YIAmsPf9pfvPna5mtP4AQWQD3wTC+RyUWIte5/q
rF5daBDqR3OyZ9brbHH4ubvoslIR7B3Yznws9bqcRsvG82J+hXI+o+jEjhtBqxCEB2FPVPpqYLGc
RONIWW65uezR9qghhsaVvl5uyy4mg0JXWz8nYsAqi6+aFAhziblbDdwD96h+4G7En2X9TGs2r7mU
mIqshspHHzENN6O5s8c6uYnI2Tu1/1b76NM9rY+2FVNpQp6qeld6Ps1pBZfDLp/zwiJCUGSPuQXp
xIGptg+LkeGyRfHF9ZLFHLkn22KaZx4mjlbbgTsYYkZaVSKND83kfpiGER+6Fi0TTCzqwR60kRi1
QZsaGxlZYk2eT3w0BmYRQaIdRdNGVCOb5NzP1l+j87OraRaMkCRobtBctMQsoNDyPZyvTlDe6yh6
XEc3z+3Qfe3MuUlVEsEZBnWzjVPT2lTBiKCrz39whj+j9i6PtWRdpmlReGh1Pd1lEA02KTGrSHIe
VEPL03fd4DhqhPxK4a/xr+HTDrroalrMCFGv0SJdCIOJqSpiU1hqlrNxKpuvykiUoA4uPMFl9/PO
X/7N8qicvSCf/65oICrUiI4oOV6Wx+iLwydcdqeOQm6By8afszknga/GmDfLzZ8bliUQ2RPG+Rat
J/ow0j3TCQhxSLpsOWBhla3cLBFRWicfhjkedHmipuc4XvbqORgqmQNF3QG9Ks+/PObPoaOdlvRQ
T7mvmpf4Otmky4Pt/NefT/F5M28QoJlz1CmqS4ayZA5AnYmRS8pXucR/LbufmxSl0753+2OcIrNF
kgfSdz4VONg5R1IKqCxBSfmc7/t84POmW0uYMzUspX2bez//yfJokIzvZkMa+Oe/LZvSXhvM80Cp
830t3wuRGdEe7inG+Zn1a7v2HRRLsSN9GRb2vEEmwgPL7xpkhRzXy645j0u65bwaFggBsPqk382b
EfvAyQzDAKrgJNad9PxNm/HRaicwT31cmshux83idWJe/jcnlEQc+NMH93mfTV4T5C6TJOcCSetS
6M7n4Vf2y0cGE1SRihdv/emxyKLoqBG6U6ItP/bjxVzgoLMCeNnrMhLyUq0/BLOrCx7GuHc688DC
NdjWnBorFjlIbH86sJYL4uLSWt5M3dvmTAYON8urD/R+dkVpXRe/GL2o5ii6b+NsC+nbEWuwbu4X
gxZKn3pnC/H46fSrY7B35+X2MMtQid2FAREPQUQEL5gXrP+oa22o0UeRECzDxX/Z0Aexs0M7W7h0
1JzkWsZjQQpyelrMW8umUaDPao+ve3F1LX+3PNA68QxYWMaPeNlikxw3Ycax9ad/NT/55ysur7X8
+f94n1iYvZ/PsOwtf/d53+fNz6f5fHuf98UVJ6sfUDNrvPjF/3zm5R97C8T753v//JswFeFhMlC3
f35Py8fTTI+qyaIAKi0aBTPBFf2TuytrVH4zvbcYvWjbMvSyxOdUxs+HgtCRYXH4dO4V00B2NEHm
dhy7h6nHoz/rw4uAqBgboPuKjhOHzHLkLsfJ52bwxJVseHNXT3Gpb/vH2KLdszQ8IsHw308gZ6c8
Q6SeF6hs1DwOl6iqWP//4SHU6+6pN4FbChynQQRHnXxWRN1YRchWAA0gaGSe+AhFrdTJysgmDO06
9taoS+Pj0sYgsfMBq4OM1gzZK2WQ1bE8B6M4Zrl+ctS+NlKaLmFHYCXCIPQ0q/9rLOTIXsd/11gg
w4Ua+/8cJXMLi99+/8uxSd/z3/7Bf/7zD//eWDD+asxhMa5Fo8AU5Kr8ESfjGX8V0rZ1ybrSFZ7z
6T43/8pfkC/jCsO1ddfkoU/3uWE7urH0IZz/TUsBE+OvHQWBHUq3Ld4D78vy6Gv8uaNQ1UFbZ1Ki
ZvbINQAZ+I2qgIvoWShzr/vFA0QGtR2tusMlRUJMLwfwV3nMdMQw8DF413jdBtmDqLpnUWDFM503
xCTkhUR3opkZkQZm0+Q985OLV+i7XrNRBV8IPTw2xdVyokfKTUT9ynKNam/fYQeREpV6VQixRwl6
I/5DnIzykW7FDv1/ggaoB31M+l6QpVcMI2qjRIHW1mJVXiVUYdJWf2mnC3G4VN7JPlxXmn1KrBRF
WQyuXrew4RjOD1Xp51wDeRmCbAj1Fy12rzJXE6J1wiBmZVscgVzsKFLlZvwjHgfaKY13LVOWnuZg
PCQpsei291tHibuW88K9wX3mNvZBWtllFjcmpk1IVr+v6vZZoa9coYumNP57P47ow2rQwsHvJF17
6OjwRVUrp+3h32tPHv1z6NXdJfGLc4CqncaMRuRx94hz6xKp9FLk9qHNC/6E0kyFhBY3fVR7VzLv
zhHidZxvD9LXX0LNOVj5+IAIgwS+XZ0ZL7WGpy6pMRyPwGARbanohwH9jLy8V78ZbxHiCTN03tqE
ptCp8ZutV4irZw37bEgubhK/G850Hns+ZpJfeqO7hbp/NIOjTJB7Re0OfNmFEePBjsdzjL5V1smp
l9GpjklzmOJLRDvKMaJLaUDvBQ4Kq0fZaFhoCZhpv3fIBwZRee1BkBWe+1aRwe1p44M+uRc1vuop
5Utphz/wrTAzdIvz4IRH3zXOfmUf+jzYjogRyB0m0BJH8gGoAoHsOP7SwdiAbQEwY70lHRZmJ70L
+i1ZpQ9l6BxKFZ5iKqZgM096nVzmX9jw+5e2wZsxJd9ZN/1wgvBHpYbb/DWW2vRSCQ5qe3o2qj0T
0I9Rb5n7EzGkD/txzs8RgBfy5Fgl7Tqw+pvMCaarC9ynbkkBjfD0xpLIevsHmibMC6ITUZuJ4VyL
ybmaId9gOZyN0D4EwXiOwvSHCNDD6qBeogGnpp1cLAc6G8fkVDkHXdfXNnEJvjN8iNK8CLEdkuHZ
DcdbX9pv2F1OU2+srTK51FX8vrzG2JIoiBehwcNEXT9dt1Xww2+Eu0rzYR8M6bunD2fXbrY2v0pI
bTQhLNnm+FPjQzfXePXozWnjH3XScJFQuwxcqY4/GO4xfvD4gpLq4BcAy2sMtlBcsg6AaTw9RFNy
SXqwbzHHqlY/JYi04mFfV93NTtvnWsvwgnA5EN+HcHqRU3tD9FkEw83kJ6nd9L3pvsoRelk/vXjV
9DL/gq0+nrU0AaKZvc9fzHw8GkF/86Iezf700hAq3YEe6khnmz+Sb7UYr+uV5dkHlCD5CqHNA1bH
B2X2BGDuzCE7BlbN89U45JIT4bxb+nervnfemqHZwg0/gF7+Ttz0FHJNQGz81GrhZj62k2Q4z+8t
DbiW9bgGI2Mg9Mncx3F+iSMuBUjaz67TbiZ/rnNnLTaZ9Mdg29soeush9RrR8Ex1djcfTITK7AjB
efEVCNXsBfH83uq8t6GE3wQZ7kUniV6TT0HZ7GonPmlxvSssVl359ODVw0PoDM/kUW9Uvi2z4UFr
xxcv7vcih69FhO67CLRXnA2Pd83gXO1a/wih9EZ+sOnMgM6k7l4tb/iQpGPmEHYpBP5Q+XiGWrSu
OJi1INqqkRkVANYtTv8Hvy/urIIE3d7YIaI8VFMy87kw2oA9r/QHcJDVMO86hJpMZxJo4+RRL+KT
qq1DZaaXrFpWjBgjQw4JvmmXpmz9jaLSfdtOZ1mqZ1zYcBcJIvGHMyUNjF7JRYuiXUEgmsXhNQBK
dwLjXDntR+MPD8OcnmK3zxVKzFVsl3s/hGPgwS7lYhU1nFYTiTMo89ITFITn+YKNSJOg0PheMrKp
eHrBoPCuquqL6b+A2HtGcATY1h4+zPD3JpKYBV38EgmxqslFl94Vbc1uPokak3PMMGCedoF4a9uy
ApLESCPtt6p1DoyJ4arT1c21Oee5UK2S7oEu9rviNdKcqxvqwJBSyayy5FTL3mPZc36Ed3V4nV8r
M73rcsYZA8hf3NS+Zn9TmgYN158xnOE9tUwwcDHry3CcaVM0aQPiXE6DBqqMFB4wkTjk8AK+irh6
h9yIYyM2PuKAckJFYrFHhfYOE/nAMs49xVxi70AKouga8fXBeLMSz8URqL6k0TQe4o76X1g1MCQT
AjqHB4nP9TzC7VdG8w0Vkb2yfKEo/OLG9fFW54yzSlvnzoBICGTAMdWfhz7sTsa8GFsCKZa95b5x
isZ9n6lj67mPURibu6XS+VnzXG5qdv23EihqCt42ffx5wTmvxX8uvr3glTzQYdNZ6g4Opn/SCb1D
W5D6a5YTkbWW9YTXYN70c8pWFttq508skxFtsxLxT75AP1ekr2FEATdQSLIElFja/Qlkva7ajXr0
YnhGeBzxn4hw4hLS6odKubSBtO2Ud5tuSsiF17aw/VeMAatCexPND7em+E4wzpg763hUG1SGpDiR
U7kdFbJYfLuY1qixV602l4ML9XPTmgNyAFFNB7r0V48W4Y5JEWsSyPwhZNdUCx/ywi62zL9exEqm
zvvkyEPIKLCtQvFe54aAIteJU5S33+hArHMtDrdklqywqQBodQdG49R+cQcPvD15uyiiXCC3DgQ3
Fj5kOHFgT7H5kWrJqcudq7BL0NmgqZNaHIpyfGvL2XrNaR7XXDw4BfKxvWVyugX1SJObZC2fiQ5q
xq+pjhYAETwCVYj2+FG5/A0m6u4xwVqnuVcn65/NenxO7OKauvT7fLGfnOg9sjHl1WebStufJvUP
P0FMf8nb7KGIKJchpfnv02RpAlF36afSWPYMJvB/niYTdYt7ocf0R/PlR5UAh02fcZM9+2K4wgmd
tPFcMY8avGr7b14ZyNSfyVBUFqQJa4EaDJ4/IK+/kKGk3bc5IoqcForxAAyYFn3qHtONCzSVStQq
QiI8IC3RpHudp0r/5uV/AVPNL29BpPJ4BzreE/2Xl0cMPlhAIIqDqZjEc63JQ7XTqpKyxS0x+ptr
Re9NcVTDY+SQgmhzVWNiG8bj/t+8EfHfvwfLEqbnMmmT8///8RcIEMiEosFLMf/4ztDdHGYmqXYW
0NbGkokBMmAPgDvK2nVr1Ns8bW806La5weiTMmGVNtFl9rb0Xv/1O5vXaL/+QhbqLkf3EHsZnj2/
8z+JssqEmMJ4FPlBtiyh9Pxshdaj1kC4gyjBJNRB15S035fDG2fpOUrHD2Ziz0HzAHz/XZfDhxVy
AVimh8KZHoK96WqvBNa9KIYu0gzW7sg0hLmdS/3Lq4b9PAVxZb9PyDYKOQHmWboOSlWkwy0L45PI
9IfJcg41v0UfiA20VRCk3S1u661hv2Fe2FUMfr4A10G1qxbNrRr7Q6ocyNCQI5FXhR1kfbfe6dQ9
K4vucRa8aAGt1kl/dQcb/y3x5EgzhdHefOxIlWx5+vi9hlHMGLZGwQbjkqNmleqkL6Ws/7KC8lDb
d884ufKfFYqP4b+C34t/cob+s8PDRhfnGK6hO+avADWTrJWsMG0ih80GT6b+gEbslKXfl5n18GKo
+vivf3bD+me/O0LBedUuwLeJX3532cOx4sH8ELioWtP4KSZ0K7Ze4qK/NQx8O2En7+PARW2aQcpt
98xy91TZ2cliXp92ztGYnsKGJOwCvH13k5JOnJnfo//jYNCZkKbd+GD1PgsJ874xz5HCbOjmSFpa
ho4+v5u4HoJROM/P24tyBwTa6dyDzQR0XhWkHAkyJFjIHM74FtYYmV86VlXI6bcoZddj9s2Fk6Ph
pmd9vyfL6pLjYo6a79j1mKYk7Ua69P4HI9mYXnmIRpOGVg9YG9/nbMgiYhNBlAmJqE4xkQv/4guM
l6z1PwxFejkzKZOkkawN7vNkeOk9/zmK2nXHEowZuPVmpsyO62KbOtbXmuVokUbv/5+982hyG0uz
9l+Z+PbogDeL2RD0ZFLplEppg0illPDe49d/z72sLmrU1V0x+6mIQgCgUZKEufd9z3mOGLR21bhL
rOySzy3t7vl90BmOFTFT9uixbg4x6Ko+PFD2hbef3KVqfhe55qteEvQ1HHNzPk9K8qHo1V4PrbUb
9lu0bm9aFhwdUHbG/VQZ+2i2CL+cT6S7v9oDnhKme4xYTvNG4XTFyCjnSaW91/uFy250rIuHSeem
xeegp3/xbMFwKZEL9GtHG06jq74HrnlxNMoE//lI+y3qV16C0fwhd8NZqkMH/J/Xl8VRyhqyf0H1
UoNNMsGWc161FyeovoiPjFVtX/zN1favrvqWypDTdTHDWrp4/JdLWkPzw8ngcu6tlAlZy8S0/Ptb
6l+cso4NRhgrrKYD+frtH4kjEZipAv033QH/utVSxMmW52aCy4CPB0zBCt92/bgsjA3cFu45GOAo
/RCj7MZbTglBDbHhbTxLE5WWvafol5Rpz6Cbrw4XQqfIjrDyyLJt/DZJvrs2/0w9pHfQWKjOZ8TG
cjnLp5c+JCsk4VLdNCmBr8ummnNYAh4dyv7R4Pfvg/QN/sGp63BBF/yZzMscY3mJPPOSViaZaAzJ
AWtbzuMyTnuLiY74Iy3GITTCLrNhP4Ma5JDZDG71uaLCgBl+iQkzNZI7b+yfNcd6DfPp5NrJXdEY
d7heNko7n8S0qYviO3VxyDFuzhwepyX85AaUPlrqBXpDEYHq3moayi9aj8IpiEgjA7+0UvX4w+J2
oczMSeL0bpjgbMHKyfgl3cwAOw05hX9ObbjQDIn1Wtj9c942m7R2Xgn9RBXaPXoTJBj+liAAFsUV
3GS+9p8Pbk39iwEOh5hnusyKVNO0fqtAFjqsKNqzgLAzbp9FPvhlDT8i7pg3AU2z6ZyppxITlK9F
/EbKFO/GlkzHSXlCOJWtoeBeGqZ5WN9PvWlfetMlSOjFoi9TM0MXU7dhuG/z6TFSwnPr6ufaTb56
QjpV0Ailq0uD/cvspm+Jzvs7Ol/pWPQHk7ieksJfYWEl17nm1ZQABs58RqNiUAGG6bEPrIu4qtbL
8E62HLK89hQH47vDlR9y+JtjlHdmxb80u0fFtBh8TDuN4gLVu0CZHj13eNT6ft1b0zYvv4lJqgPk
r1GmnbV024riSGsITxKjHeov9EJf6ki9Z4I34d4EY7ETo7EgHdYhkzkgRBccl6HWH82mfcyhOc09
bnAGQVYrShYoQQn7sA3+D5xdX44vZEVjsA45JYzgoaJE17nfU4uwkKrr1v/5h/6LqxgDN/EfUngq
27/9zGOI9rwb4Z2PuOhab1iZlUNdc4TkwkFudNO9aR+DKvyb4wuz8b8Oz1yGz9yhNU1Ht/Db5bM2
DbKDzL7Yd5H1kjfZnbjPYS0dsn4zqvwYWX4XjB18MOYqybCGXbpvGPBUM4UXKpw6J4rRWgDsdXz2
lKwYZKeUNRu4XWIshgjbppBils1KjJdcCqUOPWiqG/DeXgev3Y51chSXjDG+6xVl1w72Dg2SAwKM
VBJGYfn8jl7kEtH2NynuJXODOCu7s3L1RVx3Ew66pKCEWIxArizc/Js2ye+wDa6x8zyGDHoYT5T1
QjQtN6OCXzMxzzbmANSWdwX5EcSePk7ZfModrhviHA6N9E18ZmNRXxZNfUmwSdcY6tv0u+Jkd7PJ
tI/XpjERRk6z0W2uvqguxEAHi8Cp47Bvmbku5ELW2aXDG2AFr9QDhWrIfRUVinBQMXlF3G7NC/C+
D1EOcQeyjRiZ/yhrbzfk0x20UWxiH0DSSbXL72yTUce8LO/QdoyAK1Gq+HbhgzQAYsZZKYZ1i1W8
LSB+oOJ+CqPA5uqH4SyqtdUC4Ltlukui8nEGnxK56l2VUYlNnAtK17d+di6iao3NA7N0cpyhMyKW
2IgiHHOvd/GhsWs966l2XyvxUXWopiX9o7jDx5wb42BdwmC+F9uYWQGpANnMjk0f3xWUkwfQ9Wjx
0Vjgbo5TxE0BpoIuM/fi6isqa6Q3PZvd8AkslpzEzv2zO4/vWpk8LRRnACQ+KUdx1e0pkqtBcqfT
OiDe+80EbaMVPZPN6M3Ez9EoFldoqq/5gFooSFC7hCfLsl5FpS2HANZw9haq9cotHC8btw9Gl1X0
lNQ2xnfeK5tf0HO+JmG0KYn1gE/wPkTc6hhNDEV+VIbkGHnUET3CwcGlhg6pyeFW1Nq6LqO8WMOi
3TO6PVbVfJIHPE0PMYzECb6fRr5Prl4mVQGzKHAcMAGDfu+hb6GGCKxkPIibT2F2zCCty9AO6yJ8
VxXq+uKAE9XXhJtqNTF3aMHl4X2lBUF5oXWGl2yhwxOR/jDUXPyXgWA5qs5cjkWdcKmCn//5qqUZ
/2K5ccVs0wKMYNlcRNTfRvnZbBB/ZFrEzTrze9HyRS7jwQg+U+ei4NGbIEaYjLp9TuI7tl3O0ZQT
SdSexYHV4tlcYcZGIwoZDGxn9phBgBGXbfkGjv69ThjgNvEHmoz3xFVo6UwXbt5PXuqtkV6FK0wc
zZl60LiBY4N0d6WW5AXEqDTMgXtOAf1zo2aAnaZ+3ht1BTCy7+9zh0l6qCO6tyqGzO5yV5Qx/jmq
SPbCaTLZebPV9PqtarxoHdLhXjkUNZqSWmhXUttUjWpcXQqKJ74NNXHSiTwiWcmjyk3q+4sHyXEY
PtTGqMhKyz/E9SVaiAFKEuz1KgkJ9sU2u9NG5+IkrjlPKIAvat3Q6Y7eVKif7jC+gDd6nBJz31WQ
cbXjABlF3MOzuOM63G6F67UeGeqJ+26f3aFp2orzr3W8J814GuhrZIl6L95NDJNCXUyN42P6CS7Q
pqQnII6K1MF3xJt41PsbysuiMqDQTsD+cxQzDRAFz1pqQ6+Z3+ecP4C6fT6D2vO07b6pGAWV/aN6
jmsIsdo87gaUynZBgGLdfmRd/2wgORIndOf8c+j/f4a+v+m70yfXORH/fd/9CwVjNO+/ttz/eM0f
LXdNNf+hIo93aZTzXo7B7GL82Xb//f8UTdN4iGoeVRsm7r/23K1/qJph0qT3bIains4g5Z89d1UQ
35mCqbTLVcdl/PK/sPL9NvVRXZX2PU13S0x/TE+WFn6ZX2kLAWANKOGLUb9GHTXnHrw5bhLsD/dq
/jfzR0OUxn6Fy//+r/1WOqtDQ63w6oyX4G7+mIaV/VJOawIIgwd4roz+rS9legrvjF35HCPpfiWy
8Ge4iw803EmmwR+F7W980c7T2jmouLX8UZQ0NpDHyr8ZrWmCnP/bH6u5EC413TCQlPPj/TZcm7VW
y6zM1O4cgGOrSmDwJQvfGw2syaYQzwwA5/0K0TVh0c9Oi+hPgd8DOby2mmMncYViDRgEY+IJTFVE
2WhdmwVRccJfLhcDd9ZtQJx6LdTmitCdG9oy+sSal77cVwQjTFR7rtZ1QvJjSpKkH9S10B6i8brJ
la4KqgJrzMbUILZIJncslcnSQyy3b5biSh3uC5foc2nGty2ixEuN8JcbuPwGM5+dxN7iWb9IYrlc
5E1AzpMV7m+7YDxWoAkdjdGHMXnwmFFDqUIh1TsI+3HRkGjUTY6IbAKyZjmjvgeycFVCXU38trTy
S2mUKjR3i4knMcq02R/dJqDbOGxLqcYWWjw6A6jvxBpVJBpuYtECyOk0/WC1c00bO2phjEcO+8Wi
FguyBar1qOIWkLb3QEUK6UjS5G27NOHsZlPwpc7qPQINHUEIcieIZB2YfPho5ANu5a5uUfBZuToM
u8CNv7oqmHiwsx8u2uONLbbkLrm4bWp18mqNSDqVuitX8uNKYELSiew9+cnlr+I2IRikPN7dPqVc
CwaBJJWr3HMqBCnJ0+0T6iBU//jYTjdCi1SReFeRQqu5blGOTRUH6e3DyjXIQ9me02EjTezS1C7X
4rpkbGMuB3dinCrM7fIxDHiwcSss6jrGWVtpFUYCPazUIuOf9vQu3Lp9+XLdNISif95JrZwFFBBm
PseEPDp0tMf7EWOj3H+Vqw3k+XQex3xIni7uHCHrrIOsX5h4dwraF2xuU6g4x86rLRo1XbpWopqg
JngII6YtyBS0gZhtxgtZxRgYp2MsUghG0/FTynp76qiIdIVfYxB/83Vt6R9yK+i2vxyvv2jo2rJ0
t23Q3Mm/5qbmlJtS53lT7gWtQU2HjtZ+mDloApdLBcjP7ig35UJC5m+bvz0lMxmFUIektFnye0kt
ewjGHkUpCYo72yuxFiF8l49Kzftvm0Uw68iXWqSFyQD7N8NbZhiBrm3kS2x05Jsq619vby/XOmTY
OFGH67OaqOWsm2bk0Cbf19jyfUHfhnIlFnIf/Q4u30UTm346RNSHxRNpYIcri4SszfXhX57ZqT+V
QckPiZBYIqovjnJtMpOqeZWrcwhEaiNX5aJ2rTdqwAw5QwUi6O0B+er6tvP2bvI5CnJGtCNuspbf
fPrn18/cTuO00x/7qB4P+CDJFeUcqQgzEJcoLa+9PfPJ1Sg/GoL5Pz6v/NC6AekW9OLp+qiJC1k0
s8VV7/p4pLubuMHqOE/Fhhr8OZidjSXe5Ppc+Sy5XTLkvX6TclM+IPdd3+6X1xRKn8NvzU5aozs7
Q1W2E+JujgXxtr+9zW2fPhouWUhN98NpidIwPPyvgpELCxpAZea8ya1E7FLF8ZpFGATkvlHjfJNr
t8Xv+3Jh8rAtI94pfBu5ooR8A+J1xRJ9zOLD/+Vr5ctuj5Tydbdtufb7PyX+wtu+kIkO9budMesD
MnH9oxQZHoO4zdK72jhTleFYVF/NILY20o8jF9IRUzNjI91Nn6od3QcO0bBDUVUqs7/EDbOZbsaw
KlAccuFa6iNpFM1Wmm1uC5oJZO+Ke9NtUcQ12gtyIaWfR63KBENxgtBG3OaKkcCrTTcSEmggclxL
E45c6CIv47b5yz5x12tgWnO9ysRh7wQqPXq+5GIErNqTeueT67VPxjrf6p55cDPQwWnTfePrGA6K
pp4TOxIZ68S9FNxpmXgfFXV4Mj+ZaUrJUJx/0vPjyDOoNpFGTQCR4fVBQI0tvh5q0LBXamdfxEyG
sWqADxdGtSFvKRLI1UigcOQCqa8FUD9c1u5cbqeRhJVqeJdfkGUoRbkvi2o5tPolE9+I/JZsIX9O
nfZT4i2ENLattclH66NPDMLGUULPk/tWtxHAfidE4dfOoPnWPbAv4nA/RwknbytGWJMIj/GcPqdQ
XAWPcYnmQe4ThwP1toypl5CctMriHUb9PGrcQtraaddRkD7YmvfSMdad5zA9xuOpbJjBDzDfd0js
DsDNdLJrDO26WIj7Ak+f7odu3pspYsTKpeSjL881UeTbZM6PwwgBUWOAU2pOs7YUCmUYjh4SEyGT
3iH8w4GaH+VCXGyPXj79sXl9AFaknyLVIykYq4RcXI8AuRrbKYNgQHx+HDHN1h0FhYWj+2qLrKOJ
TKznI/0KHfhit7SHwR3DT91kaStS5Bgv64xboU59sheqUZVqDdxQc+2jnYjJ1cVQTS40cW+2ROyM
3CyMQdvB9oRua/6oaE4VGSL41FWGo1yrkxyIXoQ0LSo5CXM+AUaVhV/ml23qsPURzoXYnXqE5sjH
XC4dA8TT3W2XfMb1PWB9ipBguyPoIyRgoxX3llossswl5k2u9mbSY5hEe+tQWWWgM3rkx8inVsKJ
I58k1wg5r49y7faAfN71JQsRVlmChEbuc2oKgy5Zn3YFjsoVC3URjCq5zcGuYcWC9sSYDQ28eNjB
mputquYMpZa8X7FLPhiFaIfkWqmkmFhq/rysB03pkOlJrAyOtt66nwKbmLig4JauR4esCUY8PETb
EAMl9nXEjrlkFesVyB65y8o1Za0aHsIa8YzbA7fN8RNkMM+kh74ZgAgg/iGbhBsc8Kid5g4XSFZU
O40TKDLL3Yxfip94Q+/GdUDejL5r1/ZzdmHa8ahsAo+aJ4zJx1nEt++6BJrxSg9Otc3wfD03jy1I
4/giZknJOgmxb730+tsArSBKKaoDVN5E6YuZfNKSHVl2uXJCzeYkO4CeyDMc7QT+caUEnN/nIrnU
07mfzpCuA0iVwanD1Ob5tvVAlPDorYHJpflB2L1RFpFxR6LDsTgDp1i4Y/vdO4nEoB8+6shvul0P
ukT5hvuYGI/xqXMOsAdxrH+irp2nX2BuwawM19FnO1zV3wXBHASJ/txHm4icUc2n1oS7WPc7ZYuJ
zDR2jrq180NPxSXG7reqzU8uNLzPTXLfqt+zO3Vbrc7WsXpzV8kFLzKnqI/l/ohlz0++zed2nXzA
FUWmsgKtulbuSV6l0zR983aT7x70H9pDsRkP6au6rl7qNQLVPRwvglv2wx4l+Cq+dzbER9j3TDoB
Ox7cdX6n7avvMRPL7kLad1dt8LVn8TZQDu24suGxrKue4tqeEnuprIL193ZlfCoO1naBoOIT+fmg
XJB+/4heqo/yXJ8nZv5+s8lfSSewmWZ/7oDbXvTn9tVc/+z2y+nQfwsO/FXxbtmRE/ogghGO5f3R
mPbODngIdWzw3IQpJc56sVbGrsg3dv3aJXB1Hsdwo9drcmLteh8A6XFXWY6YG6W949tPCy20zld/
mOVDhCbga1huserbxhp/FwZ9r/HHfj8xrU3IACZWesO4vguRskM12FQancbmW3M6Ow9koD8UB9sv
nuyJ4t6GfMmDhvQ2+AJ8vQx3y7zhCkn0jfO53y7BOdp7D7RU7sLt9K0D5vZDPwO0zcGzePswXlfT
en7KUhgf227adxiAgwMY59Imyn5VvBnVCcjR1y5fJ/oDeVJVeRm36nulbKplA+lV5Q6hwk1Yzd+d
H+iCBhJSrFPqrBwiAxgKj77xiRSN9IX8l5P1PEACOmnbal1+sX6A3l2JdAmOpHPwCPLb+TqQDRT4
2TevWyuGeNA8meYex9izV52pegOv2EQP2Tftp9r5VCbU7x4hzcfhTeWorM9a6TP62RXpmqTq8JAx
RrF9ElhmdwVIuo1W+pdi19HHwzz2Yn8fHnBUvNaH6S5XV5Rhq+LM6a8MBxdYB6ReJBar/kfoNz89
Th8NXK0flOg0tlm5NYl9RuNqwzFn0u8TnHo0HooZMuLGy/ciGuyneje+Ke/ZPeh6n0nas/4a/kif
wT+LiJDet1cwCy/pl/pLeVIf8AuH22jTnwjttS/lHm3Q8grh8vIyP1pPyt64T37iQXPAUlK7Xqsf
5BCRsLcllRb0G+Kiz92OnNK9eSLBDGzTix6thzdmx+mhRd5IQNyrWvrONljTilz3zzGROeVK85kV
JIi1SRXS1l2EPf3AQa88DN/yA6ABOtmJTVDqSj2Ha66pX8CxYwd4KoM1H73c4PEYVjqzX6gcK33r
7osH7yvUkJdpY6+Xffot31kbBZmz+8loVypqbp+L5jo8Fq0/rqHTBavyzOmWbCnSkZdFkYzj8Ezf
TltR+sI1u+LM15PdckFJ405bazc9vAf78MzMc49WgxOVwBj3vturB6zdAyZCev5cAUH1Ampf1098
p4fuNK1S1DWlj6ZzDvc4TqCqZuo64bS+916Fj5ps0tCvjS3NLoMjX1/VF7KGLd/lONwBpO13ZDz4
9S75Ot6VzWfmXlArQt7R2yJYpZ3OsUdP4Aw06FCfgy1e0BeTv3kHb2Y/pT5kUt85Ad2s9gb3FB8v
huB4b4vA75PNz/lTevbezPv0M5kau+h7ofkWoGC4Rrfbn1vUFHzkLdLgsgFFq9tTPDqqpkMQihFc
pOW3EzMVafk1xdyoHynCx63db2IdEQ7A1hY9to0636gqQnZgvxwH8RK5FooJiVwbLfwy++uqp8Zg
RbLhBKQp2cXiOZmc3fz7VxtpzSim1ZmUQNjHFW77aVe2CAk/orJwmFBFIAz7PxdJQ9SdIlLd5Jp8
oG2rb0pJoopSIwiGhmsew2XZRmmqH1oqV+6oYApYYF9eVyeV2iNBX/XawXlgbtqIAedYB6Uf0hQF
yQ63a5UXUcJ1lxoEbl62A4eHHPhXc0pkw9UhfBMyy7UuEpMCKWyW2w04BCJh1JM9mALq0eBjlg5f
sZBeYCJ+Cb37c5/mDeMub/r7gMgvYj9apIb8wExPmOmShletZ2KTdkH4KbRVVZgfGYPYpOQlUdPu
JMDzSvFMLdSn4O6l2fS2IFiBaaSoOMiFTnd0iyj4k6yy3ZCkTeVyyb3tNO2WBnncELEmZny2Trqx
udATFOVg6YCUa9IGGae6us8jz0cZ+JQRo7F1QW9x+0CKPVfcJgI09ye69drWNLge9y8TWsfDCNZa
QXO+uxWQwJX0/pza4mSM+3wV16Qa5guVGKNruKrT8soErtLuhxjnSG9cN9UxhivGUMkbgmcnbNVj
lE8kjESL9lyRebSlBzAd6QNM5D5Oxs6IXdL0xC/cmNaXfK7cDXHmyFUSUa8zUwPdZOBWazCVfyRF
/pbqKjeHQZ0PenCWEaKadO6bfTmvZ7N+Vls04Mx6DCew94MoxMkSnci99a2BlJpYFOHMVlSRrsXj
WzFZ14dvloXkW1VKE2bIZBAtROLOXEdcWevvM1hgzpEeS23ZGl+G1qVtJxZqDolcBSjTNra2kWVV
+QPLxW3T7cqYD8nEUGVMLn9emTupzA62fw3DgV/No7uaZ5fyTi2KzteFqCHTymRnSLRZ7kHZNWoR
RwBc6Q/GquSxXrddla6x7DD9XzPu75pxsLNpYP37ZtxTya/9X+s3qnn/g65pXF/4R0fOI4PZxMtq
oSi3LNMWetl/duREsw5tvWGiA3N0QpdvNljrH8Ie69Ku0zXn2sf7Z0tO/4fpCrqmTTQzKXm86n/R
kqPTL1pLv/bJPN4DmTtgTTifKlJuHv+lK+epbdEFQa2cEiUWEWlBtSlct/d79C/+1DJeQXGyUtr2
FbmLYHAFR3h8r0uu3Gdz4PhJDWk6GclvH7Af6cOCGxDCCRxCUxDWx/uQyD4nXtYBrZOgcfvVomJq
MIplrdAG2JZRCNs2cXeTB4Ci98B3lfkjN8hXYyEak0jCVdMXl2gqdnXt3mtGWq5U6t0Ho9FEkAfj
U837qjbOE4bez8myXEb8SUyj0RCY/bbP55NZkP0VMMFJi7NF/hKhAIQ/CC23qqePZRd/N5IFAuG+
qEAy1Wr7mFrQufU6pnLdAwDtLKaASQaYb7LOYAfBg8RrN0eDMyjFR5RlO9WcTnG5Laphs7T9PcEL
DrpOyiKT2zDL/SCrkDlVRqexM83P/Wiuxz59UZzQWBEYj5yC0Pl0bB8WPPpoKWqbAbP+vmgmDhj0
QWmtP9YZ6gHbeupGFfsRQL9VAiDEbZRvHdLLqi7euvUwMDVoZyAtSdP4ugE4Jy2XjTI1nzUVWYE6
rrsFhrjVg7Sz49HvQ/tOcZwO8/6Lmgx3Q4lnluQvdFh83JRvAUZNgXlruK8yhTGVHhR+BY4lVQ92
Uj12xQQTA2Cj1qfMoy3mliOjM0WP3+oZVKYyAxRd3PRHmd2nofWJmvGT2YfUOuJomwpfGCSCZo3t
da0bRIKGA6POBCNXAILGj63pe5OnZyXCNkU2Q7zFOUPIfGW/qyiPxiobjx1fwlyV0yOF4H0yD+nG
++6m8Qm0jkr+XoBtYrnHA+brsK523LXIG0jhCU21c9BMQGEKES+Nhp05yqLPvTGC+GwEOEivThVa
boB3ZCtlPRhAK90ODoNhq4WUyo8JMjnlUE60LzlR42sAqhhK3fRso+Xcao1fmdNDS1dqb7XRhdJW
hesyYAY0FK+5W72mUTpz83gxnfRLlVbAqAaT4bujvaRF8T4POOoQ4uXp1k1dcVOArafZTk+xclt1
5VM52o9L7hLzyYRgrsZjw5yttfPeN8Lg3rbai15cHIyKay22HsE2TDgX99YCFMsymn6j4vo26IF3
kzDIdgbG2j8XLXTcdVnwEXOXWAi87AUn9Di/em6LW1ij/dj97FNElamLZ3zJaqCGdf65qviJdIDP
BED62mJ+rQ1Ej11EzaVwooLBGWLXwXjIugGDr6pgH1eNH/XQJGui/NZeg6nZ6optgxb3aMT6QvAm
wUhy7bZPqTVihlaU5gpRn6OsTYH0utaKNXEx3kym+/rHg4IhUkuADSW8P9eVpbLWOSCAPx775e1y
puxmpeL5QkN5nMYO8CEh63ILjnpnYFRNiH/UhQWfehq/Tu4AILWY0ZstLj4iJN4d1SYAokf8s4f+
vSVoIdoz2vUZkeJBS0o6Qx5Sn2PllR0DaYDdcm00KirEULJvu+R+AiIu8RQ729vzY/Ei+bSZewkl
EPjEigAO6S4V1cpYdvni6LtG8nzkPlU8IJ8iF0UYEPio7m57bs8CnEM/FDwcIeZMM+Urr+8EMpJH
5I6BZJXQY5rnNhzd1lA+tb0VbNMiNp9Ham8zUJkR83zl0gzRSbkNXePrWH4Oll5beXXs7urSqe+1
FnrK2E3mKR+GXV93yWkcymeIAc1dr0f63taKi6zh96I10FRFTFXELwZmuVG4vE24fGLmufrCXLtS
8ITkQlFWA9TMA/M8zcNzHivlphhKmxnGQhbnkrnHxtHrvR6Wn2EjAqw1VKyGVb/pmIlsMuA8XcQQ
cHmdNLiv4AzxPy6vjWGsyKP9uhiuih6kWXbTBISyTNsDQ/LyWC0tnQTNoTFktPt8Lr+bEyizzqqj
fUSy3ufYC/zcdtJ9F2O6qOgdHuA4fq3n/mcR9e2jLfgTOl1ng2qSgOg+L0UfH5eyQJEPC9SeuhIv
UrrJ5+iRMCzi+Fob4W5kJ5vWUV+HLiIyL6xdit/ccFviBqMfBDc0mOsfGo4uAieoqZFg1x61AmT+
XPT1OkBGQMrCitOYyssQkmwAgjfa2ZReTXGKyc4W058a54LYdgc/MQbvgDMGcK5s78jFEgefhoFM
OEYT+XGSYKauk1nqJnOHakAMabYtZ6HjDNohS472JLJwJG5v6YGeMj1hgC768HIRCMBNIpvzt+25
QiVRYeKKplKn8/hnQwHti0vLjCO0OdpClTFRZrIVpThUYlAtOXvNn2ty323TWaoXpZgUcqL+2Xab
C+7uQD3HTcxYAbW+E6xiRdNBVzNFM0XzLdZx2+ZdTJvA1lqqVnN8uPEZLU20RuX2lTEHdsq2B3cz
CzWAxahAN4fioNEfPC5iIcNRb5vI/3M/CJ3Bz7FyEJsjsP/XVdkMk9vKSNZDklbvZrhQkrDh8ohp
FUckXwMpIDjJs9mZ6TUjdhBTilJMNjza9b78XZc8D+kti2mrVdGPqik/yl85SkjWK/EUDWI2e/uV
ZU+vFY29W3cvm1MiKNWSght9phv2Uh4It025ttQ9MmEQwNffXWL95CIWs0F5LFSSxxg0drjN7fqz
/O1NbWHGLFc1STAKlfYVRKS1cRy1Oqjxd0mqDNTAXKdhUa7kN7qIr0wuOsdIN30BvPS2T37fYdJq
O2vqMCiozZWRKddkROxf7Vvsr3WZdAdXSl7kdyoPN7mW5o0NP811fXm83Ra3Y/B2IGI5OqiirjDI
uWGYuZ/Soly2t0Rf2ca0pFZJ7hxF8zejCywbzdff7nqOSvmVXMXxy6Utnde3H+7aff2r39DoPUbw
Tr+Xv80gz9nrmXtdt5Lq3RH9KvnD3H4i+Yv9ts8pvMGvRVfxdrZeiYzyt5Nns3xEhyCMC1t9kT1A
eQZ3TcvsWG63kigVD05+YNhHRVuIEOQpI0+lSKDQ5NptnxZqO6fVzZ3syLYBWleYu5bTgiMQzVuz
oaElH7s+QewrQ+g+g9WTBi3UU4ADoFT9ufbbPqWpwzWCb3OFe20R98Yu3jpZjOwHq/vJi5fdFZgp
0W3iEoJ7V9ssXvNN/oSauGTIX1Bu5mbAbVRuV3Fh71tIMfIUlKdk2UYRAcKhxpXSSt1Nnw7hvtFc
J2XUSTN3uXjCYSHXDdshhHZJAoCSnJI2HPiV1maUWuWmJJDJJ1YGTRQhM5A/dHHlFYqzVZ6ySMp4
96am5Jr2KTMQWYq5UVR/2QaWgl4oIzdhlsS5G3OzEhfuK5czHzqS5GBAX8mb4hotW71yU67dOr9y
X0DyVVCgibldLrNAqF7klfO6yvt/LbwwSvy0NbcS8ieZfvaclvnelR9hMiZ6aNfH9LAh8VbQHieN
8dFersqHZGXwtolq3Jl9PMjfhwoy7vegS4lKFLVVWY6Va7fFX+0rZA329hy8bQhX/uotJiFagev0
Id/mWrsNaFBbQuTyy8v+6rW/7UuFlGaRIjDxt8pHVRQ3jpDeyK1y6nxblJ419DnaKG5HhdADmVIp
JBaDaFff9iEV5GTT0f6oQgQ0oQbKhSzIkAok+bJQypDkS+SL5c7f3kZu/vIaT6iTUCkVUrGDbkkT
Aib5rOvbXZ87SC2UaNdrQgAlH5cLyPj8qfLRAc2UKsRTiil0VK2QVFVXdZUQWrUwEjdDXxbNXsom
rxXTCMwDlbfdIs5MWX2b5M29QngDRLZEjLE8Sb2n1HbK+lsIO5SfMMhfGxUnm2QjzuSskpw9nmuB
DQ4qnZJmHgfFeVZAonORKY43mazcBDWDrkbuTDykYpPIgZIq2evippqtwHlzuM/dA85BvFNIKXOz
ohkvLh1SqSnlm3LzqmFNis+uA9xrFlw+qdEc1LDgawuOv2lX5acKE83GhZTtOs+aqr2UcUZilBCL
WyM0j+iq1QyF2kbhxsBUT2hW1YS+Tj/RUYvcmGufTCOSmk251nZ5dAQcu4gLqJWpXy1kbXi2EGm0
YiHXNGtYm3Hb76VaeRJPlWsNjScAuMue3gd/iLi0p6POIXhNDRLbo5lRVMLFbXaWSuKYqORKYWWu
WyZXyeC1G5Zx8SUN8cZFXFQrPEbEH+QGbVtZKAWrgUhafOKaD7ZNlv4uqa1I3+h3gZALyQ8uF3Yf
9esiQKUO4Z/eV6HyuVUxRCuZywNYEwhntw/oxQpG9hgp24gK4G7JxlDdSJnmrIT3tVUiHvizqm1d
UdSiFxEg5qbVH5xrL1wOixTrUM9CISZWZYeh0NV5V/TJXsqpZTdBrqGi5b5w26kOkbLumxrZi/gQ
t0Xu0lNbWuequ5b7ZVW6C4uQdJKAEolpNeDTlYebYluu3RaynQHH5kufhwgsxD+QyXuXXLWnnC/e
BHqHnd7adyaTsVMwhP0+Muq1JcbgciHl0JEVrQk9mPaqVA3LB5TSWDZuV79JvbA82lwvR44jty0p
lo7gRvPjGm/6oJ+KPJwZDIhR3VU1TI0Qf38RflDsqze4rlWEAvRKlwKwpFS1eyFKdxV7MpN9oXyX
23lYkytMuJiMCpMRaiX5b5CP6whVr9wbxzF/nFW8w9QlU8wjXhc7HHIksfkv+5LGV7wR1cl4Bm9c
fqqHfLz0QWOuWgxnmUqhiIAsD9rEdsmJXO9s5Wlwl+QYq4GzjXTb9l2vLHYO8Q509HNB1FniTaO6
y72GJEYtHCifRIRV9VPVLu4pmcrnxQyCfRuTz9cZ9lddm/EtCEkKqOf7Hg3bOQv3VeDeMdxOQNSp
xmnS4BwkcL0gH25G3FGbWDN9hE73HtXcFzc200M6VDgjB+cxmWpRhQFeMKjOcUwpVE7JEOwb0LVp
AOmsbh14PONwHgw72I+1YK6P1jYO1Wm92Mpd7zD9mNuk3sMZD0F8EnvvTa1xMNvsUgSaslG8ttiZ
M0e0Xdu0h/t+74WQRMLawn3oLOck7hVKwfOXkXg3f3TG2YdDQ56dQv4Sqm4iVvXxE5UtWl7/n70z
WY4bybbtrzyrOdIAONpBTQBEx2AjtqI4gVESCTh6Rw98/V0I5XuZN6tepd35nYRRpKQIRgDux8/Z
e+1N0nf5ivCRj06UBA6rDpRTeilyGUTn2oz1iz5nuDZI/dUA5bGyccdXCRkdWhxbIVYMeUvgAY1P
TuP7kviPgkE2ftv6mBUpoa1te7uO7h3L2fQkBunB/ILECO6SwEDmQYekmEqiJ9cwNdutDZJ0ESht
FbYkbS8oM69Nb3ObN8MYCcvMwqaWiHQ870aAy9u7ymCSRm8GkVBBq/DebrSnwhf9wQP+avQ0Uksx
/LBlfRa+Oe1otR4G0uUDa+Ah7tMywhKxs+LxZ70ldi9G6K0Tlo5YPNkVHtS4kdnRspfnmUiVncqw
98+Dh5woXT0CK4a3GjYR6Tpw/Vo660umf4fz/bOuxp9NQqBHA0Z8R2A8SjYCLJzhpuosdCNioy2S
bXK9FtmDcoiFE2rzaneioTk26/edxWY5VUW06pVJ/jQB3h47RYj6NBj7hDBT3ya4lNE/40rI5xrZ
TZqJvxd8eFDrROXmZb1eJwtscYfSfy8gTZ2a1YTsjFpnneTPET4lgA1BCXu9atmHbiQpqDl6nLpR
uahOCFNyy/pGCC2j1cQTN6hGg2Ix0lvMGkvgkJ1AM5q4oX5gmCE99dHbW70p0EHmHDCJ/6ujIe/Y
7M2E3ZyQWjoQ5UGKvidCyDjENs4ZURcmmWDoQlXnRzMXKDJd74782rMPRAo/PiKJokFflqvvzcyw
pDbE7/7z/53e/d30DicHNrb///Tu5aMtgVb8Nyvdr3/zB73WcjfCkdCNX+F3/29w54rfLGER1OhY
vyZwPNM2RU7/+Q9r89LxbQx4ro6BBXrOH3M7F6QV3jvMJcB6LPd/Mrf7i7nN9G2C+cguxy8GqBFG
1n8f2nkG3AdZezYUHv+HRx68kPerMRHvlEBH/NMb828gQ5tp8M8TQmC82AP5rfAOAvEVfzUDxwPB
1qJO4uOCYHlveoMZINIQjK0FcQQkVug/u04/gedhFHhDIu6r0uZTUbILy7F8K126QQVHu3bqJrJD
piifl4SYOwYLXiWfIaM+NYVlh44jwESRGd6YaqKa6fCC5B4SLhc1mS2v68QjU5y4I21cIGdq7Zf/
/Iu6/+J65he1HXyKG3yMYPi/vKupUzDGyT3/uCQ4uslrR/7n5WRX2aystCiNoghtaf6w9OKzkAKz
dvtFl1VJejnOWNmAoYjLY6qXn6VVXhfFOEVeDgbKae1dXplluDiS+oQTBczDDWtgfM2HlHb9ASWC
dTI9cRpRyoRrYpm7uhc3LpCKIsP4pDNx2OD0Gi1mfFHZy4UQSIIfg6GUVPOwSQXFcZFGRWusgeb6
vFKLl92PXsGGqbPlbuhBN+lfF+UQxpSoY+oZz5VcdPxLaUnhkR0zr0tYxYXNP4GPmy1MRKcvzHW9
IO0Eii0UvesHNrUvuZ58OrnZBXTcH2nERuY0g7+qOw8tRv6tVjUKfn98xyyR0e4msuFvPqu/mEkv
F6Vr8TltHnXu0O3nfxpb63RtRdmvTFJSzaNii58ykSNURHRWzWRP57i92wpdX2JlZLgqnUFoO1GQ
2MdOc2tSDfuDwUQmycm1cPNUP7YurrqJ0DdTTmyElbOzlfc6d04B1suEuTASfpJmdGOd5NA27Ry0
xeY8W+6Nr6NesGckwGcynyA4oiUD5UK6yGquezVqqK8nf7da/vciRREjWvVapBWBjLUXaBJBlieH
rflzLs3mZZiqL2XNhUdWGGHf47U08rfOrr4AKoZifFWP0wkoVWQaxW0Wa3eD2V/Dbiro4wi9I3Rw
5BTHX5iDgU+RcgS3hOff68ZEmCNW0yDNAHz6CzL24okJ/ycBuVd8UHAJuWL+5nP6N2uH5zrIaz3i
cJ2/Eso6C1f+4k7+UWKsj9rtCOUl9rI3kLP25mNv5a//+QkveoU/6RkuF4bnbeRAukK2/1dAmT0a
XdkYPKOYxblxnC0YowxB8HRIuIavtNpuBbEU7OvDa75wBcuaT9itza0z7J1amXx2IF1VQhLKt//8
2v7dNetjo+ZqwWbtC/aNP1+zptFVVakV/tE1r/2uTg/k7pRoEHgRpU3tOZBxGVbr31mh/83TWpvx
2nY9WILC+ou52G9N0ysmzTuWNrBd23vSG9YDr84+O0Lhdwnoqbzznv7z70p35V8/etvk2y7dR/Gv
e1SWGKY/ceMe9R49pkRMN1FTplNxHeMGDt2GAag15iRqP8ed+5RneBrUjNOqdvVPQmmZBRJd6bMt
cdvBScnqs8pYZGI9h+HNf4Pug/hT/C9VxnmQF1KETeHkUeGUX8B3SWYe8iugiPsKyE418lYvblKQ
g4lIl+fdFXMK8tly9lmDZL3VvziintAqdgO2mPLkO2wAiThXOkPD+i2hwg/cKkFUms5qsxEjHMbL
5njtj15/zhtiEuNhuvNjmJ12jPthVSRdIj1GTMIanLt5lKtusxrkTIk963Me7LMRm3kECnZErTrv
vLyg2xAMDlOOZVt4inm9thI2A90aw3nhY2vUXtv4GHJ27FAUy5MY6+fB2P4uW2vgA1kHXVuAf4dF
M0j/iUhpXpjPm2sr8eosK2KSbXdY3C6YlKoi09/rHnmcLV2wehjw7lhoUIq2DP/mijCtf6VebUIj
LkTT9Rzft/+iNYpNjLW0yudjgkgA2/Y+q8Y7qOnrQYu7msCVexRsC82lhvKcTMC0d29o61CdK0J+
ZtKsxl0xIgFO9aoNYk8/Gt40IOzPIElnbETUKhD1J8T7JcdQfUiua9N4HpjuQGDJicHdDyzoFPYk
vKfW6AcVSNlAs39AflOgAbcsrdIMbcxMUVn0elC7dP0MN+zESqBjnaT7tFwgQTtQ9aQeIe36Xuun
Np3gZUxqLzeRR931BzO32pt6tX7mWmeTk7k8zQ2wXdYs/AoOggroOuuj0NPrwq4ePIW3y5lb5qN1
bgeNYb4C/pjQUAJ0Ljm1FIOPmT3TIpt5QbgOlFiJUZ7Q8iBXNpa9VlUDElON0aIdzG26HLxSPHdr
/S2uB0wWnf21ZYAdgOd6zPCsBgpxtRNrURa7116RN3SItVu1DqcZqnA09u49z9uFsYsrYWhPfemR
HJlOjyKDLzjKHUNfGTn5dNMu2RB5vENuwVtlvfQTcTCzGh8qZX8uCslN2TbootohIESL8FKX1x1n
6X2KtA0GRI+hG7FD7mcNZBskAjMAoTk22Z3IauK9ioqlJs9Xw79iyXUAYO4TdUfx1eSneS65kvm3
9O2Xd0ozjyBFXDL9UmzVKdpXI45gBWHAMFKPLGd1heBpvEPJLPfjSiJbnrWRykR9ml1UWDR1/IA2
Ooiq1pL7KUMlL0TZhHmekW2fm+e2svVTs23OghaRR77zDuZvGuVG+brY5LYzNH9Zk+Ixs9VZZuTW
OakZEhmJdwTVVDmoY6EEGZuM4V37kFpcDEtlRbpbDxS5c85ld1S6T/Xk1UNoLv69nzgNPiZy7zro
P43RPpfcrqQ5iPt0crUTIqQz+V7rOzYwPHtDwFbiHJrYerGVfevoKt91Bk3Q3MYgo7O7qJnsw9xM
iLpIp9CzSTSq5TOMx3NmjBgBah3qfNE8Qx9GVOIX2ATmWgTlwHytNFvciOylaU7EpK/RzkinQEvQ
XXjVwoqyYKcZV/euls15TcXdMg6IHLR3MKj3FK2gKXCj0OOlepoRaRjxJQkMuwmff9nqzEDa+Qod
w8kcqVBtqpWakfS+GrRHEbMyrxVLrJVUdLxS8qnlfeYROtB50Ee1EdUiLHp4Geb12m6Df4O7uifU
bMnpU6hg/ia4bYKZNmCzuda1CZBmlrFEl4gL62+tqLugQzwQOOVCmHdMYsFciHcfe0M6/FSsNid8
dCR1zt2hs+PbQqnHCjTo/Z4075tmEWbgadUN0yygqMiH3PQlL8cP5WIzGfX4yMp2283nwVHfejU8
+Z35lhPTQYdNLSZjTr/Odjn8i6BvK5pO7vS1sO1o6GOK7v5g5+oWyc/Km+C2QTZC6yGyKmjS8rkt
xk1w6L/nHgIZO58fC3+FU+qKLbDWCdwamEXBUl9pYFX7tlijZaTrneRxEuSzQZislZPj3EUk+VyP
Vfw0aSWG/HoFVYVBqTGLb1nFu5NaL40+lddlK/HuOTCPKG2/Yg/FVZfp+X2jkWvq1ijhfEPdW4mj
7dFnm3mWHrUZcSJz/5hzI5atxQnoeDbswCC7+T+fyfDtOH2MDyo1wdVzMzc1XVxl9c+uX91rfXOX
ix6lmDdGUNL9oCftQXVChd3qPrucb074JK2gmSVr5NptkdZxfui8gTF9WsD1tqrAT7P3WD61HR71
aWHRBFtcJVDw1q2lJA6IkNKDkWZPLriHOWsdZDS9w6IQ97itfBJPc/zVo6oj27VcpkzogaSHsWea
nht/sen0MnUmu+FqME5yqtluF+0gZz4rFKffNfnGXQ4bI5uyiDbRy9D597PBXg1/4rlr2oM1E9Le
6xgc7/UWGY7TlYd8U6KKdKmjtFHoCgkP0Uv9WkeCGlJHkvsxdIG9itfGt76RoWo2MGw8THiFHLEw
ORVisOSHMKOxSH6UFrK9UpF7QTX13DclfegCM2VjT1dm3H3VNf9HXMqj00C8WWLtJXc2L7tRR5z1
iXqHZ0zqhPU6wiIvWV5Ac3t3mUuMdu8WR38EGjNxjARIRyL6Z5Zt7nev5YVC65x8Wm2QUXdTld7W
In2Nk1cYvwVosEAHbI6myD8YDc7AHtXX5d9Oi0wiyfbWrf5umQt8fj6lwWTYzKIIZVT5jHNj+ppu
HppWI6pizDRaByCrj+2wPmtDsZfTmB4rvyiimZ9XWFgQ9H/ao4Pfosino7EYX2tyaSKl2ztT4S3T
LSQjrHH0InSwnJ53nlv/c96ebPVqbrWkeEmbfmMWJkQXYxI3Oa7hFoTa/63HJcPW+Up30H7V2vtM
6g8MSdqd5uIHNzGHh5PFEl+1Zfktr7WDwZ47LVl2QBg072BDkFbsGx9phhhlWN6r3vkyTVoWuXQR
TlozvxKueN1D8B+rce9XWorLT3teFsM6zVtw0dSMOLDLHOw1plm2gSIaXMxMzdkkoPUihCAt1mOA
HkP4PlxkDxwA8dtvDzbhWmAHyzHq8XdQrq4Ea6Bx8gjqDYcLgmbG9gA5XaEzxnL8R3DB5Y+Xh8RB
OVlm0JT1YZyCeZNxjiRuLlXhHZDLN1di8347ivq7h/WzzPl6lW7ek6yUGcmIq7G9lxiie2bQAyZy
Bf6HOKdz4pV4OYv+9qJ/ylX10pIyvK82XI6MTXaOCQtx6qbIpjPjMAjzprGh6JBOWE1mQ1Fp3mTI
Bln0n7nE2XZxnxCCAa5uSKhGbLrHSiOjVTf78+qNe+R8GNS0/GNo5ZdpLfEZetWHbRQ3bgo/lLPH
uiRf4ni+oUyaQ99Nv0x191x1+aNCiFwO9Uc7IQ8nF8nwzHdvcN6sKyT2BPLAahrK+sMski9mr4eG
idirBk4cZoi0qTJuSONkXx+e56H4oIY6j2orUyxcKfrK1kczzNOboF28NIR5y2La8yyrBJjZ+OUb
574FHsOwXE1iqHaji8GodgxkojYQrN6srNOo4fFqmsMfka0OitadDU/nIuq4RKrmfNB5Z5+TkltU
k6TIdYsXX10eqqnQrnSZ31J3x5iBuWTXgWWsmOzDRVrX6rm/hnLTRKm2fsry/kfXU6tcPt3LV5dr
Ra7gquQSU2czH0l/JQhfSASXfGBvUw8ayil3Ka6nrvWfHLP1Irtcv5t1CQvZSU+y1b8lGd0fiKsv
QLkP1dbQ0LP8k4HVEwcmpIu1FfqVfQ0z6Bk0njwsjs/r1e2jnNndKkIYYFKCKl7o7ySgW0P8/mSA
+/kpKyniZA25TFG6hZboQ02v7J1trj8tvFWXHmafeV4w1qj3gRR5tcGBTWKAbodXTm2UR/rmMl5v
HMyeGT8QrJu7aeORI3QL2j77JKGD9dLWPuYx8+Fi8Av0JoRzaAhBQgg9vvGZ2TfHy9ZFaD8vi7lT
zidZ4Obd1vq7HBLjhomSQ7yVVfZHr7aM4HLkXkf+b0M6CwzN/oRwAdf39nQyFs+GsZAKBWR8a+Fd
2lxa6T8pvXhT60pdm0P/0ouMXJn805rXndsXpI7y+2XtbaprTOWSYkY0oqdE0uoPmenRY5v4S+5y
p232fLTO4uCkRoW/Evsi8FitkUbYzGijh6oJx95YI8MBy+gQm9rDJJkWSjigMe9eHz/a7abuB6rU
ivzoFsN76Sy4ekfzVNAivzblNaIhTOqxGYxeZYapY05Hl35qjwV+m/twxcxr6kRq62M6q7krU6Ba
dA/avmx2NtG0VrvIMNE9vFhbOxreNBrXSi9Os809PmxtxalOfX6t+b5325+xQ0eALJdzYyTU6yON
CifrvuJiO7gLHQ6UCi8GA7nQIqqDd3AiKcKMI3KQOaC22JAFRRM99yoqUSIzl+RFOVr/BagKzswB
7j8idj6elJVGphIVT5y9oUoCQbNWL6bOVkbS+dtk12BNMvIHmINjPJ8eVgsmI8Ipbo9c3GrCu9dt
GidSUU0D/nzQJKTL2acr0fOuELUMJsKR3+Qg77WYXu/lqsvndFca+hjEM9XJRBIKf/rcOLUWvo5L
I4QoTjTQIiHSho4j8wdea+w9FZnVcVnwM05tigvqhKHp8gEwQeNIvXVi3NK+b1vrR9HQG/IJQ6eR
9CFhZVbWYzrWGSlI/v7ylkroKzsB+5NG5ZJwj9rVZh7nhdf5O7UtwIV1TK/dcuvjbjhVpwMmyAW+
m/r8kSye2wwezG6sOcuVJFcFg85gDqIqUuHSuCma/FjRbMASI8zdygXPQI/P9dLcrmjG0dmeTj3D
elwjvL1OWe3qfDCP5VpSL0wZNBMaw3VjySOWvJ6mU07bqLRPA8YdhLbZW2LRhTG069GgKdFmqCdK
6yH2VL6nfc92nOJDnox0V2kw27PR2/slceKdVfVHP35Mu04e0njlpsVjzvGrGmpgIFmd74uJk8Lq
zydDLqeNj5sweuBU0OxUFYMryL9PST6esBNlpNmvn6X+3G8XsJ3SWNP8/E1O8YKBmeNxxZPk9M2M
Vr+fGvdQCrpzekZbiYgZ0rYHWhZcePQv7LDKz5eZTEHeAO0VPubJe5IFvJ3VvkdSwszW2HVF2e/c
ZqDcAWl+ucZWq5rIQRN7I1YLt25r7vRB3XcduPO0BnG/stIO7Y1gqQx0WTI+XbDfD4Z5Nk1Li2jY
I/o6mKb0wxmLfKl39NW05rTkUGb1lI/Or7sfcRzfbF3cOL/u1fKQjslXveSmnh1TiwoiF/2x2/po
VMHJ6J2cGE3Kwv3Mb9h9qCZvw0WmZ9vA9tQw4ztmFg1SP5uOGmsKgSKrQf+BUVuZ4Gpp/SbeTfIh
d+b3FkkIWyxGtwVoSHLtTwR+6HQMyYSgSpw55nTWEh/MXrtL/GNZy1OtjnClFBrrfW6hGmia+sSk
4Ku0+nu9m441HSnDzJhsexJKO8eOg4FhOmBz7kuKsQTLz0QOtVEw6CiWZ2d1j0bpvo+e9qPFc4qu
SrNCkwpOiZNjUBbKTNKKskXYcr4hEOsrCap5KJf5zbUnECFjfhpFcZ2XBueaCq+bX4xpMDrdLWSW
o92bxIRVqAlAsKjiVizyfqh1uStKeb36wAnioj36rZ6cVe18N4bitU84LBIdu/NH0o1wrZ9yV6+i
mDxr9iL7FeEX2KVO3Wq+pQ60bLMzgEE/0nT2un7AQubnBIItlClOfy8t+pmBHI7LWi47uOgf8Woq
L9Rjte7oMxMILur16vKQ6Ao/8x9/bn3amoS3XWld7Z1btckTtORhk56RvQjx17VYQ8ZZI9gEnAhr
iYoE61Iwr7jA6xStQbA4rX51+bOfxncGDiC0sl5Jd1FU1zED2RXSO7M6d6fTLAgIykoILSHReyoE
kiXoTn2eI9djxzSuAFqaaI756vIA+ZuJKXv3rugX8+ryEA/IeFWXU62lufj1vcsP1lRe0/Ofd0lG
n7AFGJgl4jEZSCBtIoRNCmqOltdmiExwOFa4OiUtU47G3WlgO7LPus8T1ezaSG4z/eqPB9tvZCCs
Yd6lpNqciRX7lSv1v6KEvxMlCJJ6/tQzj9779//zUfUk8t6+lx///MfTR1V9dN0HuO5f3z79/Oc/
xK9/9bsswTN+c2zMDK65DXSQE0KS/d1P7Ou/CcMWDNlotzLo8ei+/y5LEM5vDqIDh8kTXq2Lafj/
6hKE9RtzfZrxeI1tig3P+p/oEkwOeX8d+5i+j5WYiZOAc/sv8zd3aYWWTnZ1Sg1XCy9azAtpc6Jg
PvX6y7AdMWth0jladW8KNVUX4R8i0cuPf5FtL+LQy58vWtHLV5eHyw8u36sGeAecjWLcRP2vCPRu
U+XqSYL0+qLB/PWlJ9oT7bH+UDnQAZAvUrihCacZXcHM46vLw3CxPgxDRkddibsLmsC4mJUuX05x
7cOL3CwqF+1vbmXb+iwaMtZtbSMNyeEqnbQTh9oESVCSs2HmL3YBKUaVDbijDYm+niektjP8iSuD
mRWbbzxxQDYriIJOdZYr6ryyU0skQS9kDBL3eZq8GzNxucvcPLcGDPw+d39od4z6vpWLk94uBBva
ZIOwiaw0GVFFh+UAM79pirteH79MVprvimWqw8UgqmjR2kgOLVOFRITsj1TjbXbQmV8fbe52mczy
3PfunpCWONKr9LVpxXmZQXjhZjdoDZAznBRYbMVwPxfdgd2K89ABoSA2x+k5T8d0X2479zSj056a
vVlaX3WneOqmft05MT12ygUUm7MLFK68XzqZh53rpCxWjQ3J4tFLDBh3KwSM1fBeK5yvDQP3nR1n
Ilp0/3oZWZaN0tOO+kLLVNLQD2vEyvuJllmgKbx7/SGrddo/kKD67FuB4L6S6xpYRUdynm5EECcM
7MQDEz/fCrN0xYHoaQYz8+maBKXH0jWsoy7bAEvkXR4P1t41CrKfgLQXhLZEJF4T4ph6N1bXzEfL
Mj61SnOiSpr+lSqaLyJv1b2ZX9lQKvDOkuSy0OxMdNfa07ZrA+aJVlQZxhASqvvg+l27JxZrpy0e
7cKCNkeP1WxumTIQQvnNlE0Cn1Ea+9nwFLJk5/u0/S/OQgN7fq1iRXtSQv9B3v9GF0SSuAhrdPO4
rI9dQcW4mPMXvaKoQSkKw0tOIrRS60fScxwcBcPJwuWyiRlZVLIyDzDhD93AILE3nSt80gfGgz4H
XgZdOkfjWcVbxIeHri9ZCGcU+zntfSZCXo5VVqDndRCNj3Jvt9NpdRCotM58LXE7RvG9b+YnmyYu
jdxxE8c8mnL8Xgw0uJa1vu97vcI7PAfaQCXJsrZviGY6pYLjIb1XI25UKDCYY6TtHqqW4IVlliFd
yZZBnh3R/ONG7EmIItc4GwpjNwP0yxtlENqaP7W6qHY4+OBoHZVl/ZTmQEBvXtpHp9avkVZWFGmU
HrOkqvdE/Z2rowqSYZI7XTrs4UmdRpXi7KkBNBILI8TZjaRsX7ERJXglDxcNusFxOc4r62zoE6ki
y7QnG8wI6nrGzLIOhGvj0UH+ves0oOPIWAp64hoA3oOjE+nBBXRPejAROstrB2YwaC1OJ8v2whRs
xHAQSR/RsOxOpfVUGs5bTjDW3thLm3pQbQlnvoHLg9GMH480VPYTA1X3Y7Dd/uh40NgasEWRZVo1
aSrd14LL7OgKhj+k+rFCIb6Ga3qOfYI3AUIHjX9jWDofD2S0sYf0Z1eHTK+bQwr3NwJympF3DZPH
nYyfajklZfuaJ8wdDbwVRxaQQ2Fxa6RIq1Va3Tnbk9SqPKzjpB1SFy5BTH/OYOAg5tb+QnP5Z8GJ
sSbDbCAvah5lfwtOYgnHtgUE7T/Gs5+8dK4d8wbJ+bga1anlGqPR5RCQu9DjM5lx0jheDmPmAqAC
974lS0yj/sPM+VOpJ++JFsISRmmaSxTg1LRlQQ5O+rAksXYwU1bOUXfCBipM1Be7pGu4GqkBWT0k
qgTnRcxwGGaJqmpOkiKc6TpECYMAotfKUKvcZO9Wbr1bJ3VyUPpDUtuMbGqKz4w3xmpyIWUuzm6c
vA8CcKz96CzFcSFPNWxOAxyDt8LBtRqzU3lt+Wpbn1qpiIPSbBQ+hTyRYZyEdfPp1ZV5lcfjUWuN
4ZhMSHrKOMMn2raQ1zgmIVh2vtgovAj6JutGi0+rwboJpFsl6zFexQvOnDGac6CEeTdV+P59c8dV
PVJXEprLYY6jxclFCk6XsdXiIfQMgzmhTVVq4pw+gcqpg9IoRwgQ39eGFj9zGvscb8ov820c1ZtA
lg2ybegiNQggIjnzSFoW32d/ep+XPTMIDjPafFeiiI6E7hNhpjq0zXc6cwcGpDl9JDP+1tb6dPLS
gV0mNU5xmR5s27QwhVTIn8QKjRckyaFF1jXZlk4Tbi2/aFisA/SYAQfTeFe6tCPSxcEU3W8hK+fO
4JbELxbDNM3uF6TtYffSluMWk8Ob16z9JlRYoJPMMynjlNUdEbJYhmou4TBfiWeuUhofdZ5CZmUv
Ws0pPhDm2oV5xaIxMWdIRtxekygQFywAU/QBXhZRvA3DkuWmGdAcexjlIaV+9XAZhY2CmGK5W/1S
fVa+o4W+3ZIglCovqthUkg6qZE5mnNP1hDJly/VI1CJlgwoxs1oPiSGBWq9w/0jbZp2+lU6T7G2h
XjitOoeFaGst2+Opmg9ap9/JjCxXJlrrDpGnFnZbK8CxnAdNs4++jZy/qs39Vr7QzIgjJykZE+u3
bmU/cue86luLWTUNmdV5ChuXY9rlAf3DVd5l3s41Hxrbg/XCacpOJ8qH0SbfN60hVCqTQdRUn8rV
54C1PYjUfMM0n0U6Wvh5qLCM5Szqa17cp3jzQy/137BolLuGWNo5YaSNb25mrbMUUMHSftJHmHJp
vHzTgeLvGLOgqk9taKl6ybTTq95RvjOb28jLYw7gLOAc/aATgbXHohAmGfHPsrGPqLPJFqjVPvZ/
xsjUd7YRIxXzDRpREy1e6onjpGnfWfO7va+pu6Qf7X2i8Ko7msXQlXkwPWmLPcsv6LEorw6tJeMy
XSDrEOec2d19BbMgRhB2IoTvQsjVt/U7m2o6+puN0qzgC6uufRAbIXfCzV3Q2GI8EUtXRJPA9ZaL
ByezsaVuFtBLu11PgeVXPGe3MTTKvgbKpXHnMXSZ7qTOgFfgpbq4djGUPQkMYSHr/820EbNcYY6H
ucsIvUrt/TSndzOaqKvFMtsQnwh5qllhHmtiFC5GZwsf1h6w9EPV9etJyMclfUlazG3MfCDmbD57
hzkr10l6culq7YsR0IOh5iidYzK+WjOsHNOEtZVKJA7Y6kvfLPZMep+yi+N/2cZDw6zd4OiwT+Vg
Tqx7FolCVOwJLs1AX7YpV2Z8KFsjXrtkCqBIz2LgjtREGXFQxIR593JUkS47GC9w0X75iC8W4jJ+
szpijVaKZbwJScRNogvvoexFe5xS/UWYTrcH/MmsHKRbV8QMsGkqkK7THzNj2K3gFvZ967x6GwKt
w5USkY84Ig1N1qta152d6yGBlvi71wLX7mZaYryj9SWXVFK9qfGxzLyPSbJepHp9W23gudosrnwl
nmdaHbnKn6TSTLwioJAHVLiIkp13X2I+W21GgL7HJw+VSUVyIsek5nYyGE6u/mDwwq0wKf1X6sAU
Lkt2XVcONNlaRwowfox5vIVyX8VJPoWLnn72M9z3TWbcoMhGSXhKerEAOWArtGrcbQ5SpsJrWoSK
C+joWnfDyq9VwGVkA/XZVTo1mN40blTNwF6VrQ52Oe5s8iiOv5z0Rd2FFH1N2FTdcir9h3Zx3Ktm
e5iSH4XrLac1XsGMM9UTwtgaJSsqvzQHEqkRPKolaRt6yu4OgoObNaUCA3bzjYqCrmbJYuNaUd9b
21hWXxFYr+Af5+pZsdjugbumzTKepVSP4wQysB7c8awxsVtWzzgtw9FdGWV1sn+nenihUyS5rbqz
7TPTGzJyYRBITOlyhV0ANbEP13DA8MeA1j5Ihaets+mZVO6AmqEszCu6L+7Jrb9KDQ5MwVr+66a2
pvLeVCYagY1zkW3uRrPFme6ART+AjVqCOKmNvTu+uRt3PG6wLJW61obJgORx7lk6HI24E5/WE1Zh
7m4vqzROhMkRQ+GmAIS01/ro1waiPDhZ3ZDNKK+WL6g/h3Dq+e9ckTzVS8LgNevT81CuDkqyreTb
+kAOgb5+6r4krjDC1F1Z8Db2A3Imp8KppqoQLBDPPTRW0A+gppIY13jd+S9KEl6aGOJ32MKCSC9g
4QHI5HxzpfmW5oTMjEtznZnG2RFi2Il2PReJTSEENxxBXBvB77KvWp2S2rVRi24u25yWYWq9lZXf
oZtnKq28zxKdz9XlgYETFVhsi/upXLlGt7Mr+sXfH4pmeBnrbt5Pmv37t5TDeECkY4OggofYofNb
FTiydN28FOm7FZf8HxQOjETGTsOeaIuVrDwpnXDWZgj+TMmjcrMBImsarn5p8dGWHidaEk5p9fu0
gKlfaGTn9F8lixH4GN26kqq0f32VTw6ACJSNFfsQ4xu7a3dJhaeeEIaamgRLZw/R+9gpawdmgmOl
pb74VZIedAdU/qqcyFW+Dween/3xcPlekeGLTjTiCvztr/wXe2e25CiWZdFf6R+gjHl4BTRLPs8v
MvcID+Z55ut7cT0zFeWV2W393lVlKkAIKeQC7j1n77WrIjvvzTi+yyFIrUcUdTCVblWdGmpAfscP
nbqKNy0OMPoK3EAL07mqpADy6QLALBwLTm2F0Vk02fUa3Q2cpZdhiakhQTBe+mKJp0TyZ4nVUHst
O2oFWWKHpDnXIT9m275lKlbtKUGBQFgezstdUgkZ7cai6b88yHEPg61Tfa2hz2ugUP7SDQjxgDTf
VnQGduK2JraIB7VliM45NGWGDI2Rh7krH/JWB8xsA7aZIv393CQBTQd1OMwWP6oYY+Vq5lK8DbJi
N8805nKzzwrakHG+KsdFCWqm6Cr6XSBJ3hnVFNcAmbsLemEtzPQb8ZBJ8ofcFfdGazVEyCiPFQ1l
bpxnQjkcd0riCMK/AV5CbctN3ajIJAx908TpxpKq+USMo+XpSpD7WqLoRzmmGZjGTwnuwNcxvwPh
Qu4mGIO8gBpuKdG73ney26RGczjP59uQcJb7smRoINu4P0pOdbzKN2eHVlAWpj/bGoCp0+N5LzvA
X/pc+OYYTyszAevfMop46ELtYFjB2U10JgajWgSHWn2b5WxnJ073mjfIJgv+V8bac1PGqkvzklq4
humQgGK+rCDxhhh0bodod4fb5LPt0gfcL87W6ORpPWrWJhyYnp1D6GxzFKHOyt/PWab8yKtiT1Hg
eVIz7a5OzYB+FiJIJIkhkd49rLBgvCqj6qfs2LMfLUGRRUvvl8IOodOFs6MPYZ1IjcQMk4EKzuzB
OUblh0KV/VBew+nV75iBqH5dZMO6jhxfD7kiFtOMIBOCHcRpJVsUXz3eccYTk5ljXISAsmF269dV
Xm2Tc10TcTCejxhI7oyBTPMweVN1lEkyEczxqD2Qp/ZuP6eB4lxxVwz8ujWUhxCdatY66m4EUoU0
L5+OLc7M9Sw5Bm3hxjnS6tIBibeKV2ea7wSZtenDEQ0G+oe+RNtuab/qMJ93phEPm5nhCBMQW1ql
zfmhmGn3B4jB0c/p46lqmmmltWbvh/bwkUpRc23kzXMIs84T6hghx+icwPKpWjIOXKz8EiPK/RQl
GQC2Zn3WOsQHjjIgi+DyT9bvvLdrEl8LKX4QmxgLTfubKoUPLB6mqYMKPGhwYdVZ9rulxiR0Q+1S
2ZXwTToAebBRNbgz5wRbIz/AVMG4FBOmkSxX7rp3hm2ghWtBkBFckUmtb5jVw41arPKqKLqWqvnY
jiRBqQuyQTwIMpNtVuuirVIvWu44VXjTgCnbiee1hb3SCKJDTk4Ed84RbbPaED8h+GGCvCIe1LFB
GszPV5bp43VmCAhOSGXEoAfL6kS0Fg+pEqcAzZQnMdMpmNZYWahA/VLy7cgPxVSUn0plh5syynZZ
bzpbVJHOQQ0IQy0ArINHQ0etqJRbpjzelgF/vH5MTUa5DiiEkRll1W04YVCAn0OuH9LNqCSa159b
BSVPNbj6aH7206gcJt0+2HasUP5bqChQZ9PiLgzILVWIgOfoaJnOCbB9ogZmi+pxpKLT0s4k2ZdF
dR1XvFePuo0H4yZQg/OqP5ukYU3D+cSvFV/5VHCJLFQ/XEkJvnN7Dq/tdlUOeb8p8FUHdgrTE8wI
5aPBd8rlUhPcdJp1E/c6/pkEKnmlqjsrtu6SIP5FUSvZ8PdORpCFoVyv0hnV7lT2j0mckYVaBavJ
pj1MW0Nya/4ECPhAh0ZTjq6pQddex48Y7T67Kc89NEaFOwTEaKrn6y4YSfJIqPQ0xGjViwKc4iKX
x349Vtyiof6cXf5KiaIRkS7HLtXFfqXhy8AjTXCXo6hcy+0JJGHEl23NVeZbTYKmVFtcxSR9DfYx
0WXT72brI0+cXeukxwyGMi0N/vnO/GwM1j7G86iOyTWOCmp0pmL4ZYPuTC78kiKvzzszuElMXt0t
17CZsO5JSTZWN9+PCnBOBq/0RCOq140Gr7TSwOonCDItKVausW37mSrxA7Uj/OsUexWdSznCljXt
DOToTnUyqZXSh/8cZWq6g0OoAv0AT6szevukLKsZDX4Z3ePczldKgxOdeDS3aqV7Cv33q+pM/6VU
XvqGsu8yjM2Hd5nZtYtos7nL5ghFgazeNbCJadHEVM/bjIIzw8EoDe6ZCMTaqcWBTVU8vG/mUvL0
M3c8+BVeXmYPphqcLMbEfdOGp3H5Q1eAmo8WmQpFAMfeVH9YlT2vrfYJcSZenMx6pPXzZOg4sMIO
pj8qo9NgUQpxzHPCwK+8qgKbFADEydwylJj5nLVrQkInAAlgleRulksJnggZIuH4jNLI2knK9GDb
6ZpQQ6ylXLO4q9XAWwx/nDoAENrYUsxXynWnhF4oxedtaph3qkpDIOqdMxETw2pWTDRbZxefK22T
rKz3BBMR256eYSAAVZCg2qo1slG6JjK6IX8y9dyfpIpCwABy30h67OdYnQJaPZmjORjMPyWn/amp
IZjOogQ9X6QMjF+D8CbsgvNuCuBmqhh9ZIYHKDagTp0NIpMME6s7GShKRliI0pCqDEjCZSBd8WXJ
XFTOe1uq34waf9GPnC6hmwb5SZpk45gF4XMe/2CmGlK8azGU4G2d25TAXZUpG9jJCDHz7FC10sn9
ypryodH5gVjzfWXINvMloroJ3iYx6Q04MmfaYCK0Nl9iBcuNgjm/bSbEkUlA7lRqEoBj+nJZTOt+
oCSgI/3i1qUp/pkyS13xT8liv1Zfipj88TjRHvVW/Yg0tDrVgJQjnIunPKNUDuktIS8iPNRdXazb
EaFxQjUxn5QH7PlVPeG65ZwrO/3hHDn1FoL8kQTxh0Tv0PrFM8EMPYOfzLHXYTyFXCjy90CBN1Aa
wAbDGoABnRP8IncWhZGBUU/TasPazNOC6MjHRKc9FJXbOS9637akO1k+t/ehrj4Xk/OaJ+VI1S10
Ni2X9CY0r8DM/gpiwA3TEGiuXebLBC2mZ5RzNwoZQcUBiL7GzhBRoUZ0myncw+ry85WaSLuOAKq1
A1J2hRkt8iRijpA6oxXmxoaIJ5I+GqnZGGdIzUpDOvWCggN6rq8IEELM3G8Yf/zgZPfDGlWGno/g
ZmWVyXUoeZZ6rWWHXuFMq+JHmBGya9ZlsSlkmhVNoDyRVR+BDLV3s10egxz8RDQuBbwEslBRH5Fx
tpshXTOmuW5AN9VpbXqyFmKsrE+IpSGsK0heS+2XWs9bOmt8fmt4HazWcs8kC+yyKj2FD8B3uRoe
TCOnA1SZfA2ENFFgKavTWRrcRkrfkFoxWInaZ5oIBikQ6nVMcXAXF9KhMgDw6nNve5rOCCRtr8cw
LNCtzJkHG8Jaz6sSLoZb6qh9OOvrOjS91soBwuYancGqWPep86M9F3wzc2megnjGQsMJ1VAjOkt1
SfiLa1Ul0wGj5BThPtEA9KVjw8XFQNLtNiNz0KlrmAPJ1so2bX/Iz92KaTm/QuSNqfVGdfNHBX9q
rUN8HoedRWbiQ1RYtIMAQ2vLIDHQfkQg5kkXQrE8V/48ZjtTXrCoVrCyf5KblBMzluZwZaV4KRmh
ocyGGOubfJ2qMaJIRkFR204u1XvD16X4vi4SE/dPctcTnejKIw27nFMa5POUr9Iyx02cI8g2m/FB
t4p9ltXx2q7G0Ydfd2eFpexnDZJ2vBpcVC27WBvItFobv5lh7YPaWkO/hPM9QUiUGa5XY7Zl9PtS
pQY/TdWM3apXThENziHN3/UfsZFqV2rZv0oIp93aKPSdAZhmHjBaI0lA9JU3xcoYbdPt7OYX1xjL
q2TL9vKxP6Beo7HCNWOjLHnfIc4vO8NsR4nKwkG4gjhOtce+opdrrpWldFj0Ovl15Mlg4DgvY9zL
g7WokgX06du2y+oXQJ/pGMa4HD2uIHPlAsf1G6SLKkKF/Pdc4hVckJnc2cjnWHiov+1fn1X631n6
WIqXi31+W/w63MLaLJZigqlyeigCqap118qszHTxeFI8iNdeVr/ydS/v99uhv+3+9X4YAWAIKjOX
agwn2EX5oAIiJZBOgxGD3BFvrSDMRdEog0YP1Ed5BkNnBXK+1oP2B0WxaduRVQ6r1y62OaPrVRmb
PyDubfv+mcxW7oYINMMpLK4sC+Bolb/G8zC9hWie8tDCYah2xlZSZypWC1fMGRxGQ98X8ypr9pXN
BAcA0JvgQDF+Ym/xxxPwU7H4RSUTiyEWBNo8yw6NbMX7zKDe2+u7YmGssPG358XxfkveTZd3EzuJ
B1ON/zzS10Z9ZmxpklRYcg++7Hf5WF/Huqz/3T5/t02XWntnNZtq4bAaCx5roNToWvqk+WJV4NgE
mE2sXhBtl1WxTRxALF12/vbab6tiP+wIA+M2/hb10hxZYox/Q92J9b/dqJVLCsXl+WKp7keCjyc2
inWxZFbMfjp7Nyytg7rjJ02/msVzYQEiEoviKfFgRD4lMml3efm3txCrmjz8gTX5fxXa/6ZCY1gN
Tuaf0TiP7Xv4bwK0rxf8FTHvkCNP982Wmc5AEwCS8meghbIEWqAIMxQZVz4xR38J0HQVLo5qIi2Q
F3GYsjjD/wDjaNa/ZP6jyURPGEvEvPF/EqChWft3AZpsEy2vyWifTMhZ8Hu+Bb+DHonCYrKnk6ng
BU2TAN6KYAX+tghGn1wtEcj8tfh9B3Qc1EusDmVqwsiisOabKDSYYDoFGjKro7M9OJSWjWHdFTpA
qira5JN0Q6VuwHZmH+taGvb6WbdXkjL/GgspusmneemiTZTqxiReF7VkepLOGNYcA3DfiFw2sRVc
ZTOupyGMX+ELvpCMgfubAv621LlYJ8O4UTERr7NFtOToSrNJK5AHWUfmZhMNxoyleimxZg74ObEo
KYU934tFPZsJjbJnKAdUF7ipIlX54wWCqPj1Vfx2GPGq376lC3cRreEmambsVTHJRitBpVQSRnMv
YhEQQrrW9fBBwAbFJvEgiIEXjuW3bTpKLf5WS1brF2BQLH5xLsUrxbp4+WVVbLu8TS7IhGL9Pxb/
53cXB7ocF3aqsZuiekT8T6OVOXi5F0tU2v9YujzRJHjZLqtiKRAZz99ecjmMeIlYhTAeUt2Akvd3
O2OTn/8tNVrs9LVVvNwIsOy6YjGy3H6uwq8P++0zXd5PHODbW4nVcPlRYATukYn8+e+BTEYWnljH
20G/tuwX1c1E8SIXj9HSHRpEroJYFDEKZgaeOaiLjdj0tSPGP4ZJy95il69jiMWvnZanL6u/PZ00
pOe63ZLs8LUo9vp2OLH6z0+Lt/jtUwYtvufQiQoaZos8EybCHyHhYs+vrG8HcwFVXUTwX+vFAl6+
ZH+LVYin8X64E1vFhsuRZrOF7ynWucWB0P/rQewItokojstrbKljIJxhPq9DtJ1L/GrLpBEZyGWx
OxPAmin0O8TzY45NsYSQ5A40azyDuqHf4/T0kSb0fqITMm8YOyYSDcHwdJ7zqDlaUy9RcWFMN0ej
Vwocqb2w+r8WlUURa/Bt4qhYKrFfi2Jr2FoHPab9JNbEg3ih2O+y+tshxUbxtNjx8jqxDfQJsJc4
D9cIkQBZ0YL56JfErflcH+alDy3n6WLIJJfgnLZvl+aR1iwhXoW4tAsvqQJkgnIrSV+iuie0DPqS
A5ZToU4mbPMEhBVGihMdOSZs6AV6bRrHOqMNLUyG5NHmXxnIYvWyLTc18jHVGSPC8n3MNclFXlah
bJFgGOsxwSKYo01CYyptE4RwRs8BD6mpMD0jDC366tEu8oAzLkQHS20ToaEqF79qG8H8iIaK4M9l
NaMsQgAvOMG+o4CwWGJjlZYtBmSyNJM+JqZyoTwLyLZVV84mcLp1S5F4p3RPBkFvmk3bP2sC4BN5
Vx5QlSaesyTDZUtG3KjM9+fU9syyk7fVEisnEOeGZP2x1FBGgE5EhIxglS9ZdIaJaXRa5jmibN6U
S2idWLxsjAi305aUO9EqFg+CZH5ZFUv1RFaelukgBTiRxEMSooywiNZDNIS6ULQbpeC6kkGHm7VZ
+lI5cApMGVMyk9xuFKhUDeruRl0y/MQPSlv+cpef32VbtSQBWksmYGrJB6ko0g2u2wa5AS1qo17m
IJd1sVSpBDe5k1NPW5sIQskiizApl9A6a0kozJeswkish0uCISJY/ioDyKJct1oCDs9Lw3FJPexE
FqKMEW//tQiN3+kadRcikT5j/mM6bRMWVGJFDwLSiMLc2SeFQmjH8lB1O31gZmB2sb1v68ampYGR
O7KxcBRiUjnOGkoeRGoJUpoV5mzU5chy+wgv+20Tr6d7mu9auGvuxzd6E7gt8WPCO5mfEMn9Aj0V
aH61sKcAoXnJTyxeyU3Ub8rgBfEiIbS1vJ26l9UPjYorWTjNlvxSrJ39qHorC/4LYQCElgNU2ua2
F81XgXyDgbTSf3bn9z5bDh3XnkY8IYWH0W+fhtCvydUI3zPt2NHhTvc2GAyb+gHlJB+7j1m8hLQT
5k9VXcUG4a8hEelrI8DBCfyFmAh3SLweN/agP5o67NKdph2wdlmf5lK6fjScVdGtamVbx6fCfAq1
TQVoKlzZSMymg54c8/BUg26RtwRyNe2q6JE/bxCEzx2cDm3T8HXis2244AAOSKOTUnmdQzSLR66H
9GssG9dSc3ouL/XoKzO1HzBW1yhas3wdyp7UHSdkUOlm6J4ziX5ScFO2P81+U+/tA+LqCmpovzGi
fYzNaPTzdBdKWEztLdKBFi1TQvGRWxxwq6sAo5O9beDM2VvtfQhmWsAb0jjh3ajJMWt2feUV8tXi
gu4poaxS7SHSntBvZDcT/nqcls5Ghq72S009+aV+sqX9KG+1XzEB24zXrpUTacNSSpjqysSsS+Sr
s0khOzzFB5ixw/USGPXYniJfs1dB6yVn3P9u0u4mczdqmzLc0VMy6s/WAop7CIqTvXT+t8V5bc5M
9D/ieY+aB8ez28xH2bktJL8wyTffhDOBOzdJd4ijfT9zXmiwVbCwJr+K4ElvTgG/o0PpLN83nQY5
2NCMp1Qp/SLJDSIr1zCJn+kY7tEMBNoKVJreb+byYPzinNXJL55X4ehXqm+3e+VXUZOPvCsp7srL
F8b3RPMYNO6eX6dqoe/bxdIKCx30EEqQHKylpn0gvywixDdfT5i7iRCigBafom6VL8QGz7IPcrtV
Rl8+lneGBF3hwUn3s7zFj48Sm/SQ2h+btVUc0nk11AwdjhZS56b2S5obMCSPM4lfq/FtfKSbE29J
Q0+N21bdwQ4nufdotOspXo8b/pkBMeFGStllN8wIb1zlM35DCGqSrj40G9LSBvUOCotlruUHCp26
9CrnlN6uoxfElQQ/mf1eMRmBe9mro1FfPp6DTabclDXchuiOWqM7Q+DjrK1jYlNoP4S+oq/1ziUD
Ic38YWAK7/fEMSgucECWISWTodZ1YOyPcf3RAiUBlhArD519TQuhjrcZwO3JM3+WiMQfbTI3V9oV
fhfCVizuzdimqcdAtaY6+JqQF25tCDrucrS/G6ZFxYuErJwLJxlpdA0qn6M00oaUYSf1+c6v+DFb
J+dKO2SbfFs0KHLW3MdJE4TcQDI15VSCuhFG+5HkatBB20cmTvTUykP3YmgvFequdNVuuzv151lb
JfWWj2bNYIDIMLev6nLDZzo3Gzs7qhocGNLUg8fyGcGbHm0055AeZNBT8rpQ70kIBtXgcClWwHwP
R1Nehx9ddDU7ftftpHdk23TYZFw2qK+uMFDW8FKJCXrMn7NTtQ+v9QeylOe7MFrPgEQQR2vXIbpC
PLYoFw2aSLHfVxstPSnjUdJP9fkQ4AgqH6diXVGOlw5OeovRkRDj7BZ7CDYVSXapWyMfb2+cZ9p3
zo/iyTqk+hZjyqq+z8lU1HfB7UxgMDrh1fgMpNKeNtgwh2SFPyDjXIYF9iJre3PGKIg+3dk2Kfc6
bxG7g7eCKcoomLPvWEoPhgQG5EGf99N0OzApbd4d+dhSj+3Rh7oa7AmdcrVrxOsAMy1dw+IetcnD
hLLARozZelG871LcTqDt72kTD9Mr7WNSkYl6D58zKEB9e1KDa2QRnsyKvNZon6UbhKao+tJFnHE0
x23PlSVCq+hH1ftQHhXp0FCjhFDPrdB2K9p3I9p54mrdhUaEnpdlet8/7Xc+5XX4EukHjp4cmNCE
Gg0Wl+p5+GASKj3c4TNXVLqmq5zSdufmzLPRhq6gRbcfiuUWm7AG2uo/gL+hhLtXPcmN1xZcCv8H
wNPyuZx88yZZ1Tv9VkvW8xpq0WG6IadLeztv2xhei2et+KVZK7SX8s+Sy8FT8BDjMr+3rjCV88kp
lVGCfB4dH7472rfgUb+xf5ZbAqlPn/VzBxTiKoZWAcHg7E25R/z1Iyvg1D2scHdIerzzFpWLG7mh
p7jh2rj74X6Wq+4HBhl/R/dHvdGu8q16M3FRYADwqA/LGZM/x88QwBQa2s/GXX/2NMvNdB8p2fkB
BxP/H6Yndh2KddNjbfCTjVb455szNCSVdv3ajjctqoKzRyuYlmUweqGPhQVoNj1Dmqm7lF8caWit
V7w1m/I6Wo2dK8ubgNxNiKku6gYvqNfTKtrrfu+RA6GCsMMgkV8RBWjBIfA/wEKR1xmrqw7R3vNO
7/zh7UwY+xFBG/gpt7mSfhAtBA02cpt3wDErIMS3xja7lR+DfXJCMIA4DYTZOb5CUF08FpuYT7WJ
bu1XiZkhV9xnlMVV4c0fGCHIGuejISwvdqRXB4RgMGyDCsd3G/vRbUNGD/ZsvvZnmTOMMhGzp0fl
QQ28/l59aq5yP1/3N8ZxxEp9kxxMT/P5sa9B0ut8aZ5x1I7NVX9T786bN4nYquN8rK40mjNesJVY
dcLVidM7gyYFcvc4IjB+aM9L2vt6ZoAw5ffsAY/LZaZzNNbha7sz6GO+Tyt7f96/Ne/jMbsa4by5
5Kz6+RHJ9REXyrzGDOclHuIi33FxmrnxiXQ6l1384oQEbq168U27M5GYPSRX5YP0Et2NfveONMgF
keXKv6qnYVXusJLj/XLb1+DZnF3Dd9CVc4nnEgDwDz2UW/vKmrvGM1cyfjp8w0s3Eyixxy92JLkg
cIeb+a4+4jApd8mVtDV862g8lL5FuzjfODe5R9bSK/1BqfXDk1l78yt4PA+XmMcVSvaIPzBfJW2L
PoWbyyvNQG8TbBiU7NIDP4en+KE9Dr+SK3vTH6t3DKNET1sv8q+X7Cq6m1bnX+Fr/jPbynwTXGOM
g3HoTg7+VVS79/k9gHvVW3dv8mN0S1K2ybXFbTipIvdB/szReXgyMuLHpTfoPjgf3VuL8XqVHKpb
Mone9cf6dbriQsgFUn+vX+MfujdcxYE/3ieH5KA+ml5/AyztMVnJHl/qRj3x6BGQyxt8lHgjN+ma
uEMcX65xtLamV+zDl+VHt5WeaYdzeUNbwRWueqMn2p1otrERWdytss2vuSXuq09+q8UjKtPdfIjX
zeN8CLjGtM9FsipO3J2ST/G7b5/ja1T1/G/kLPLHQ8bfK0ZS7bbmXjt7EQmwQIQRLzMn/aTN3D7z
HCdTRFtROdjMUfhqdFwdbsbXBEKPe8bH/BHfS2ePiJDz4GLsBBmhTxtDBuDGaSJ9yCeuy6ZnrMcd
RhbOlhtzH2zH3cgfZLoaf9avmLkgMa75vecPA0PyH8hHJq94kq5nXG/BtuCOFCtbkPzy06C9JBt5
h49jN664F+OhwNqyl05oVYpoZd1lnxNDuwah/s+E/AcoeShbnfEmebYtl+S78Ha6kzfW9Xzsptvk
VB8YUkBm5FyRXyH7rPrt+eYzuh34qgn+o4M2+wND5X18DYT9eRQXQHGVwIbFRaWix/9YfCLvWeIk
XOOj44WVi5234PrBbfBjOJlcCJ7aXe7D8mCq9t5eV3vngwhe9Kc4LhPPfmepfg1fjGN/baICAglx
DGKvuetbmBkgZtz+3nqWH+tr+vAJyZ+3y/jgTfmo3viIcUnekF8hIzvOz9wQ+w+YPnw8kHlcjLmw
MUQYTg2XpWkFoax2p/20+ui3jPDgodxpV+joXZjWXugFq/qaaym3ybc5Ow3TpnlMr7nkpdfDie81
2ZKMs5IOXeAq1+o+5AxlCOQpb/IuRcF0dFb2jhNfp83uofTwEdFxuTE3WL028lWxbVvfeAie63Xp
T9Sr3JDL2FOw/Qh9ID2bMeSeNt6aR3Sp3PBivFfuWK0ULpKyN66ZjT1X3HE+rJ/zazt4xk/l1bi2
uXfHa+cqfy4PKN0PYeM5dyrmIGvVxStuaeoNw0HqMPxoH8etxuW53g1e7UsH5Z6E0g0jVI68uYGn
c8eYYvi0l399sO8PxYbUos+e68Q22zZe5YELWcf30W1yaxzy9XC3xuKiPKv8BBIseb762HNm3nLO
np+oLfIH1D+1CNPwSn6a3qf38qZ+SO6yq/ZIeOOV9cO5Dh+se+W6hsOyQ8G9ya7sW3kV+/HrR+xL
d+Oh53TWtst/zdENBzeqPfNJfU9vJGMVl+4ATRSCFLiXFznd4jFNGEKB8HJf7PDEnUZ+as5Hu10z
Lt6DOlxFG4fy7o75wi0RxlcMM/nVqo+O4qZrrtPFsBsfgr2+c2Y/j8kCWM3Wpww2yQ5uE3Pirzi3
vvXQPhCAEexNfkeI6x+KO+eZD/ERbBjgo/ZZi1w6vImMeFVLY27E/EhU3L5lRX5tg1sL7gDX/pI8
dMnPE3F6YttXNcpWOnLt4ltmIdSYRQqieBCVqMuqWAqW/Et10HRPVKHE57FliIUh6TqDpdwnwzzu
wmDA7TmUO9jlntI2BEZDG4YkfWikN8hT4dJZp6Wyqno12hJ9CTeMs3oxJ0USVEELjxogx2vkHSGu
RBxB4oGpiymjZBduMWH0EktNg+do1gZfZCF+BSCKLEQKQH/GIiatHHEXwEVnpk2xy0PTVSObCqb9
GOASXc2BRoUkz++KGegf0eJMeOeFojdp1U2tUxsUZgWBXhPUvjBUGr+dkg+lNam+wGqMFx0IVC4a
VCP8+YhCxJikp6k0GQYt/jaqWnQE5Bi1hpFEKCYJk9mMIPxUIIErs5KuKdRua6ywXDj5TFqAWNEo
nsfesrxuYQgai52ttZboNrHYjSYljWihFoiSrij0irquWLJEsw5W9SE7B9lGWGbEAwEwf5hnLttK
qYu2dRisAwKlKaks6mQhTBYSZbEqHuSSwlU/MAMTdVDxAKe2gqa21EUR+922HeFBoi77VatVZ7hQ
hMLzOISmtI3KFCaaBQ1iXCrD019LmAKLr23iiW+rYj/xskQqaWxk+fSmAGlzzeYzkZtPeQRno1tc
AJKOU1XmPtMqxUFpVXXv1FdpWy4xsBQp9xNW/H2laCOog/kqO+8GfBe+2mlciXS6gOXSxRmXcD+x
hCT7MOchvPF5vClkE+AEIKZqn1WLEUpBfdJVtbLuJbPazyrd/YqqOjVS88ki9GP3tSaewHOA5x01
sPvbRvG6r3Wx2I8rJ7fKgzZTczW44KsQiaBS1dSPG8MIsV6KZbFZPOT0Kvfp8nBZvTxbEWkHWDrd
iN0u27+OonU1Sr7LU+aQ3xKMgo6dIAavl0HNQb8zTpFDF9RVmwm+I5XN86ibfL2YLRGEFXtJ79WV
o4yvRWrUm8LRd5fnxFKwpBHb8xJDK16gmVUDD3Y5gHiowF2RhgZxAeNED8FqOap4EdVryL2KaCMu
u49A7GZASsuhLlu/1sULxEvFQWNrieIWi5fjfe0pNl5efnnN1+G/7z7iOUQS199/e4l4w8Gqa8B0
1LQvh7ns9/2T/bb+t5/s8taVkaQb1YnpPP/1j/3t0//2r/taFK88X77j397pa1Hs8PUPdIgb98ht
QR27fNPik/zjdyL+MRbJAH/88X5758u/89s/Rhz2Pz7B5S3mt7nVH2nTvcJp+4Mlg/4524uHb9u+
rf7dLpT/qWsJGs3lMIpoWl12F0uXfcRhC5Hmetnn8vTfbfv+NuIQ3w77tY+lzXct/ba1CCS0RS82
iKdiU2ETFpmWAPzJgV7+9d9WkSbT4cTc+MczXzmYYvffIjELak2qbeCB+JtDiCOKh8thvt5l2fnr
0/zj6759sH88jNjv8k7ieJdt49IFE4Ka/9ce/W/aI1Nd0qP+WXv0/Nm0//UU1UGUR+//JkL6euWf
4VzWvyzYborNjYZsGaQ+f4mQbBVAlqYDoILBAYNneerPcC75X6RXwVSyLWRBtmmRv3IRIRHNhZeR
qBp5UQ05/zcR0n+m0JC5LFLALEVBj6R8EyEFk44Gll75DuMpIlu1+Mz6qvHUIbomLrEGAaWlSHIL
GfNP996CkNtN0jEZlO4KEkGom9zLeyyAwGG6OfbyPDn7hp7RoBqCdWla71GMCWaUgVGaOF2aIHAI
0SshT8ThhEvmfIrMQzmRDTzJ+wVT49UBVYpOrRNCjubn4d3UkTfPHYj/bt7aHSEhVlBuB5lyFDri
ChY8M91W8+eq2tX2WOx0HdNFP0mtq2ITsYIwO+r2sI5NJLPKmZlIkM7HAU7lbIFaCcLqmgAXyVUc
YjcUAqTI3BlSlU5v2ISb/IwpoVAqX497c6Wo911IoARe236Nu+2Uytp8M5oFLRqcFADwED83bUzJ
fSI8pWxLZzVqTk21PMw2uk2VAXQFtZsoIT9FpazSGfYaaWHdU3GbiAH11O69hiFDhkQ7gUtlGJ2q
VuCXkEbxA63MqTzVA3VIK7IkyAGEFCjSSFshbStweowUqo5AiKiLIcYDS1chaoTzNBK/Ai3AbsCw
p4RIGBDuVaM5oSZwEdSW6kPZ0iLAo/ygqMpqapsnMxxuMd8w9jTXlclAniY1VA9K2c+zCiAGxHwl
S4ehdK5NQFt95zyCj3zXybPqy6kDrVKv22RidoqOdHlWw+ABHZBpb968DbFTeEZOcbLNHEzKin6F
xmBwZbMFB5aSF4lxDZ1+TiENyW9CWWcIWnrewAUCBBIHW+5Pai+/REVDfuKk2kxHlGIdMkvLKxl+
pCqBsC1Kqj6Jrmxw7Ja+xtXbPysmyC04CkVPOkXWqP2KEAn6kAZoA7myKKhFafUyQ55s80OLUJgf
XABUnqBjzAzz4FUkpBWTGmzSLGBGOf5os+BBVjPARuA6fFimJxVICyAX7a5U1GNyNm5hul2DXkG0
PbzpQWrRAY5fqjKsmTJjVsU6upU06LtJRzFycTN0WU3zqHHWUa2YTMmT8NhQKiUYJWTipGwSGYNQ
kFf7pi/pXAzORpuIN6vgS68CTRo2mHNWOM+fVfJB8b5DfOnCmiAYi9MMr6GMlsLFHnc8EzzUq0aF
R7u+DrXhdAbuhMlg8AvIfm6RFUAzLXulYJ0iypyI1NmhC9kosAusq1bPqpMV9eu+bYfH8EFXy7v/
Zu88lhznsu38KgqNhQ7gwBzgRmggeiaTLn3lBJGmCh448Obp9YHVfav7b4VuaK5BMUiQzMokYfbZ
e61vRdWDix9sW1i5DWZh+o6bjM5NIb5ttzyRMYNlWedYtEgMaFNaBrgmgb1NVb8uCEB467EHpw5Q
WaBFq47M8HXjy11Ihz1K3vCGs2KMsFapVUe2zRrW4ElWMSIW5vzV+Jobw89R6/D0dvapdIZ9a1QC
JhorN9sdN1NCQEA4dJdxDKHNF3bOtF7Q+G0ZLGFiN1Kv3Dp+cK0AZni6f627sy/qaV0BSmHHAyhT
2JwAHHMplFDooWVJkAhY5qAwMwg45D2Ekb7TGTaNE2gpetpDi2lPl6sx0D/0af6CgolRhwDV5rdb
CbNjWcU1HXQ3h8YcVF8tycCrLMNYllbTviQp+D7t4XyhjXkYSs9/DrMUk+tjFpbFusEnNLahtSKn
IADt4fDHFOFPhaTe8HrzHM0pB6kpz2bgd3dD2L9Iz8zuCMiAocBYiKk0bKd9lITutTOHRaI6ltKz
T8X1qgDjb6HWaRja61419wBqfzrxL1gRL+mEwyUbPRphifjZt4gOMiBiozOOAM70J5ll9bqvv4LI
7E+mTThOker6rJ7aQCsxVp78JBIlWGZA4VeeyQmrMZcEGVYrV3FmKotpy7I0WBA5GFydrSHb6ogc
DNkH0hbmWlFGgCnjK9oOi07ziN0p9ftEYndLzMOgWvuAbm5ZhdZzphgbmRh3VnW8H6c0giJKDkyR
irWpNeouMPBCRwDcQhHwGcv2WGbBc6nvarc89+h3BqXcpRbn86g53vgYJ64ZvfzEAlNXqqy/q210
bAaMdRhAteYxlxTDOui7mWzNIKpMMjxMhrPCyPmIHYnZtRfE2ynx3h1Pdrvsl5c2b7FrJcQTQRoe
Ff3V3TD5+YIwg3Oqn6zUIUhv4PTSQJ7C1UVqYGO6q0hHdaQHEGIdhRLDQ5WG5RH3ka9fCGNComKy
70RkQMTl0k90PJ1aMPfLzH1XcVnrs/Jikqp2KUhWziBUOKzo3waobwcnRFkwyQhAdI7llkXxPYCm
Yw2G2tHOFqOQOHS6k7RarpCdfrB07zGqNZPcPy25aK3ODenCey1GdKbqnU2Ss9G0j5Msn21Q04Qy
j5hDcYEz/BxcwlngqNwZQ7npVTvuCwmVooTFngUajWvSlErIG7uu3nNeJXBaq++iqTy7fdhdE/eg
5nZ7KauT1yMtKXCGEX/L66rJ24ydd51Mbbyie6rurHH6boGcMXYt3Q2H2ruq+gfYd9q+Dtj/vbJb
Zoodk5qj38EobJbTaOLRgOrRNmv23zMcECKfErVqc4bORa8A2qifBXCZTTkUP0v4bsxeRndlMPeu
OqvCKtMbdP0QSCXjLCkLf2Q48xFgJ5vOAoVFARKlWPpaz2vXYKEWXlvQXsn0vT829zUBHEuTy1GE
73jV6Qm8ZKc7yu4toqHnTwNAeVDVThbs7CHLznrlrmek73spZb2JDI1ud1eGfCzhc1f4IDQyMCd+
tO2J+MD1iPSuHl6dKlFrUWZPRiJfYcRs+MHMjIueQCBTAf4um1zsACW1DPP4QguDGckQfdja1L+B
Uv4qZhtU5TJnFTSny77mAOIT0yEHL0zh0VNuVzJynXvhWGKDid5g6oaYIrDFS5ZSdzlO+hHDLSAe
gjlsSdKNDZ55qWndQzY2L2nbTauiJP+kaHxyt0rcp15zHww06CbZPQO2YNwANmNZ91pyLOJZGi8n
dSwGC6nTwhXqEwCzeTIB0dgzz2+IhvhuGpt9FoWwVBQsMmV/qC6q1kY1XSMNhrMdYMkP3kaCKpZu
+e5UGhmAjbUyQ4y2hN6RHzBo9W6U4bG2GHuG6XRNI7tdlGZMLIlr/Mpwn+Mi7haUDyQ3Uj4tK5Do
e1WH69SNiQ/zX5N5R60Ew3m+5z3VSnrvGgMlEuc68OcVYklc6E3dqzXBlMUySrpxU44IZKrqCNom
RaTxGScKQmufKuyPOArEpwYBZtkJ2sIksn7WgXi3RAGbRIvOKVfRg5F51iqbVLnQzuQHJsu8nxRs
z/zBL8uzIWuo9W38EE+nsgivPrn068aJKClT+mQ5OQxLY4JHoIrsSfa03WvrOuaVWOmMesZSNzdV
rT8UAxPxhtpHhpToHglteg+H3xbzyT0Gpj3Nq4b2wdYJvx4QREnTvnez5ugnEwytbmh3qcaArPdR
Rlka4kqPDKHVMHT0Nh0F3Kqeqh+ZVb5S8lLb1eRrmV0BbE3VlzYf5xAejcFVEe6VZZZPScM8L0ek
ejRSJnW1qbkc3XzeUiJA4T0BDL0tGJPnQRodZTlTysgd/M2Eq/zQabNJGANyMpgBPKKB1MJYANbR
fnGOmWlebfZud3s5g3TM9qUCXoExkiLVEqcucMGZ8jcv+qkgpVZV+7EzgRp6cqDZWDFT47wqDWQU
0FbdDcklJkommZxjQOQU1m35XqrBpmOu2h0IKq5rsKbWTlYyIvD7FyuS20nmR7K5oK+T4PAGp/ur
c6lG42Q412H3k7aruYwtYCYQfi46i417u+WMEsWrIQuAcPqOsScY4KKz/xW+Ve+dPvqsze6gu+yj
CQfAKkzFZ5jea5nNf6UVEeFq5etojz9FmTzUMVEvVKw5c0dxXx8tzd7mZX7MDYbpBRh9LPFVgmzK
XUg9/AxoHxNIwfyvrvauM3LdQ+0V3dWt+mAVdXW68aWHWqxr+bQS4pCl5Xuj9c02yA2GuJP3AAUR
q7GFHKLBdhoTLBOk3XJ6gG/xYA/Bh+sywvaqdYVJORVAD6rgw9favVcZpA8zl2V5I63+KJIUnanR
rrwO02Pq3mGC3UdZGC1E52xt1HNO7eygX3xC0RmmaT2xeusG9UOB5CMS5NmSA/N2Yui8J3/0vqg+
f8iOc4jlo7xUP4Rx9KxkVTnwtLi0MMhhbZBfpobTn/QvUyAOeaheIq1bKxQEk1tfLG/216fywY6n
VRpOzHYNpD5hnDCwjpcuQMsaIeb8o+I0uyqrWXWOCSY+GeeMkRmuPpxtBzlUX10AFb/lVbGLscHb
XXOX+5yhNR9xX3GA/38qbIJMDOL0ENV4TOlQbriYd4dAXAvdeDHLCiI1eQtBYn8mMEiL4jhpLrks
ZfLkWeYxVtV5lNqF+Mx17fxoVQGeo7iHhADnQkM6bq0npaL7typiKGeY+lOY67s25qwMJbPAwTzF
1nmorPeyUE96LY5B6Z/I6xYaHmkl14TyvdueTb1XMp7OYNSUkOOTcCBZ2Wq/htLZjJQ4iY86wyA7
EOfvsqYQYORYUto5cX5CNL7O6vDLs4dr6g90BGKWfUJebNdZmap7iiJyEDOaBvNXA2KYKVC2yQgL
wLsPpQffSfkYF0GyMpCUyUFC14UOrrSMSYq4azxzF5qKtELx6mItX8ac28liWs6fuUb+RFVYWy8I
n3x17Hr1IXVgFgKWWofPuLDJMRy9C/jAl2CGz9Xd2oN0zCloSRvkmbLihe4FCXENq2ct9C/JPOyK
QbZZnWU/PijQJAdmC+16aGCOEC56SQYt2ps99RQdl6OW6Pp9BJZOL6Z6jwV52SlyEPuJdVSREQrI
15TqjPzIl4ydWrFQhg1hIgnm2g80ykRvG+jnATQktAD6DrUi8bbXHiPYm1oYVTvNty55g76MFSAR
o2kzEBToH/JgQFQqOe962boqyp+Fwy/gj93S5BiaaJKf61K+egCfdsBTEdgjSB3aGjVc7AGt0KZT
GoOA0vydaBXLVyTa0HmuUYccEmz0WjfcezNQWzpXlHGBebJDwlblyXGPGB7mWlWwmA+P1I4IpcxP
cLB1RRkX91wtnAZpCHvPaRzNlhgFNJdDGu0mVXyCXHCBFysA0DN8yIDTFHr1RQU4xButeHUc5MhS
uYgy9U+8dOOTHp1LF9eO5+dMKBr7yQpcErjKS2fG2sLRJXgl7cnpCMQ2+xdR04IparpVuvI2WiRw
w6VcF4vpHZ9auTDN0No07sjR1u7YLzei0sulykAt9DnMPByQpygwDsls5nZVuK5A18D0Szedj8Ki
gFGxTtnvSKhst6ES72ZRUESrL6tr/OVQOauYGdLehBAQC7LZi6T4IE+S0SH88EkCUxDFSYcm/gQF
dO97MblWVXNI6XiubB0O0LQFNgjTFCDTQtaASp2ZrmOqQ2743nYAI0Rbrf/OYuAxqdTwTkzVDncG
XHRaness6e/NvkPsKYlPsVlyFMMjXr0V5RYSr7xh5ojVqKGw6dNq1VvauCfzBN2K3RzGkAZb0/pv
AdOxstLIYkr0DQC+eoX/xdgZVX+CRQ6x2qY5GU3wS8igyjoO0Fai/Vd29+aATmAW/pimcJ2DqmrJ
zoo5i3usSvpUmgevmpyNUNq1TYEj8epkHQoWfkRhbwezSXZi5o05k73jmooJ0hU0BLqaVQLFmRdz
sYUske4T296Ng3NXhehLykyuLctHAck0nfiisXsY2u/C7IdVXxezeaKnW2Uey9ZywWTqIHqsel2I
lrogG+4bRaMyVTUKzOoiB8JWaMUuSLYf1iVwfaP8sn1agbETf08D+LaEBR0yfeNL+vbPTBooPlJf
W7SujA+d0h8rr97pmqpX0DEvjR5czUg7+S6KW9+ThJKjl1GscqgFBzgnOG4XUJMupE99RTVZuW5M
9nsRHEn53SSimg9RM1tVsE0BPyN5CgCG5OLJn3I4pJIfPEfvjukp1Wlf5nFzTQvzqSWMcEHb9j3X
hLnKpH7XdBJ9cwknKNC1o4/01dfUJtIZwjsRdZtuJls765CibSu/eSnqgH5s4JAoF2f4HtCwCSbM
eUZnNCfABBBG2Ffet6YjZJvoSDkxZLjM7qYtDdWd32UgWVh3aBFQWlkNOVytCKcJSk9pQOLLJcXv
0LrLsPOWk9iXPsneyEWq8qvSLLH22ZXnJdMVkK64wyYk7mYYN2at1N44Rn0B4GPsothYagl2GdK6
gYmGeGZu99AhoMXv8RB4vqbdcaCwImSts7Jdep+3G3B5zoy4RcY7luyAt40NIL2lMDnUgbr0xAbP
WCgaVvub1CBojRMNGZvpMt46levhitaMWNzcWTA/gEIEcwLFLT1vzAfumoGHWNStWGygVLNGGMC0
kxnNT92uz7Jxe7Nc3fhlt3t9Q1EDD3XWxhQpXNu2uGZGGcXrOqkO/g2hcPvfb6A3ZYFmzgvE8vTk
XXDOKBD+5Pfd/GJ/2UYVShiTEmBL+RK7DAZBP3Me+2pylyKk70MbGp2og+zgdgOSjqRNz3m9Ga6G
ecYZZiSiLm93pRsxtyxvU7nZTRg1XH9yYd+Xt0yN2rIPXRHFW448tB8R1IFwdpIaEaaXm0HxdtNy
1Kx7oX/82SRs944qV21/m7P+PHGzcf15GI/ogkEUc0jN/q7bEz1mKWTbFHMFrDI6gKT2zjbSPzde
ZQbIEeaNUdSsy0qQQepxFLgExCIMbDVgXdpdXsPbbwKy2t2sfJSpnx2LgHq4g8I79DSwy8w/ZDLX
9y4YnlTvJjKADGOldyD+qqZapi1he2GyLwh3bbMWNhz0s0XsaRonnkTbciW4kocBSXNs9YfUr06R
okaKuZYSDTIJrqd9dC9jxL5gOlg5i8Rfh53zcxIayQ+gKlkT2AgWo23VuOCx6Uppw6MIQMZnVLd0
IXGaWS6xvlG6MjS6imOUPY/wG7eEF6Jdjo1DbMGkwf7LN0oHIhnjJ8NP1b2mMJkaMpxhOHdjADdv
YoDHOrMnmN5vL1bq1cQphGujGNHt5flmcksEtsSh7hpaQ0slg7vJ9JwlpzkE1V0raMMgmM0SfZfr
Y3tXkAJN5OazPtS4v+gHMcpveySM0iCgxFZyn/oty6VKLjlJmsyDtlrcclNQxIngk7VvelGaEW0c
P/UY2izb3OpXVa6+S1Gca0xVltiVJksVUO6ppO+Z2S+J0aD5r8yfmeY8Viyq01Id0nRM9+aIcFyz
/KWVxkfTFM9J6Y0L217ANN07FtEp1GQ28WHDE0R3KHBPncD1F5j9maCQB69S+96LT3o0rlRZvNCM
Z72fjwNLyfx5tDjjTsiPu7Z7DzPvMv+3CoPnoskwmTnIr8Io/s4LIqPp4DOIG9/8Ul9nvknSr549
2pZ8tTQmOB1N2TTU3/KWM2sxVd99Zb7BLNzaMY0RaJwLsxX1j3Ckh41xBTtS0UY4qgIcDNZYv85/
3dKi3XBMHGfagnf6kF1w8TSK88LmtwyhjlNPNB1iZZeVG8JeHVE2+Btg7XSTVJpvSZZ8Lpth24mJ
VWLUfhPyQnnFOpcOONdKgefOwprRPIl4DhadEzZZA+4RUm0jUa05N3KVRze06KPsZ2Jh15QlwK58
XMQRgXhhUHG1tAeiiKtpYQJzU8L7cgJ7OtSKHpTR9sS440U9a6ODm7svqfsabCZaWNFx2NotbXpX
I7HTTNxuV4aRc8npYhY2ok6dWUZa5OD5K7Ln8jkUMGeyN390DIrMD4Lb152pvZ+yglWq8BlCyJZM
X6dfEZzyaLTxlimlhVmFLJiumWGx9Lx9g4avXx4rB8Hl/H1URYTsJgQLS8TH0Rjd167SPzhXEklb
mD+6Ar+K5fM3l1W3SLvxi2RFtdBInRBVsG36FAikXz05VkIDgcwIwtnOQa7IkO/LakO/Bp1ebN8b
NOt2jix0csLizxGBmyFqUtfrXzKhEQrpFiMtSNfA1vpl5E3pMmEQofMtrkzEnXlovhMaydfjuQjI
PALdyge/Nb/7rCMdz6fnWtSE4jWgMyzuzE9FkUTzm9Tfgkw9sKOExnKQ+lHH4Vi8VNI4e2OHjzPp
+nVladu0fGGRhcmP2T2JdZaztHosaB7eDeL35sRu+4mJusVOSvPXg/23mkyNbmO5NuOEwM+6o3SO
olX5Q2+hZtmZz1WVGDnNraDZFq+6Zp+sKIN4SFJTOL1C9doLqz83RgAtC521KYCjJhFOLaDTu84J
n+LQLjeuU81lKsM7V7O2QYAnpoGUyuc61+6stjwycepZ+C9mM+2ObvabFprBBpemNR4SaYD8cN5L
SrDahjSG8mXlK/eh9JxPF6i3xm6Tm+1PUUxXVV6kKIhzoQ04+OyL8xOxjTcwL/23eYevMDO2kbfW
rGBvWhg4a1jIEBGvSSJX2hh/kHK185xiw682rVqHXpzX65fRpxNDsSBW9ojHsJgJjYn2kCXpveo+
tQB6l0vy62Tr+7GMraVTBXMsB8ND212bNWlLaBXXQrkI+yS+I1Pboeo90ae6OtK5mGlzzfEd5bmz
KlLzfPt/xwYTJ8C2kNUeuDUJkbTGfkqIMMJ4Sm4LbucicggzokCiIkrGTWulzzIccJykAUzvfJxR
iNvCFajF6aksBpsmmy3Kddw+1JJjqdMlvo4qP3q5/+CAMzXHvtpm1gdBNApAgP2lOG/Njum6Kp/j
Mt7WVXiwc+1kevC5Q86Kg3dx6SaZDY2ioAk5g1nmR012hTbKd4Lkf7npp14gx2R29pSjfaiB9um5
NBZJwdQdPzQn156mMB1W7LRTX73TxmWx6MYsI2HCcKLV8vIjDrIHxBTnyoOVr6xp13R+uuoyOa2p
Qe5DPbjTPevJ1q1XVfCZZfwB1Jb7aJR4cPhdCBiaI9VJrEBKoRjDLDTap9Tka6avd7HtrBkHfugt
LeM2Vc8xPvQuetDt5ksPqHFEAkUEvwjHCRfabdp0Z52LgREysiGXUhW0iY2JvqSrjGxZGkzbK+w4
8chMTMViW+m4McdCHMkCXo+69VZO+jy98g+F36xy1AmtHFNWiTNYFBNbqX7Ebfdao0yGrBid4ZSq
RRNjj2jyb9elgwSH8c1Ny3Xd1J/wP98z2P55SlnQRs+l0/2wJN6ULh+u1Br5hvUj7PcSNEXaJx9h
Y248phML2qWYRatPm+/TdwfBwSAXQ2Gs3dRIdu6IjVBrriR+3WNeF3oJwlsN5jn1jXTJlYa8yRIE
sM2hVJirSPKNqnaA1t9jcYSxiPI/Um809Emaj3QGXlDvNCP5aEoUAQQSYOYk4sppyqOeMS+2+GCQ
E8QYKaB79iL4UWs4ccfykDdUPpbLlRIJyYHO68WegyxluI8H6wM0PI4KcKSj8UHTLF3C7d1qHpoG
4gy+5uPbL4JyWTf4C4YMObRAMopC9cnS5b4LO84+DlO43hzv7Tn92a2cbJbQj5xK210gG/tctwkL
UKF9FSU/xdZecs6ael0itc+oW+zKekUasLNyvIgQnqBf0DK+lfuy+RYO/akm0CqIZ8Z8aT7nHWa8
ruSUicYP3PsXCtmSFrPxWVcBptF+NXkkrmHVdhDyLEVle8g6jH3C+3Ya4uToORF5uwmKBBKueyFp
JTq0TEpMoqzh4TKRIc4qKwBjRM6bHjIXCAhSHxP/pdG7g1MTkWUQBeS3MCLjXGHdIdYLOOs1j6et
hGK9qLPkULAcoqvAKKQBqyDNGFWT/DDrCMMc3nE5xERg15g9kmGXZ8baYsK/NIDQgsl2xYLpQb8t
NPu1nKJ+X9ZYmWOD+aSMXksxIYsWxRb4DX41kVwpgdAojPIN4c2umipvSblV4dwf+YtMZtztuDb0
vFyn7Wmkudq1uEYH3XkfaFesJ3CnMznR2uRE05VlgHvFL/xFH2+cIjgXYf0mJvCf/UDemYYwqfZM
OqEy2BpmvuDTb++8AFQI05ulZOLKMOigalYVRW2fDB99hukOz+wKGC/Ki7AJL0b2c9Vk/AxVFS+H
xqU2yrmQlX4DxrwvQNGO5YpiDcNpzl/OKWqfox3yR/o+dY1Jg+Adyq8yocgDTIwSAehIH8O+VgH4
fPCzAQQOHUwnhwPjUqOxevoEzsWDwrUp7OiY0rfaMnPWt52RPNjK/FRBEt/r9t5LTgR6qyuUuMMQ
BuaekVmjT3wlTUZlwwUriwn3tQN32ltqgguh24tJxWil6OapNqOODHE/ewOkcAZSIn8g8Qa6r3CW
zPBfmproO9N+89SXA6d/pcFeWegiesii6SE3adNVzCzHOugf/OTqwsCf6IlIqCMUiMXBadN+k07a
r2qaGClFvcNpefCWhej2tt3+El7mrFJ/3Fqx/mxp72ni/NStadnnIj+YRDUwMIvuJyOY1l4gyJTV
zXXU5ycxpS/WTPLPySPWaLbFU73KSIPeaE5I4o0Kdn3dnDpj0MGG41UKm2bjhwQ70Y/GuZKUgCtM
3MuQsVchzNz5W6O2ifd1C2AipIk6prB5QTs4AzwLEtC37vBCe4YeoaPJjdt0n7lgLJMp/7Ef5Jsh
hhfaEc9tLrjAlV611TLnNOSkmdTjt1HRkU1bSpqKqU1AWvgya31c1dp+Unq7JWoBZ18f2Cuuoeym
aX2JHRLuwqLKVzIhAQOabOnRqw/c+GPCNyHa7K1PkT/57XtN1nfeVMzllU/iktsfGYgfR8CgaPQD
h0DqNd6Kn04O9TXxmXq07RDDKACFP2G7muTZjeAVZVNnYISWxo549zMphxRatDptk2DFaNv1IiH/
1vjsxxyqRQpbO4h3XPuCbWE8t9gCloyJEZ+kED2IMF24aXaJbayQudldvVw8dvK7jrMVmacEVfq0
sJv2zYmXvqqyIwhUahv+TUiWQLim6db3p3tTny2CAkc7gX9464NdEjnrxpvopdf6jlWfRt9v3bMQ
g2nqFNlzFLWLMDMhE1gV6QD6BD0F01ub/yrzpFh7bWCs3Mj5tMgCXSRZTIBcZDyElt7shx6QVT06
b+2nW4hwl5RMk2gxtnK2HY4p7Z6GJVeuNqHPkjbpn127PIbCieDi4IKY8nFll8+RX5dbL5seHQKE
7yKOXwq+lERNoaxVO4T1pkpJZkQlsxVNw2Qt3xkmZjvmW49T4AsO1rNd0Vk3/OjDcUW070R3rkGn
Lquh7VbpkGG+joZxNVn2lpQN+aDZgCMc/T7WzH4d0l5BTglIt6hacBzQl410xzDHXxdj3+1sbQdU
tr0mAb+ZiDsUeh0z3IBAF334vqmP/79Q+78QagNw1G+f1NfwH8HP4t+Siv9X+lEn/yLQ/v2Of0Ai
hfc3D1OQM4dP6ZbjIvr+DYk0pPibRTaw7gkbed0stP6HPFsafzMtl5dLUuRN27DRTP9dnm3zlE1Z
7JqkVFo61Mn/F3m2KflbVJFSOedzovL8+6C2ZQLt0FO3dFjDPP/18RDlQf0//7vxP1zZge9tdevn
VDe/qoGs9pCY+1PXQspneD2hrqYVbzTxd0kczQI4rnlFSRjvDQliu6iKJXK/4RqE9PnaNmNxaNvF
I76a+tpGjLrdVD3eboKWZNw2zextGIzqMSiVdUSafJHSiMlQ62iigNabS1reEWjuSDLdgMOfQTsF
eqo2ZtTR/ydLFEcRCtJ/3EjVAd4Jm5DrcoQGo6brsfrz9O3e7TW3ex2X7Xsgyn8258JncZ61AH4p
4YgsMN5SaZzssmp/GslwGI22/THSq191rMhOaZCkd4luZlumQ9GjRX+TBSIKXznl6IL1ojpmgoaH
hRdwRzXz/GfTbfvt5s+2kjT4urS9u9t2jQbFfd9eyfcCJ08zbDjk8w2hPcPh9pA9LSVUPvu37S4X
QjgUKuW8N7/6dvP7MXmwPHf7QZHb76sUDaq8vd7+/a48H/a5zVhSVnCUKvQT16BHN22NWrjMUis7
EJwOMCFMugxKd+D8+106ItnBUgT4cemV0D5yLl1Ong3H272pL1jSu3UdH+Znb080ZRFsc7txN3rM
NaYiJPhHNPkYxboOX60XuG/4/clsUz88XwUoNQ167u1wCocMXf8o1Q/DiMASVVZ9cOPWejHoWMte
lT8G4eQ7aVbB5vayPtKvBYvcBxk7/T+9vQyYTmsmGD9FKwvuP21TuCzl5fdDP0qsk+MzL8x8p9s6
OUMAFjRnxxE+B4jq2CNKbUV7yD2Tzemd7fkG6OshbA3r8Gd7G+b+nRTB9bbpdtNOk3e2UiQOUdb/
/WeQy0MgQzBkmzqP+3simIDqEIZ4P2Ud9veB/esvT9xe8mdbHeHnM0NI4krG8lCbYL2Muny9PWon
i0L4dvevj0Mt5ak2BWqIkpt5WWuZqz+vzKsM5JndCXn4sxHvAJbJgOVqEzU477nR02ZbSU2eMuKa
WPkbzaHKo2uZefF3Z9QncvWyDwIGMFArL3geawYCgODFWagQTNNgZOSk9uogSd3e2oXXHgIdkcpz
yPi1WqM00U70UyipyhHlajdGl983aQ7SLDXu/mnT/KRGOB623AB/xH++Nuq86PIthiH8+3vnZ5gb
+2uWoERfi4IImgZwTmx4Tx1/0MPtxhJ8z60TQij5z20RNY3HVfqYtUPzUFkpsWmu9vtNfhQHexkx
AKR9YN177ZTfJ9n29iCKJ2Yq/3Q3HGvrnrBbuAkV5J3bM/38tlhoWP6t0B/Wo0mfGqFbeHLHAKFv
aR1pNRRHgsTCUzNvtwOD7b6LRCkfE2v7+3Xt5P/9+azWv83MuBu7sNlqjaU/1FU6PtBCm+//vumF
gjxDLmtZJsbvbZPk7EgA1H0xbxpY3dw3Mnn786YmrNB6/usP9X//gCLozmVgmHyNYX5x02Y96aI9
+hOPfm9K2noT96BAbg8ZdeYslET257V/tttjXm8yZJpLlCbyLpuQV09W5x/7WHjLcLCzL7dYaVo6
ferEAaw0lClHZiG8wP77VeG/fgGMlkKBT/mneuDy+2L63/I2u9C6buarpv7Xi6yne6YwKPAMx7ZQ
pv7lIlvUjlE09YSu3ZMEHfGJ3w9mZdwLejgOsY22sy2z5lkTxoydtxR5JCgJtmr+zFtXI9Vb2Oeg
5YsyOrvYE5BkLar5ydu2MDAg7gx5eMcC1D4aWYyapGI8k8fxZ0oyJs7paqum4CMR7KFpVw5XNebM
0Xl0u+m7feq02d8fIJ/Swym6NGEP4KrBPK8jGb6/vVJlQY8Fq6r2t4d6CcPBgWgmYxe8Smprd+Y0
amuV6qxL0/KCNSr+NvToDQe38Vw4kblB5CE3I1qaLKRNovpYv0SxxYCdiKQ7v+6MI7ZktXYIVng2
6OyTazQk2zGFqxK3pMiLPme60nXWg9ZyA0ebQQHitj2JxfPDLoUbHdzfHt1e5mL7XqWK/3qspfXw
+2V4NmjGhsLka3Vri9lFrG29JpLPttTPdIO7T8JADYY23nSZStIZWy/wmXkOxad/govQro2MFFUW
cJQ/TeKc/u87jRCUf/9SmXlSeoYtWcTaWPS8v/rmZCyGrKC19N1L3VilXZU8dAQYXE0ITLEgWbHs
UNBNTXlx3DHbEODVMBgYsiddZdD2crAjfRAPB7OEqaxNtC05n2gHalEAdCTMrsqi8w9/nrjdu227
ve728C/b/rz3L0/8n178ZxsVJv2QgdElS661iiz7qCwEG4bt+tuks7pLppWIHizNehtl++iZvfWr
QuyriIL6wg5nII8NUOz2YWLe2UiA7vpKd/83YWe23LaOreEnYhVHkLy1ZEnWLMt27NywMjXneebT
n4/QPlG2e3d3VQpFLICUYkkksNY/kOOY+wFLhBmETfR2KKOiAYKmByHZwXn6PFE2rt7DP0G9e9+D
XdmUuDvhLJ4WJzdC5jSNDffdyZvTqOXeLwzN11pXFrizinQB00U9JnoLhiLCx6zuUroNQhE4rnCI
V+IpKkS8lfNkaPQEph5pxGMutlMeDdb3oYzdfWPwW5vyNHis88549CI1vvgQJy5q0ajEWBVUZh5f
DKpZF8eE1xdTW0L3i5icB2JO2aTUL8BJ/v+5vVMq2zYa3+8hc+jSgz0Z2BGb1lKven3D9IjMERZD
MTLB6SDETjaAlvtHL8FDLpuXDvcBeSRjdYiuwD8OtxX4pkHHpPPTeQ3Wbyjd1AZ5jr7aC9f/ZSaD
dhyc1sJiB2FBww9ftMnvr8GYP6aRpTwXqpLvC2D2yIwE2ndhmxvPd/Qv9pSi5gU28QkHH/XKw+WH
nACi9ldhWfXVxZDkyRxNdVUohvKlap21WfTadwpqFDt0tz+JGDMfnj7TUg4kwHvjtT/BtctMAyUp
b/IPcCeCwyh0PLmtADnKWvePLI2DKznCc5gH6qE0RXDVcsXdRHYXLOSgbDqlOo+Vph5k7z6jNOC1
ybN+X0PO0LPMu12jiRCQ7HVsuUuvRGfLIbWzvR1GUM+3iuEQ/eNwOGMqMuMxDCgTVqu8eV1A8QvL
9I0ROMqbapAhNR2eBnJUVMNSsR3lGsSZ8tyn7dqaZ3XZVK7/123r73ctW+VBB7UGzwNLcwX72r/v
J70ghlIXJ9mvGFniM8lBhHcir0a6K9h11HKDh/gIZaWiXuB3+6ix9VcH24BtEyn7IHGAsYYGmT7g
gflKPt2cODG2OEMl27AD1bOKmh6KnY3uisBV/sZGv23d/+FRbWC+8OdN1yZhLRxLswwSQXAA5q3/
n9thRfMVOweS9wOC405UVOcfcMXrNnFKbfLWd8MgONclVRiSSPnmFnQwZDsME8KPKMjA8A2M4Dyp
M+cYoeelPKWJNW9R5ZNJaaCPTqWJfy9EhnFpKCI6yZhsROIK5DIBuMsBax61K7igHYI/4FP++wc2
5x/+/j8mkWCZJmLbmsNjxvn0Px6TtHQniNM/lT46lHglvA1ggdvEMd5rGABPWe87SyyKzfdIZY/e
dSVbKFIELxjp4lBdmO+gCMNNmKORK7tem/9MDMo9OHUqF9vyr7ezi8xemU2AAvN87dLNL7V6MMN2
m/VfwwGhGT8tAM/wF6EMOB/e+qSqb0exBQ9uZRVjvWvyViEDhmtWnudRd8JRi1IzsJ6otXgTZvsU
OxaF+qGDthUmtn1roqHuK0hQ9PvIwWeq0BHBTBUybvPz3vT8R1yknHdTI7OHC+zw5FI3vnLX+Ckn
VNzP4BMozvM0Adv38goltMGtPxLLQRzVjb/VdRCv4oGbugXk/nVyVbCidWE8qp34s2uOiNpGhnJN
bdM/RBBfD/JINgHCKshxO+3q00A4+en2v3/8Ao+Szx8/u3y0AHAPgfEvx//I/2iGP6ruEImfXU0J
7WiRc/U7TMyGVD0hDzLiqtvQ4LEBFAf8rzV35UCCy3yki/E2za97D5WoWccKYpCroXH2oODad8FY
CWfAKnCRjU2xCXG8izn13mXUsFGyfBcxmiS3o4Wa9cYiFlG4lmfIiZPvf+ERZe3kGTIuEPfjqjKQ
+biAzleVPXmGvGqqQXe9XyUYK9goFiAbOQ/vzG3p48hqlNZcx4vNxe1w7ssj2fROYG17wY6HwjaH
LewItTKsTRvH2eq/fwrwbv/tYyDVZ2quYZLBMUgY/v2+gxFfEhehpf8EclstQq+MT2mVPEN/SrY2
FaKTbDocM09RaMygV6dYyZicK4+qxjYeew3q9KeBoewbaqbj+6f4OFQoWfbXT+F4fnXdj/ZNPga7
+/XltFqJKMIlBsYJv9/W7cjo4se6BfjzaaCGVLPRIbA/fBoASRgffHZ09/j9xRStWDsZQrZyUMZD
LDe3gVMla+k1PkHL3E5N7CL3PXuP/9uhnADTiAmfD/+YGxh5qeHE9ulic79RCgQQCizm22qwD0JN
nIM8ArCsm+1wsKL2Gg7+1fArZ1/miE86fYtXXNCMHdC9YOYLMCJIvO5ldyQjt2p65PXA56JTqQT9
a61rXya39p/JuQ1HO7fVB1uZ1I8kRZpY62JtP/lO9oJd507GSR9Eq75xig20Ie1DF8+j3lXvgrzc
U6HBnJKz/uGqWlZOy//+xdXFvz8+4MzqaI9YOs8Q7md//+JGea7FfaenP0nz8AkLb0DYrtXB0fWI
M3hVvJO9PNIDwHw6Oo7kmNFpnKf8MdJHm8FLyluoGdWQYh+SJiy6AS/eJw+T797m1EWc7kf4Gk0A
wV0FP0wpsF2H2tAcUVBwLq5wWPGhs+bamXuRoazJ6q1pgQIwM2zY9bkpJgHxMULPQ8bkvLhx2oUq
RLuWMYrpwBfG4AnYDVKGWm/t5NG9kTERBBk2Fz4Qu3merWO6cDv8p/P+GLbiftwAfdhOoWd+vv5/
fLn7q5c1j8RRLP9pqts0NhC4wKOYOyj73M6UvTwKw/qtiy0FV+2/xYe5e48ZFWt+NzfnxRiZ8/v5
n+b1pl8sql7gJPv3C+R56XUP8oK1DznX4d1iT/I7KK8oSAriTWwfg9Yyd17cmzuSctFucnc+EG/Y
jQ1xOegMcUgl3Ait27z7GeQbLx7Qg/U9dD9NXjMw16F3JZ+t7h3eC6zhpn9rdOsD2ln7Kx4E8n+Z
+U10EdQ+KyjxTjTd8+Anj5WAluuMOLAnIyVOG972PqiBU4CMFR8uqSmZ6BBJAFYxUJProPfxBnZC
s8miYNknpXfSgYEUjl28QS/1T0XSfKReXr7BECj2bQmURnbbEMfJNEYr8zY3bQEioXvzGM+T++pJ
sfcpqH00m9sevH9ELV4FsVpYSnjtAV2wQ0vsn6r7ETlDTQ1BowijUOF3SojBXYRMfBUb8xO9nZ4L
E0tNEVXKRsasqJ5wvoWSMZ8gQ5Q32lUWlO3Sxx30WQ54vnFxQWwd5IxuyPkPktR79L2yh8KEhW03
wjVY3u54gzXga+qR9xq1kuQF90PZyNH7nfE+EPNssXQy8fdQLy9yv6HeX+kek7O135f3NtqTfG77
lKG3fePCFZXP9Vt/fqKPmkUVR/MO99D98a/9w2pAzrsvDj5d7n4ufwLgJbJvan3wPxYLxrwW+KNk
xx6FzZWY/6EFRmVxviX/sWQzqqSu3Ciuf5iV/0TJutgnhaev2hLva9y41ZVV1sX+dui7X5pCsbfc
KdUfvuK95NzF37TAUB+9wXJ3tWvXBxa4ULQrzM6ruAx2doscjF7D/p9QFnoRqb4KA9V5z5AZ3XS2
KSBSBe57Y7bfCq8W5yT3k4vv+h+k9S///fky10A//181yzVth8WRqv2bg53mxo4+6Gr2QwAaQ8Jk
EIBTvIcJDD8MXnqq6uhIKIHYwZuzzDCjyy++xmZMjqa9wIRTB1ENy8hcxSUuCoDYvN0wlh6ENo4K
kOoUzUlEzT0qnki1ykPZWGO9FBPCUQA6PIoSwtuWSlftGkB+6y5vmhPlex65ZCFenKBE0cEtzIe2
yvDPrh3QY54V+nsfQjuWFpayk0cyBlc7emptb30P3afJuW3cgQmVQaWarxWG3dEfw/KVRZi1gmYC
vSAqlTd8x7HHNb0agVO6pqF9URTXOsmeqoOxmpo3d1CNc1tOF9Zj0ea/f0za5zIy30mXLyTLA5W1
ra59TlZ6iqYORWUp30PFKtZtpnw1ki67yMazhoQCTXTmbbqkdcJUhVSYbeCaZpfQirJL1frpKbbQ
tlFKMFkYkolziCZp2IWALNtvVq94J3kt6PSIWZoQ8lWzOt5fwwr5TB0WXPJ6Mq6E1auvSTrddAFG
1PLxe+6u9Sxtl0fNtEo8oT8nURosQhRYvvVQp1JsqIG/9ussEc43vRcwKCzXv47R1Kw6LfN28MkQ
6KgqZ2mK/HgvB5lTyVs1NEwk7iWiSjy7rmXsZYlodLMWde/yH08K20ZNFiEn2PMJ8hqKM7SH+VWa
IAG7WYwg8O+vAI/xjOQHvOAyb55TlEsPVQhXJlabZxniR4F+VgBaVna1zs2RU0v8AaGp0RZ7YPS/
8OzOz70RupfBcK49v6r3StTTCmxLya+qFe9l0B66zo2uA9ywU9Wj6lvM8S4dMNUeneQpm0VWojgJ
l2Tu8p05JqBDe+VwbwJV/NWtmuHVizty7NdA74wdeey/Gt0zjV3SWm754Pm1+YR2BCQDYnLK2KQG
YtUBEFSVnXMV5e0X/UcFy/aL2pTjIZ31uGRXUYphBbVFrEQVGl8qHpAPfQfz/K9zAJWaz5ofiHXQ
B+XRMVA1SPhv/KjFYVIL9WuYwv4SSrfvqja/CqyMJjXKvpZIDyytUDG3dt+Mr4AfNik1l68IImmP
ihGnTxBKwvcIGIKcnwYaBtxRYbLA4nQXyCcnf2QQ2jYkctvF//gFarr6OXfFr862ZNbKdXTnVoX6
47lg+T3wq7bKvzs1OxqjcMRJm5tywjykSVXUsedu3xYVxURV31QOz4n7vMAp+p2XePuyN5qdQyoE
vNSgrf2xdb90uFVEEFu+RS6eSb3q+Hsz98atMWZPvqJX58wSPJAy8WQHIfoWc6gxI3fdWTXSB79j
csCaBD/gpDt4HtPKCjpglebaClg8W6PUAHZBuaDfaQEy+lYHjkR2fb+Y1aSqsd/dDmVUiFr3Fn9M
kIcFUkxJFA1PstfMV7vNns92Ech9iLxY7DrYQw+m4hVXcwjCTT3zYkgBq89+hchVNtmY90T2uIrq
PNjLxmPifiwyuFyhiV/XPCBj8siZR/9jzIj7eOeJl/ssOZUa2Qibq3OXQVGrlCBbG7X7UkUSPYFT
0gpPf7LmzYo3b2VE0axqTwOiMofAyucnJZ2WxtyTobrDU4zCBPJDuheddbvnsc+2zMjr8aNEd3tj
+sgWtYUYP4IwwN7IK1+8JDYp+xlQ8edpfDAogDhxeMTQ3XjuKvNZxkHDwF4ZbbgY8zSdHQ5iOB9W
hNEHrj1ulMe7yJpta8YgeGnmZiZeg+653iJBagCaHIptICrrFGdpsQugWetDW/ER0Cgmn00S9Ijm
aKK61oGvbqsIFqwcDaYOdIM6FtiRadZyjPzwCEwF0+shydcNnu7P+qS6D2xYve89jL+wMb1fQpRf
qGlXX/oaPr46n1QGSo2NnohWCZwDwMBVzEZJHtoZe6Zbo1CHX8hDQ/W8dRFhLEcOuzSWumU6VKHc
jW82sbouUBx8cJR0I2s7WUfF0QLntJaFHzXN+icAMFsHVM4XFhHJYpjc5OAF2NGS0Dxm80be9zLr
MW6UYWlOTrS1hsk+B2bj7jVLeZK9ssgRkZjjjor7AqTeo5OEVCWcYRWro4fGyXzjdcKx2zR6+CHv
u1bmoX8kB2Q/BUY5jYW++3R/Di3juW/RfUmjsOAZlUKqdPP+YudRvvQrPXxNXAq9TZwGH2Yuftoo
av8Y8nHbOWiRw7m5KPHULdqYjoDpcZSNU4p0H3niUbU7aHQypiiWd8wz7T2cDIrZckBpXf1YlB0g
SAyUvHGicVJtL7tOk0wt2Ab6VS3qTWkX59u8OXQblX1+HurtFDmPr9hZXgrh71NYJflSC6D6TJHa
XWUDLdUF9vUM3Ly/evhXLnsRV2s55udBfii07lX2cBvtrmUVfbdgGS40gxRg4VjeSTZuGdVLEMs8
aX/HWhErp95zV35ai/09bsf2vIfrfvFKygl6Bjsw7uUpFpeWtpJBOVlFPeipQk0ktvPmCSBI8j4a
7qaxUmpfpFjPbRt9l+EoNNEjSZHMkt2OL/pDxM3sJDLPeXEbZSnjjWPnW6ro8VLXnOQ9HgIQwjHG
go7ms+0TufY1B35NZpEbQYao+rnI8C4hn1h9Q+YBhRDIMxewT8AWjB6bpQEymzl24XLwlGYnm1gX
Bro8v/uDMmULvy8RtZtjqRz2o6LdxUJvdlphJ09IHiiPZaRkZ9tFHqFGYuEnVA97aIYf1HgH8MVh
e8qjWlBZRXPUiBP7bUiHi5wZ6upb1LvOq4Wb9EpJvGTrBuqna/mz6l0sijMWdNquTzS7XMlDc4gN
OBJzdMDcDHC//6SajrYT3Y/W5pOpXYHMki/K1zLVmqVIcJ/uKPO8qh4U6Z4nyIpla/WKyTZ/yKDW
HuWom/Y89z0Lw9V51Haq+KkWGWS7uVun3NJMbVAeZBfT6GyPwi3bjnk04wOzYQMi2Iacmpl1wS/X
BZ3l9VCsVI/UhePYXyMPqdlQc7LrVNfKo+VpHr8NNIUUJwAwry0wLtWS2D6WI4IdvZvrL2bWaA+N
XYzf6kbdtRVczlg3n6jo+S+iDpzzZIyPpq0iVpMr8Ycn6vSgYzn/kqth92i1pj8ztREO85Nxl1s8
YcZ0LxuNet/tSHZbzU73/dzcpyieGB41KyMV1PjjCoGhRxV450425IGbnRlEFH4aR1DeSR1lrVRm
uzHYPp9kk7sp6Oms+XYPyaNJQaffDHN8T9K0WYamMX5NdQRjLTN+aeyw3Mm4P8cjVTkp8XgdusrY
9UB2UGmKvUUwBvmR9Gp+lEeqXeVHmKd/jY5zV8bkqJsAhUEsbXo3a6hzOkL6R0MM9aGiAAR/oS6/
dxUmKIVIP0a/rVa1nkKQKEr9Whj+N5jBwytw0U3gNtUxH6MK90qOdLJfSzbZAuw4G5EHxSEoRxyB
1W3tWxW3Y2L3AXnyWFswjO0xW8sBGbtdwdLDq80SbW3q9d7lMQZCNzyBr6NmXSIRJrsz2+PW9Uhc
Pwil2PfV4G1hUI+7puhL8iN2fJ4KtFpNXeWts11+EJDXz3VjR8tYg/tdhJHxmgGgJ0OXWg+ofP3Z
VSqBZsVIkiv95jkoaKBMYryoeh5+dIYJJSADUWw2iVgNZWPuEPCsd+5M3k8ctbgA1zAWUylIB2Nl
v+aXm5w613xDNUl9MuaeDAFnTk6JjVMwPrHVKrMohfNnYTgN4vLR0eY/bFUeHOSLnmGaTetG2OoK
SHP7ESB0mk6ifdHCzt4XapIv9LTsPho7UdAHCodDqIvp2ujmwU2d9kPP8hRNQh3wyHz6TEJRuiy6
lEq0loV7EhTOVhbrZWPPhrbySA7kssJ/n2MmXrDMLLhPSmtedTNadUnXwEyjAJ0Ct1p4ZoAXldFD
cQ4UxMDmUT5KDa+r3mbpyaiaIUJipM6LCefunJXg+qJRPeSqFwHFyr0zRcrZC5Zq7tyTIdlk2QeC
McbJBCh4nhQXw7HEhZmWwSrW0/zJK+v6TU8tE0J+Ze9kN9GHb83YW0fZyzx9o6plhJofUx3l0beH
9qqm0GKislwahRD7euzFfq5YIR09H8q+bMIebmxZ4a94nygHPnVbGwtsr0Zf+ff17hf5FPunazYl
FUG1bwPWIYl1anU/3BhV2OAR5Cgx6mSzda+JposafxlFK342UPsM0wixHi3rUxkmykftWlitGYb/
3M/f1q5Xx92YoOfo5QhvaqiCbbyBrO+A3sbOQodiWXEX+epb0anyleJFxsMg/CueacnJYp30rHff
GrQhz+VA2q0ohup7Y5VHOxr8N8tDstfM2IOh0je+VeQf5ARFwO8LNXM4hWOk7cXUFvw+/Pp7Bg8E
pYj2KzoO2F1GTr7VgqR/FgM0YnmqE0U/fYSkr4NfG5gFoupY8x3/mHABlhOMCn+yoUFOwFdM+1gY
gKqz+V31mGgGeYgxYkcFRYnAgktAuGwk/ltCxeXRfeDTvE9dObkMAzi4YvBRBeGi9wt8ut79NXQW
9CDz0NsOhRqvrHwcNnU5Nh9OheZ2G3+thQEENuFjijQn/kqSB70JeyQXakwgGsoS02OmpXmzd0mi
vHgCxd7MUBCaa8ZqN/R2tQvVuN7du90ci3GmZ4EzH8r+beLvU+6xIh+gzcWVt/ynyUFT4cxjhYDK
cryoYzSXwQdqL20d/QgKBA/R5ddeqtGx8NS2IE4rSBMpIY8seJUNFqUyocSfx1paIvT+SDk5Q7gr
QxHckkyOS+YtqsMvtwzS/YRbP1L8XT1PVmGuLflJo+qF1hH1rjZg7wh3Tx7NMQV393+ZiFoBCXD3
KP6zLZkb2b03uQ/wvdF+3SOfZk3mYC2mJumBucGmrPL6GR5/+jKCJQLO17Rb2dUaBQveEfF8Fwun
F1E5Gbgr5SOCJ4foKZKyYZ5oB3jJ6lLJ3ewjQXU3iD3xcxzsN0P4/VvmC+vRrGp9F6H0dGjDUl1C
cgcUWaTKVrdTENoeul1SaliYaKXJZjBNRLnYtayFlvhnGZulIE9qu5KdMTI9+8Eeq35F0m6LONUi
w3cHUSM1/qU12yJwk391YfAL3TRqPUrMriCYpkNAaWpbTT0Oak5fPANNDBYTD+jvyZAwg5NYI52R
84f7W2M06GbWiKwAQHJjMJFGr6CquTj1KVPzvexWEvEclo69GNIyPIoZ1adByxnzKb+YqCI/6Gam
f28m5RQ0sfeqNaG5tlST9WusVa+m4z3XmShg4lqvk5rmz1ATs2fVht7M9jZZy64cUKp6k8LJOMqQ
YqfUsimLNcYXdsugALTipxbXX6rUg+xi183KcP0Ba6x4OrE1HBZROGQ/zBzLm7j8ifUDJVtXi1FG
VMon3nq9dikfvwQQ5R/kFGh7a6PR+g+oHALDAdtDfUN39j2PuyUE+ObDQkdLvi4Jcb6orFGfC6sS
j3Xm9cdBTH81aHeou9TvoFP8f9x1hohkUgTCv2TbtLhPvs8Ze8oF+Yj5YBtbl9BTo3U0lMEbS73Z
DSxIN7euUzuLJOA/IbuTFqFR5CXTVnat2EBqrFbdHcm04M1qqPaXWlwd5GjYeO8kpO0jt9LwjW3w
sRjs9ny7EGVnP8UFXZ6oGeLB65v00iKZc3tup4DO+ljRHuRDW8baPqKGWInDPSTjgOT6kmxyI/wn
NnxR82xWLf5rsf4NJRvgo+WYlMg2Tj8ADk+bVq3TU17yQylzo3xrR7jUCJq4P0dKrvqYA+EojfrY
kkn+GmbI2qtT2T573rwRRAVoL7w+27kkL9aFljUXsuoqKopxhMqfgyaXN4JsKcFaF64VPcvGbZMn
FQTP8dYLa/K0QnkSUxLfJjjI6q2NCAFFG+kqv9W3CnLnB9kgm43Yjzwc3fduilZT7XtvuWcHu76G
VGbGk/sW6iPerZmNrOHcdXvPRvpCc5/kaGUkP4vMdI7yVAuVnlYlXUbio3g2EC2Uk4RT6PvCwPlZ
duHKQ8JMM/9RbfxHz2RpMvVmte/z0dVW8NzLx4G704MR1Y7GrjCs92qUw0qTQ7mbaw9yviE/gnQs
tKWfpPqiZiF00loHaQsjvchebvkNqpV/xlW9Hy3WfsTwXejlXCPQ69s0MKt/XEPGZWgIx35Pquo1
V9NHuRmiiqU/di0VZVtPwy/DhMSO3Dypgw79Nq+e3Dn+9/ky3lV5/lL5bDmE4e3argVFPh/pKfBy
HcEuJFlJlg+jMm3yciaq/150WibFjakvdzLk2I57ll/Zyts2VPieyqJUKsor/Zf/uLyTA3pj/YLq
H7Au+tt68r4UbDGQIfeMelEt3kma9B9kwLErtSL30Z67QdifyI+yEEoiVGBrSj0ybsQuX2yksvfI
AGYvHev8iv2GrxuvCsYskNxM2CWpqnzEuvK18jrrYrhGfAxdlItkXDgs5NiaFyS03O5RzzucRVTX
2/LVI9H9m7dRa3aySOKx2UigK+sN5eyhjCt7kvtRRGq1mnod54eZ/JHalv44ofb1qJXdI9AM3DqH
yrpGiV0sLbcq1/x5rStJc3WHxEAMEVgxr3LK7xMGwI1slSMAi66avgx6/TjpdnjR515ccU/M0+gl
UtBGrWt7i+QmabusGbxjaqceNKP0PFiYT1L132ZJ0uB1Ix5YPzSHcQanyUafN16xZb97PVr6MoSx
QXIK5kaQ1FqAf4wp0JjsZydUIifFH130n1oNZ90Bxd+5K3OFZlwcwkLoW9mrJp0bqoOuBXXCNYsg
7yobAI5fjEGU0Apc74r/Bi63poEDytxt0Unem4Xy1Ywbu1r4aEWxuhrPcm4eosAUTa1yu5oRznln
O7LgkpbK1dA7/Tr9QNYOl2VlRD1SmGG3HZreWrmVK57MCFERyAoqYmaaazXvflD4SzsTP0WICLUe
pWyvwxj/is4UR1WL6kuVmdVFC9pbKMs69uPzjGZo7KMclNPmkONpW7gdxYY9HoAy6MDO3hY5HisI
jl7VSs03LGgmoGYz7EEO32aW2jQtBwNpyj/OlJMs3/8Z962yGEirPVe1ccECZHyfVLb6pI+6lezC
F/iacPM6oxpym6U15NScBth5yEZxbljT8GWcOmC0v2OZnwVPVEhLaIyNiRFtgqC4CtJ1QOoEsf5w
5w0i2MmubKbczygrYRFYIuOZ3yZqiRIEKzkeg0gRC3koz2xW1DeLTYP61CYJuvoZjVz4t6bd/QQo
xIHefVcTFTBAZdQnFPd6nDd4PHm9AGjXKV8pTXQ/9UjferF2STEL2aZ+2vrrtrMooYdU+52swlQ7
M1lQde10Nnq1f9SrzHjtYDCkiaWerUw1Xgd68dyTYz2MGzmmzjPnsaKKtdvYv58nx7QZEfz7PBN3
jgfcggK0vwrMh4eMitqI0h+Ya/RYLL+45gaS7fkM7hGoFJnkBCPRPLZpaH7vQQlh3pTqZ2Wq8l0f
49migWBHyP2nVkzG99afP3KVXEbXhfER0CVevPOAZiC8pLEVqnp+NFUdGNvQaviCljaPwvnaSdSf
Bl/B30MjbaL3Wr7RmljZA+mJWfSa1jZC5H1bJ91fR6jAbTylDzbIPc8wmHnKfVQe3U8LzEKFT4b1
PMt1xDYM8e7b+rguYiRWBjfx3odUw4PeTL/xmGoedWTHt4Lb8wt/prPgxvfgB8j/lNHUvaDIAVQr
btWVi0DUi4IcPZnzOlvI0U7FZ6ckHWFktteQA6sXfWugwQK99gWePIlg9Ep29yvVNujtfL4w8x+g
p1W7yovbfeq6xsLvImWBZynd2ubDn5vOEQZKmfPhbeJ8FCvRm8Y3aX2fJ4/Kyb+APYNqX1Rv3Pbr
f1VzzgFmw0+WvN1DF7rJC/ZmPnDSttjXQ4j/SRhF6IAPx7iyh0tnp+NlSCqWRAAFZEg21lCiWlq3
J9kjgz1cbqPyhKBihdCp6H78vkblcvtOymF7v0aI3urODao3GUq5lRw1fNFSSQUGrm3vupku3MzN
vZsq/pdQRdLWl4xiOQDKXW1W5sweln3Z1LEXg6guF/ICn6/6Rz8K/edSNx0I6Va60YDULjVbUd9M
HRiGaLRu7fmN9tZpyFy17mBty0lLnsY5ue7rIJWCLMxXSRakrwE2IOukxRUoEFnyimaP/oSWeb0Y
EQN67SzcrwQqOA+3bgBLSXfzV9krFbCsblnh0uLG5a6KjHInj+6NEjqUSGQ/opbl3GbWflvuoqZB
rK9otUehtC/oN2Kg7Tf9a1hH9bYaHASC524krGSHVo71UKrp8JoHSDF4pgkfdB61B8XZd7MLSSKs
/rUPHeuApMSPbO5lpDuOUTS+ybGmRI/ODYuzPDH2PeM8+sFOjiVmaF1KW1nJsbwo7GfPR2lgvoqb
8cRrsl9yaDCD+FXjboT0+4hy3gZpYvNFzsvG9iGqyIjK17Z7c0mZHUXXtkajoRXZq4cUfGxRqgQ7
n79OAfnJ3K2PcsyJAMXq0RDv5SA/83SRulW0laOKHeZLkxX1RnbzjjxBNgzqykS0SlSFs8twWD6g
uvlnM85+Nb22l+GprRAsEub014xIgz+FhMMS2WK9Xso5ajSLGk3NNG0Svbr81ZUnynF5dtRGKjpD
JmriBfoMhehxDwQAUSx5ZAPpsRJjb7TOsFAopi8bz3D5qOYgOpTebI09T3JCcMUqKsJhr0+HezMN
vnrQIzPZOpb+pM09OSjj8Uj+Gx64W637CeUgGcRzDIjofRL58/CxrjBBYZH3r64A3UbJF9xqjyZg
PohkL5vABybd3dhKssUtJ70NIT73jNTerMfxe448VJQo3dv8sXN7HE6xjYK+HvrFtjSj+i0seboP
ruWTj6Fb6eXzFKvRWfbMFrFJoxuvrF7YauT72EcEq6/KfOnpFMjDSTHmO5Z5CZATXSG76y8jNwpw
mfBAahldnq9ik+/cIkUd+8FXqZvd+lqF/3vqTPvU1M2LvI5T8ADPjPM0Xw899eZojR4AbF5ChqAf
Tdsxbv4lQ7f4lKBZEphog88nyVjn5NB6Ox9PpA53P83tTVZN3CPjya9P/gRb1PSMQzNvuKq5kXEF
CYpAU42DnGqWfW8hr/ZX7D5NnvV7roynzljuNZ3vfVuE41dv1ojScvV9CO1mM7Rus4r+j7PzWHJc
V9LwEzGCDjRbeVsqla/eMNrSe8+nn49Qn9aZnjuzmA2DSACUVCWRQOZv4PbJuO9Z04dTTc1OqGW7
cc0SU7pOBCezjPol+s7mtsXN4GnEXfYJC8PAacyrjLBC0XfkOZELnVwvWUYZtmiKI+q94tvdkwmI
71Fj/3/rBRAEFScM3KWcHKTxzw5g7cpqx/itHcr9kKX61WiTGGKhBY2DG4WWhs5r8FUG69Bpn6vO
pvjChGwgXZFbzVH2Waz3L64yvss+n3TtWddRTG2bUH9yOvHmI9are3n3EqFv9VxYG4wK3GbJ5V4V
dMrPyEvxeE5q9I7jvNnJoZ1joHhXocEve9PJc09/rqOjTTpfJ4pZr/Yh1OFa0y/GvDMq591SkRnP
uL6jfD+3fLUhF9Tge6nkbJbcEL3pebzszOcRai3+Hk/+FiPBudMzpurBHs2LnQaAlhIvwlNlcA5W
IZDY6gvziYeU+YRcgUDt0M33TRWIp0zT/ctYhDvZKYcF2mCuap90/H2W6J9zqFtXOUcvjBY7t1Es
75MGDR9ET4/Oco6n5M7BmV/YnF/zrxeWTT+KTnEVvlpWp13wqqlXahx4b8il/EL+e/oZGC+5gpjf
ooB5rDn69NmEfgtaxQB8xGNmU1aIDce5R2JNYROUg5C8oiHZLHvbEW9eke58DAZLVP2e6/lQ+T0M
DDxBtlmepM+uw0JCD8VJtuQIu6ztheuazV7Ocrs0OlWj+w3XQzyoehvtZ1DJLUgtu9/DBkYvLQ7i
hw7ly31qdxcQEQOqd/IYeq5/1tRPOeIWgogYP8h2SZUJZJx61OaQjFsTm5MsKge02trukhuo0EZJ
XH5OtVGtSlUbD5gn4K5SvWA3WXxOs09Z3zXtWoRxSQ4ygSISTzW3UEVdlm5RPOXzwfQaFROKoEDo
jaahaSR82Qa1jv8EHS5/8kjCgu5AgFj2yVEFQg/QFMqz6DvjYswHkYlu2Ysm2shYrcXGBTEJ42IH
9pWNi364h0qjNR9C7arXrAsWcnoBVJwffLrkFw3B5MdkxeIkD4rjkuqSp3lXcpqbPm4+7I6W90H1
0P4eTr1XsAL9pxn47X6gMrs3veg7942fA2I95D2n6aR5QcgvOO+eIfzalPNV72tm2VtNN5RfosN+
xFfLb6NlGYu0ScXzGMTuelJs6xQZtXYI0VOaYdX+FckFFF59cFpYYQ61/RkkqbPRIjFstbmpULxD
JUm8O4Zn76NO89dY9erPeYAkRTJ5xk4kivHu+tkrhDvxqA9Z9DJRXZXhOg6ioxJkuJ/No3zDc1dp
l5r/5ySjiFEDn3ATHUhO41b3zQqEviqaxuDXMProUCM13hjFB/vKT1MFVdOZQqBs6Z1kuNJgEo9V
VSNojP9rFmMaVAy9RYF5CN+oxNxmD7pOGtFO28fEwfKHYgyG6jYKHuCENkkx+p/GGDx6PZg8hdvo
hTR+iaQOcdRukMQb9Dm56Qef5YQ2pSg+gkyzWGhM0SrIB4+ti6mtwVueVI8ESseO8dxpGMYpc3W7
6kkBjfjInEHOxi88Xo6yzF2FQYeYfSO2sjgO22vZU+V5a0C9H8cC8Ww5zIALAwusyi4mSh7XcUSO
er5smSPSiwQSUKa52a4dNBM/6wQ9KkzyorWsrHeT90lluyf3WdfcUSeUOecS+1QoIXJ8jbmvx2+i
UyOENY3xOYoDA73/AnOSQHeCXQYD6DQJ6ghx27hbtQlMaA1N1zw0HRSGIeqPJFc1jW+ejOXhucHx
IJ9bwuy6DevheK9Yo3KsCpSH6z51X8JyVC7CTU6yFRvm9DJrnsxdTte3xzxHxJ0EBdwaCGunvKJO
H6Kz/uRpGNmKJA8+UsdFlFkoPzyvXlKsCINFw0LH6avxO7zjBDmKXryhHRPOAKMSaO7QrftwqJ4n
ZRiR0iqRnJibHTzdRxeDjVHTGtLbBmjNDMLCOjA876HQne7ZB1rFjfwpHHoafVquYgORA9mnBMVw
DswSyiKdQR0zItZ+xO4Yn2IoBRtel6JWbDTLomN/MZWpeSlaVbuBwPSh/JWpY4p+AEU1mwXuSoLD
tG7YZGz637WqLnaGKcC8DYb1WeWkXOv6K7/iAXdXyNXcWn/pXjDCZC8TJFzQO1rVBlLfUYx/jjbY
B3mAvgEgU54ykNN8xMeknA9/9/9r6H2+0bTd7/kyKKffuquGfEGZ6VenJW80FHGHPRawEFvNZ2EC
p0RbAqB2cAldJfiKlL2+KDuMRKsS/jNIGPWSqlTjsQeIUWCr6qMS4WdmqFZyqFLhXZGc6raBi5Gw
PjTeVcawrVUwniiNTZdhawODge9hgv5OVkzltgXy/DFW1lcHhaXHCgrDc5Ya24AbBLvVdlrGkwUS
mfuetW4HkkSgGNoT7iu9cx4LYAxu0K/ESAFy1lt+agBJ7NRAz3fgbpSnoOc3VLBuejVi/Hw0Az9k
A1bm+1QMw0K3RHwWc3P2ti2dPHxF8geIaWc/yXCTDe4+LtJg5bFWeOcZ7wHKNxCenCc5rvgFSdVF
Mp1OGZJNVGePJvz312Hop53bx87a7Fvtk4zYue088axnmo9dVf0SD469yNUumkEOvLiuRZs2H9y1
PjfB2FW7ystiqJk0ISYoB8WjEo7AVfhqhIX/oAXk9RXxmeXBuypG8VLXmb4BK5ava/4AL/hdg6S1
KwzIUN18cWY3EbOIXpO+xlSt6YeNUhmnViA6gx9F95whUAPAN4qP4wwSRU3K3094CM1uFd2zHBc1
iHeyALzKFk6wqCOkQC6d0r0CEi4O4OysxwAoAN/beviutSXbiyz94plRsGZtz/JGd9SHthD6Uo4o
UJXDvuN7Q9ZqWTvU4zFd1E52ZetISiPbVCPw3WNPZpUhXtp19mFHWgBaLG4PwvAQjzWdZc9j6LW1
ccvF+JIaAn+Ijy4R3pqVqL41qrFaBD75EUS/MDDVgLhgTr5OSr7moY4whW0aykMEsvMwFDxm+P2L
F93X/IVRFsXVTIJolxqKcnYxurwd1KR8Emhy7O/xBuRlYg7Nfsx6HQbCMHwqU35pwTj/wrtoVVlq
8j0LyehZFWAnOIh407bsE9VB7Y/WxAuremo9NQXmwzrCLd/sQt9Euhh/4Sx9GMnGfKl1nDBUXFlP
QkT+Qomx01IhG7+FRhYdkOYZl7JZBZaFR6lJlW7u1WP0KYLUExvwadUbhdt8ZWu2sxvnXksnYWSZ
JcmduZfFECzehv+EQnLibQLzmpdFfJVXKlo4CHndvwDTGV9GI58Rb7yAoWc7r8itC2rqXwF0tb88
Z2+qTf2TYnC6GGKteLWg06zr0czOqUZyXwRpth3J815V4JLLMRD519ipdnD0ml9pKfaYb1lfcDCp
llmIWWysh1CclRRfxSIYz6aKDO7ktfqrMZdqHaibP612yfqv+cUt4EdqxepbkyQ2YAI35xsHQzyB
irod0DF4FC4IYD2yN6Lm7wiMvzso2QugUS3cl3ZTHVGrwYZiwueTEomJ05I8yK5709JDQFUOumX/
mpMlsCq00lV2PD7yh2o+1GBOVrildSuUKvMH8ktA2GS3hrL5v3pC9nSs2Bkje2G1vLrsJJphj2C/
crkdRO6zOuqbTdljMyFjfekBzMhq/RPBLG/fymYVRQ4qhABW57mqwO2V3GNH8UULUdmOZjea+XT0
tfl0yuotDjwPt56y88Jj13llsJGn/xofOJeRBMsVz7QNBsn++6Qa2ZmaIpCyuRk2fr0zMNhA+rfz
39UWwzGSJtNO9vKkxvc6b/uz7KWojnKXoj6LsSyf50sOjaa8yUuGLUYssikv2VP9Wsmmz/LmdknZ
RCthK8zS3vEbVA91Q7bKh46FSJmK8cqfmDzrbW86iL5CJVy27wc5796UZ/cYC5YdXlBnKjwm1PrX
Bo/Ax8HonMfWt51HBy5XYuXT6R43B/wJ0gTMhBzB/tZ5TGZUYkMmlgrVP1PxdkEjwsJpUY4bDqZB
UZb7c7ztg9Y5V/OZ5kS/z2SMrdLv3r/G/adeQAnO7Xp54p891FzjWLcPzQCfECUiGLKOa5p4Vc6n
pjmx6pCntwFyLMU8vBacrr5NlbFKzpen/5pEucQ+FJpoVmNgpxAFlGoXdgB106TyH6fU9+FsaCwr
K2A6ZeZSfPzTMca2/wCZfCmH3eNujMYs9wvg9qSqnYXsbkz9DKq4x7D2nwsrkR4e6nD8wIrM3jee
q27sWh0OeuwOh06YGVJpc3tyMPwIkSg31/d+zObpl0Nl8Db+1tbxoQYXCAgU1adFpF4yJ5u++vls
npBkzSEIw/5Z15oPGfewvhDjiIkVRHWWeYnu+9e01hQMh1BQ48verKrawvOrDIx6R+lRRa1uQHR2
wqzhCMryNlpOYXHpXuLiRTao/TGrF8rGpcR1ljF5MBKwxUB4uauogbfonHpOns4s2UVfZyZJntjl
l5Uph66Poab646tnpM21UPXymhTxm1kU2Et5KuqEmzLAy6l5rTy7e629zuBcj7vuVWKdf59bBsKT
qT9doGk7y8jCn7Q3Cp39FbJJQJZ+VkZrn/QwGV7CCoRmoLJ7CiNveGGp6++wcYCLMfcqdZ6c68n9
JjuT0tBYIh3BJSSIfk/VRjP8izF2IBrN0j3LQ9pS5F7gPNJsO8WNFrf2vV+e2WW7U80EX8I2Rpm+
UUJvVWRkV92o6I6iI1ex8HApPsq2PQfl2V8xJ9ERvyIzyULMQFADD6EN+tThCfdE/9I6/e+DsJEL
HqKp3PzVAWEA1afSUTEB/GcG+T3/kppZdOb7svwrLq/pBfnziHLFXrYGS++pqpFInrlBku0zaX2+
F2YOV+sf2o+MCzZpUNHuRCLGYB2UH+6h25kDe+h+ORmT1/wzVob+uroe+EfNKuudOUwxkvUh0hXC
a3cuCvQFTIR2pEzX5/m+c+L5lLY8y1BKXRhJeNKDgruP7RkPCFqZD6Y+4TyEDJiGjfODhW+RvdLC
TFtFSpQBup97TdYPPX4k9cQXBawyn64aw/dR52uUmV26ls3ME/kKKZNyD244wpsw+qnP0CbZGYsn
fiX2K2O8RwqMj6WmhO9gGd2DhZXoUg7yBzy0CqfUQTdwfX7WyRI8ZH2Ug4fAO1eUo6+OZVFP4zsh
w3UqKmRprfD2pnRc/xTlyw36UGSfZWzFjxLSwBqlvhKBwZM83pEOYND/iuTaZxR38SNg4fqGl/jf
r3N7nVp83K/RD5DFoCsf2mwEU0CiOThWqjdaSwD0QMPmA8xGLHymhPtEVrTQFZU2OqUQVk/yrJHB
acJGO9abgJ3bPEj2h7Xe/B5/GyUnxCkVdYS/gOb+dRHZfZsU2UF8wuKPHdExdtt627XuCwle5RiY
g6jO8jTEoBOGFcGRHyQ3DUgNoP3sDowdREe+B6FHNiTylGNIdmSRZw+D+6NxPLxUSDYWmHVTdJSV
yP9clJRdAALKoxypGMGm6avsYLoYDZUQVEt9RpNW7M9vomS39p/uWu2V/uFPc8Bou8cjBgkzDTWg
epXEw7IvRXwctKjxt3dds8YYby8QCaosD3+atyug54MLp5r2kDqn/qp94mVlXOWhsvT2HJkBcPuA
u1cX1Mo+tKuU/11rXLM6wQys9GGMKJig32Mu9+BVHdsUXudLyY7crrzFqFNhvMdU1fpw4wn/hvlK
Ms59dVWDH4dGxExDy6NHxa5urydDlWNmlGfbJzknsiHcdo2+D9ljQd4vhpPRcL/qPLdjhVpGeFJH
ccsL9xFHtRIUu+YBo+evlCIaDv48EVdZBslTz6fwqEVOvb6vxqp5FXdv/rU4u3fcF2z/9xBc5hoc
KpC+Hzo2PhP4Br/1q4sHnBm14flg9Y/+KIZDy2Mek8c5Vub2GxlYcy9bdlxVl8zQyovtlj8GUYKq
/hOSI0Ydw+YWRd/dKJAijrtCOaOyGi68oBvfkwk65dB6zdPQp9Y6KRTv7DYdrrBanRx0BJxPtTP5
WyNvqkfFFP0qSsP0dZpKNs2dcN6SduiOSquCj6JA4gDT5OCnQ3oqyqOWhe5J93w6kQr+3SlH6PoY
nUz8XVQ2xiqWJY/5XFiMwsh+cKxuLVvyoHAXOCRG86MbMepZ2k3Ybwu3rGEseNaqthLzUPuQzf0w
ULbmODkvnVKxac30YyPAFFLSfnTDB1uIGDFEDjFP42uDdG/q2M1Ftm5x3z2wF1ROFCCmmWtXf/Gs
UBzkCDVJkquD+PKC0rXYmbaP8ykEDSAJ+Ltt71dXU4RA+4zC+T2W14mynowkXcnLyAu2ZTtb9Wh8
ovlNifkwZHGzL4IgX9zegqsarA0s7cWspxGjVZQpzkHTbe/vubWM7DEnffrfP10/jAjIpIDm57ct
h6PDfvt099CfT3h/B5HpUBKJfGt3e8mM7QZAFZYP99eMbBvNzIwK3P1Vu1Dx1lDhfn9CecEqzH5/
wttfKwwcpH7nT3e7ti581jt8OjlaXl9+whoZsfub7OdPmDa3/9/tz9IXkMDj4fenk7NVWxwU3wEV
Nf8h5Ow8zb5EeiUO98vblB0XQ6VEK2B45TO4o5nvqhbnwmqdJ0plz7Vuu5+Qb1CcyzwAlppXvuda
tiwsJX3IdddcuxNWAo2N9fdc0Mx0MnLB5HGXCWOqnompnxTN+Co75aEEjGEId7yNrzpI8w0J0I2s
h/ZR0J6cIv5xH+9q5A955rPgdNRVayis9cpZpj0dhlUdORjs+Ln+hEDUyRka5RzNrbG0e0yo+dPK
TjnM8pCsZ7UdoArJEK8JkKNwkDyeryEPelMM67Szi3/FvLjeuJZdX26vgikvOX9PX8iXkbMaM8QV
xCrSg2wO2lg/AG6+teSsoUHOqLRKxDn/vN9A70EfaM6jDEUIPuwQk8ixVOW9yRia4b9yNamPsoVr
aHC29frWJ0Nou5MHHeKAat8/k4zP2O/a258EsH+xVSOckgbjy+CeDS/LHrCHg8A6+uFFnokkhTrV
V8VONm2RoORe6iAQQrOJVn+NdmN12FewHe8XkCPkgVfwsvH3K9zDVlxEkPH/eYV7R1K2v18lh4SC
fjzrIbVDI1kN0jVQZlLbLDo2ulAMKPV+vGc5j5j15A5Hqs4O5faqfHBdrBIGNWiuBuiCFfUc60UJ
HH/ZGdnwIWosGrXBGL9FeXOunM775eLcqGXBwJqwo6rM0syf7etZn6jBd9vUfja2r3xg/eugl9Vm
rzq8nlWK2ugV6hJbU8NQH3i72tYKOvtoK52zdzOn2g8K31wjt6UNCysvzfvOj2s8AdUqWkz55qPG
kr8xunQvewbDnRlHGbXkhd6l4+kWtQ13MfAgWIOoyPgXNPyXs2VYN+T7FS3ZtBrLk2WZzeVs7ZrF
tflUoj+0DetiH1ZaSM7U9S+qCx4EfLGCHGOHl6yeNuepttSnSK1fZdzxY2MVTVVz4O6uwanE77aw
lU/wrNrG1T2LQjLTh/6c6y0StL0Z7Plp4M83h9khHvtyUF+iq5gCBxqYlTRIoeK5Fm5YJpKEpOKb
HPvBTI51XTRwlOfTSUe1whHaodf8nPxisAqdrlhPY5a+uhbls3bAHMGxreS1wP3zYOXgO2Sza6Fc
YSL5S7YmpXFQSHfPciaaL+IJlfQlSsE8i+eDk+1AljQvstHHxRbl9uYq56bR9Gr6ofogW3wSdHm9
IDrJoUkPCLAlVb8nfaC8pOw/9/wUCnVhFnVIrp6DMWjhUrUzYz2F4e/YlMLnQuG6BigsSPvJgdGg
/9M9D7TaqTh4Yw7e+E+8EHOioVNjbqTTW4zbCrDqMnnvlFFH/p8nv2waBTlPIzL9gw9I6501wJsq
yugRuvr01uKiOM/RMje5GEXH95iWo0fwmSyNlcA8JXEE5XzFAyUw944aN8fenpyz7J2of4ND8l9H
0FVXYTQPVZOk76bmhMepCSvS8UzKcYTECrG3NnKSKFT8+dqQzQMOK0fU+72NPzMm5SGSvjxuiA9P
Mlv2yKABlpDsKFIwk19VzxFprTFu9WsbGxXaw2G8zvkLb2RnPzrehTrjrSVDVdv7yywZ+QnN011K
2ketEVS8hoICJLKgr0rrR2wTuBKJYHcfQS4AwfxLE/U3lB2A/YQzTdy0i8fYLMXW8qaZMzcgAqjw
yHZbq56Z1e4Cae/ia21Dn9LmMrrWYhYFdOm75ZWzuVuuvhaBRanF1HUS2aa761GI2rvKNONJCvxZ
2XK/1glbM76U/Xfya6vblfCK2xd9Z36NTZgKFsTw57Yh69UkYXo21JzKXTz4u1C1vUtgG/nK0eL0
PbSUH6lti5/JcL1dB9Orq4LVymcr+gbwVadcMXXsV9404dI0JK8TtlYvIX4QL12NE1RsZ08yFNUm
DoVRC7J67izbtNzkpNPXspd7Y3zqzB6I6NxboC780hzv16IeN2e14uYk+203xezW5kumfGZu272M
XbrCOrN+b4WjAb8IjYVsGoWwN1bQlghZN/U7OzGsnOIB+sQ82Ei9DYWP7lnz0uoJatUtPFhpcMxw
twXBwyjswI019JFhO6qtOPZKg9s1htnnWZ9ipdZBvzStaTjLmDwARRjOyXyYosZaYenEkHlGj5Dt
CHaVHtnWVQRL790yJnuRgwM9lVlHtU6iZdtP3kNt+fa5ye1hORqT85UU3MEfvOmtmDBwyD0s+uBk
hh++OeEtkThfFQjNq0yfzFPYadFjRvkGWq9uf82i8V3DfMKnsrEIvKwH19iHj/eD3XjnmoXOETJj
6Sxix433EzaUCzkkCe3fg/0QDWJTzTCLh9q0sEjVLUrR1Pz+ZZvdxaZM+fOEIhsfawTNDlMPlEey
A7ox+V5NKCtJ5kBDC0hPgJoTrILRDb+rVhs+SHbA3NfMI/8f8+RVTDHsHa0KL+oEVUCpKcR7Inaf
AtG7T04NfMSxrjIyqiR9kMlpVrJPxiyn2QxuM11kKxFxvKt7lMsCTOCypeXVj4jWDudovlju6c5m
wkUq1IX1FOCxguh9ysbEaKwnjL6da2IDc6FPRmpLKGsPPvsqyWtUG/EzXxsQQM4aqGynqqJlFMXV
m5Znv89kDJpV+zwOxRIMRfjF7X8ZVl592IWV7W0IbpicE/b88OjarUmxl7sV1jFIGaR9+CWa1O9Q
9rtrELf5w2iM9kKOrzMDqYjc7h9cQ02vnm7+lHHhFh7rgNJCtobfmeuUJxnn3tqgnZm2+0ik/kdk
UpyfX1fplWSbIMG2lU3enfjz7vreGdb5/C5QmDmWrf373XUspZa97m1qpFSiss9/ltjEk5HNP6Yo
Fys8etWz17jlscR7CIv7MH6dOiAK5Gnyn7DBl9ixm5fW0NNVaxoeUpc+JiDz2f2Qtsq4tbr45Frt
v+NyrKmab77pBK9dZx417NI/vKFEhyyLg3OptdDjVS9f66lnvw96cvFCR/sRGfkTqLj03fD5WH2V
K8fImPoz6hQwR82g/gQrv/dZe//QvOIL1lzmq1op2cYpSL4bYaM+9P4UzqKZ3pdY8ddyKHJIODq5
Rf2Sw/7edGaLPThU9gvqUcNS10Z+xKPZIcU9eqDaJtPeG5G7Y4MRS7Gg9ymrmkU/jckXUYTfirT2
vpFJeMgR6PiJdfFa5bYfLNzujOgJFvKthfwNjJEF1I+NmafVTzdQHzFTa79hVPtz6gKxUyy336g4
jzx7gPfy4hm5iPy5q0o2oKOnbWSsm8zqAnFsl+V9fhuBXKG/dBOTNAYOc2MePgVZ5F6KUIBins9g
4terNsnDdeMgJ4KnLVQ7gCbHSqcozeOVfaMo46dbb+PBS4qcJlzHNuJFlLtbrvPPlFuMv+ptirx+
oOEHHg1hs0mcTllESqJcMJPVj8kIUC728+prF72BP7a/JVXrLZHe1s78w6yziezwspo72vF7Cg/5
a2T10drHVvhoYXz8WKg98mpxZH+bzAJGRht8FD22tqETqXulEOqTEwVYRs0jhs56MeBgvoaZ6e/Q
B3UA71nVa5tqz3IAkkQpXuslkLO6rra6Eur8CagXAcUEXld/2GCyd0qSFpsKIxi7jYM39O/1fWK6
/doZVPHFGltczLPx3asGc+fo+IbIeKV+a4Yw+Wyxc9u2wI+2mhtaX5I0FV8Mh4zCkKj2tmz75HNM
vsm+GI7zhm21scOyZXofjXol45pgoxrVqU7OawjeSCjv5EuQ37FXoRJuDStRlpUIsDpjL3GUZ8Xc
vMdkhxlU/2NIb7oYoQOHWP01dwBpf0DVHUdLJP7kocKkGuJ6YfwrlqV9fuFNRFsqBXgR/RmczB2o
9TuoTosff8X1Bspt4Dfnv+IexqHnFsR/F1vjsoa1vOz7/j0TdXUtZ+aig4bP8U8I1nt9xZzmFqLK
VpFEghWrsK0NzFFbFTjqXf1cGOvGHBA86Vx3UxhmcXbZ6e1gxQ5HteH/SVnc2/uWWxzTPOh2NSqf
Z+GhqNPEBRUMBRe/GC3kxyCq0QTwKv851bBA7iIWo5GuPgADyC+VZagbS+u8RZYJj4317W+hjjs0
EtiZWlZ2kTF55iWuOMAMepAtw418pIwwQz/XFKTCpM8ut1hUpVgIpmqyCsZRfYYM7h+aqQLA6plj
yV4vWAKA7q+yVyRNubJD7EFl04id/lSM+be8StXn2qzaB8QWT4nvKW+NHoVUdEW8k03T1PpFVkTe
rTfsp63pxt4T1VP/pdHblRzlTKxfKpN1vApbEeAXWjOjmKgT9l50CiqzeQvNahmPBnLMNpnCyeza
tWy2TfwDbvz46KRdfM3Ye4omASTqmsa6sMoG3UsmpbhV5VRMdmqOv6ttifqpcsgCm0l4bmdl27gR
4bnj4S/75MHvm2rd6kG1tixtSgBCt4+msNStD4Jkn4VeepEHzSxjbKwtDO2MPLvFwmZKYSv5AS6g
FnDGebCMyTMYnNVObSlw3mOeEngr1F60BcjDYlp3yUBtZNbgSd02PUSQmrYJ7UfmIWfXtS03KPfV
1Q3vV5gceGA4P6PS+6W3g/qWVsoELKkOLk1eOzv00UO0Fi3zodfg7xZGUb5pURFS3yi7n2B5hWG4
v4wqeolesko1eUKN1u3QpDYKdV16LeMcS9P/Hu/mzr9i5DbwH2kXiQh+lcKv9QcXPDOUDHVamwAL
zvlkaGAjo59YEo2ouozjUZ7dD7bQ0q0Wt7CosXdz50PAOgTW43waGdVLp1Mhvhu9ybiuwNOXsdvg
P+Nk733wUGnlOlFNb6fARttitjqCNrLCd11TFLQD8ayPaj98D+L0a2i59YUHd/huzlXwpH7zPXsg
NZw+yylTWesHSob9Ug5K2MGC/IKlQRaWZ8rIY2PqYRaJwTZercjEkjwe60ui6clOU8sU/IJhncoo
STZBNWhPNiSxZQ+d5LOf7CeS7DOQn+UXRauFB5M99FiGBKZR4WReN09mzRMkLTX1pCFMe8gcxd9N
pTpdigCn7xEj07e+Z5dcfHDPSU+mKCgBRHW/IMGlxivgrcnJn2lSbgsVciHb8gAkDwfvrJ3waIz/
6ZHXkMPlmNsc2dYVFFv77nOszfQazNLX2tDnpyErLzIUzSEQCOIc9c1WhuShN/X2Qq5gIefc4/JM
nzWxbzFG3Ib+uT7SYNvbBdWUPF0a1xcnyPKTHK9OobLxxFQDxDLcrSCxdZzKqDw0ee+Sgm+Ds1Mb
xgZ8W/yIk5WzYuMyPuejaCgYG+X8zC2wKjL8ldPCOzNjUzui2IKIQTqrhWhVE29kMNIyp7ydOj4K
zR7ZtPGojjoQNI39dO639XPX463umh7J6lRNt2rbI4w4FOZ+TKtyn82ZyQhFxs3kVsljochUtu6/
mGqeLi21Lj/wEQ7QCSW12CFMCpszY6k8br15E7UAWLju+hKpMS+3t7YzLsQM+OhKJTywAcfvbW7a
QevhOg/BOUrS7u3PsNYGXegMMGbywPg9zKstD9MyhrlcTcbl1ax5GLiWfw9jFWKBE5iSU9w01VZJ
HIr78ag/h5ZVXQPu4FYTiHLp6ZACOhQJDpWb6M+2lem73Bcw+efBDlYvzxnUnnmoWaT5UgPrtpND
NbVJDq0CXFs2TbvB8NIt9V1vUxJCNkh9TgOUNYUr4rfCZ9fTTrr10UQshvn3a1/jCSmJoNF+KFnH
mitBaJtcxcIhzRUt/GrLNgPTVfA06zpOy6ui1OaybqGaV1GHRlObkjqkCPAVEvk5D1ryFpGz86vc
+UV97tUbovKzSEWxtJXSfDJAyW0adFTPVhQb+3ZMjR2mad2DvCJSPxmiXB6q2d0QfK1yVqc8u+bc
8e2KZQp6Z76i2bnFcpxFCk1gUXu5x/lPu6C/YlTEykOQktqexC6ApBjl5pDhNzOm6xT9IVS6FaNI
r2FT5K9lW77mvaE/jF6XvfIuc8CN4r9YO68mt3VlC/8iVjGHV+U40mR7v7Acxsw589ffj5Btzp7a
PqHOfUEBjQao0UgU0b16LSIy0+QoZVDd2Vp5ELNWU4XwdxrtTsyS9Shgd3JN9DlZSxjW2FTEuvuq
uQNDU4B/1+LPdiCfjEmDxLQ4nniu8ynVzYluNGjunLACmNkqLsfzmoKwqGgXlWbVb+PG9aT8rYzj
HoAIlFhy3n2mtMM5uVL5s6mbaljHWawtPkx8GJplxWmL4khhH4MM7hAHCcFk1J2TXxOGhnydQ2to
cMIvgv47T2QQMvfdD5gPXxAU9z85CTzB1BV1lzDujV1FXQ61LnZ+SUgIr6DZNremPjhLft5426em
ocDgaCo2PHK9hry4MGaooiIsPURkpg2X368xWAS6p5+6qnKfXK+bvihqjTAjw6R1ynXZGEheTM6o
BJjbUdOh25iGfuPA44wY8m0rK3eaO19qnsXSkVPxA4RHS2tyNeumW/LoE2xizhPURXpjtMpjDp6Z
JvXaa5Nw+6lWnBt6fwEkuUf5IYB0wFjl0dC9ybnymJJl/OK2ZrVQLdN5Qc9rWKK5mzzKjRysIZ4+
OokFT6A/wNkajtm+B4kD84kiZcu6bA88atjg2ZlVLD3eSoYdr7LITR+TqRnILJBpuBcW2fVOjjXu
ZabOvm86Z1XJjBHdbsqnZdNNVkCEOnkl5suBiHDWwldcNe45JC6/LPTeXqS+/BRZVF+ZUDJsB9JP
G9NNy6VgFhLEQeFUAFtn+SQdD6xVHisUEWP1xdL58+xIvYiRTAgd5PUTmqrVVYFz+FBmabnyUsv4
PLTZdysxkvvcqaQ76KFJehsd3yN0HqZo5D3Z5Opr4jffDd6zz/y4NGhfAgsItSZYwth8RW2+u8so
YloHtg2S2LGQzFS6al96lFu78E0OaOcgtyOPJ74tfykjN0h0QNB/q1tvYzogLOF7C747/GO0UlJ2
kRJKOwKAX4cSYvNEh4C8gA/9Zy0LDJGpmluv+qC7W6RO0q1Z5M29b+bn2B1URLk0jv5l8k2uYXYh
6OxfrbC47yQ/3Pd9YB4h8YYRcmqM+OLlX7LCr72F11EvmgXtj07dyJq87YPC+eRnbreuNbk82hwg
Lh4vcRk2PGRpMDhsUN3WL+XYeMuOWCTVQkUIU7TjR4u6iSzKPuWLpjTjF2WSWIU8JV24Vp7ziRo2
mWy/+nDtfrXtAGaVjoIzflDCrVnCjOLKRvfqmMC1St1vv3nGsC29gsRdoz21qe5QpSfde2a6q3XI
FgYL0pEhUpd1jch0l/j2NoKT/Jj1Vb8zbengjlm6VgbnOMZVu5AJehCIafpNG2jmJnObT76V1ii8
28GiSofgK7xMV9sorLecLw9UzmjAQoO+caS6PkD9enCob77DYRIzp0LhLh3ApUfAQHrPD+9FA0GZ
cpQiWOknUyRJ0IoltrEmt6OcO2tQznKXf+rt/FqYKdH4rHyifDy+QOwsP2eS8gJLoXWnhnl1Hozy
2oVAefIkDI+B8xbKTXqSIZ1wwn7YexYMKMD7M/0k3bkNlYq+mXzuQGVswaZDzTQNpcG8TJGtB1Nt
u7vGrClclwC16VIYrEq58Y+q05yVurHhrJ8QhxMw0Xfo8YjwPcp9MFID9AXCLhqKscDTCxcxdvzq
Lx76U1i0h+cebaFLEYfPtZJVdwRa+SaNHRm+rmpfZDsNFxRZJNsyaL/bZELukQnWzn1vUdqo+8GS
p43sRO9eTEIa392jiwBceYy+EtbHo1OMYe8EUb64jQPV6hdDpcaA6tJ2nfd28VJoYbNGFDLfiqGp
mfz8OAr8st5I/ZuTD8uupgyUKJuWHm9di1Pr0dWp9FtOoIpj5OkPpIKlpd8hQug7h7QarsUQGhc7
AdXa1Wvd0b5zrisWclh/7XSjvY51Qtopg+azDD6PJd/DUFKXQxNWPzr9sbMtWH4i3zkVpJkWsFC1
qz6ieKYJkSIPpMbdIRRHwImv8zWByfOaTj3S0NdEjQuKODGJyTajUKrruFeKoazqyZ2klF8jUD0Z
ul9PZSS3/AZBCyWGVuCN58EmWMbv3BOYz+4habIlZRDmU57JySIAJkDivH+vrTZOwzjS+NX1zS//
JK0mPMSEw8/DXhu4+m8FNwum7CGIfxRubh/6Au5Hu0HfhqqbZBfoVFhRn0llcgk3GUfuYaPlWnEZ
7dKi2FJuiOF4V6cusl3Go/oxtcnL+Xz9d/yGkJzLoFKA8HC8QMqcrd0gkB+aMbKWsd7JT3l8X5Y8
gE5yvfdtG4a7VkcRPvSc+jIEU/LFicvPqpue5YJvehT3qK0DZyLKpS1NC8l1rTH0XeOO8g6sNErm
mRqvFcMq9orJboC7p5+MriAzzXMpVctrVS7NNztPHpUBmaAqk2Vka6R1Z4T5D055dz73ws9eyyvs
/CiDoiloduVQ39l8lbaRanfb3rCHq2zZ3goOaPVVJkGpmkn4IzXPZLKAjvNlvpp9bX22fHhOi1ap
HkgwNZsirjOwLiXYaMJYPHNV16zSm2VaWdHXIuuXflbGb7JfIoKQBvGzCTRw00J9chxHDZYWAyyv
73QKOf3hrNa6/WQ7jsIte0OUq/gS+AblnbZcHFy9s8ATdm+KF3GjtC2g+EZlAoRvwiNUxOGayM1w
lzhmvmgN42uo5N4TpYjDToE4dQvpqfPMGR2qyNT7Bo0FAMI0GR6GRO8o+ynlTZm2zSu8qAfhEZj1
SNUa8Tm1q7Jt01c72fLiPZwQ5l4h/3DifxmR+qvNC9QTziqAyH/d9ATdBzUYTilh30UfOO6ToeuE
g8r+MGFPOg2G4KIHLdjX8TkAqEdFTVmvSwOZao/3cmWif7nnx0V6acLRX9itTfp7mq0aG8UZQ3+S
5YmL1M14KKr5IS2BVGh62+2bhuj1aCvpZye23jqQptfCCfVrpvnfEWtPKYB2Fjk46iV1fDAsOLK5
R0Rq2PZtlD546hS5zprqmwl5VhI0yhunnLdCDqznAuqntaJEn+2hzFfkPZ1rMjVglmFSJXe0c01J
leD8qJTVWIJZ8t3SuQpHxzGB5ocksWdbLvUm0V9uLNMuwi0mrnS1b3vfNotNxHWaS992BJslz1/b
WZ6eJa9CgGCMIX5qtfgE6uIvC8DkOdCMdeZXj1BQB0t1VE9j5Rz1hDiu5djKOUfUfTkOvrIy6rrf
OXGl7tEhGS751AS7dCDkAsog2OWeE6x0s1FfzQE+/bLvf1AMN/odJ3ZorZ5L4u2LqnaydQdBErfL
2BsPZBCWvi4ZCEXl2k4eALHFhakQq/GsnRtJ6ZKPPN9XJf7kOyo0MDYiMJqcD6eRYtVlopGODk2t
X3VGRIReHixK6pqmXUR18whZULITtrmhKuyXS2Wr3bqzOm3B08hZJ1XwalcdYRhLD14mNspVmxja
NXJ8Z+NTnO0mxpaM1HiiwCjdeQaKN51awPgT1Oeu1JJHGBV4rkZlD+yV3u+FTUmAvsAuCxxUsq8c
Baw3RSUMNU5yZPaDp/GUjNrEF1mShoOvZ+MBPDbvjksGI6Co/9SAPeJBMPokVaQdOopw1y0EzLuk
6O17GXlP2VJbDj0ozVP3Sqw04IzjB80y9pLgBGY43QcjAQsbmMeqsEZ1pfmOC7lL9+ARDXcMkxT+
GErmuQah6FKvdi9lXnbPs/RU7YxsxGjy1OSB3n02EQJAjtznIS+uy2dUvgiiR/oTnx8TjM4Shvf0
ajeTrnDzbFGMfCXymdyagrz0qoAhbD1MXmIiLCr3rs6/iQFCp/KahGm0sqxyvMIw5Sw0pe7Jsmjj
9WaTDXOrxrYO/hUXMcFpQb8YQCQnS96F0VI2EHCvpaY89Y5VnJom/tmLoVqAoRsaRkivASkLn1uX
OxGfq1huNzG/hOfSQN1Xko18myiOS1UlDR8DZ9/UFvH7dDwbpckPQBLe14UU8fXntsgTrIUiLAzd
CJtQQlIa1r2w1XZGoLGCtjS0VY5JlUuSjqguqL/tKKfpKiuGuwY6oKsMs8FSc33v3udVbwnNxWQL
O1jzvfFqAyY68aWrOmUFr6DOz7SrH51cTbZ1qH9u/TY6++13guDlXdwM+caxXdhiAhSIKhfSTdGD
UxmaHNGdm9q664t+IHSK/EhvyiZCExZ81VL82YUV5S8DeYuFoUv1C/d7ZVmHrvdY2CVKbWHpXkyZ
D0UQQdoTREezQZtXbQx+WqahaDpIPaiCdLI+W4gptSdunXYrqYvVq1Y9BPpEziSbMfI8vME37iaZ
cNyeqjDSFyNFJZx61SnUh4CbIFgSTeErPBb4ZrNRPFm7MS+VdYMYaa/CL/SbjalD1wq+aPMUZfAI
5KEXrxpL0Q91QL2+A5jrSfHN6oHj9ELuk+wJ5sc1MEnpfnpQd5tKedVipziVSeDehkaeJMtw6MIN
BC5orKRtL60RL5W2MTDdh0rPvlE6AUYs7boD37Vg0ZGpujeyCLycE49bw3EBXJXSi4+21UM3JEu9
KasnbxjKpyyxrzlkwne5J5VPjtYZy3YYGu6wDG1bcbekKMKVW7t3RpZ35zYf3LsUsXX4OcNXLwnL
fSD7OYUbXvRqRsQmiUMGOzEbUUcNRp5UmZh1JYSr0kh6lG1dfuD3YyfMvdWmp9jPQDZx0AQgOfqQ
N5DBNLQqXlEPYT4bcQSBtwp3OBVV5nNSEfsGaCav7GloDLKyzTN+3qXIMp4TqpSAhCrxWqxVndbb
wvDdrG9rG5DD/NprMPzizBNetclG14Mnja2itg8gbaf+SwxVRCrXMPPLG+GcdmDSdWhHb7OyF6WE
bvx8e1vb9+4Kwh95K5w1iilWpW+7t9nYrJqVRZn9TjjLQQfoqZ3SsOK6oy8t9bqOtuBGd4bltJfW
G6xNEoz5yY6OGRE6auyWrSJ3T1MlzVNS9i/k55xzBrPADoYH2PW1vrs0dbynpN05WpoEG4uw1cqX
YqQy62ZqtS6600EquHKuBlCXpvqR7MjB7lCbFv5pGcQrzs8B8uWom1hpxyNeQJ5YDmNk68hdJEr/
Lc2N9kue+yoy4ZpxoS493AXwRtWkw66NET03MlJhppOqB2Lq7TJ0eu+1JHS80eA52IhZpUL2oy5i
1EWm2UwH0ldl7dULbO2l+VIVibdT/QzS8o6wXZiY5aqSinILmpnfLdsbh4ODTIWxDg3rVzeeurqS
FOryncO7rp4o+Saaqr0848EdOu/F5M+jaHlYSdAAvWh82u7dGCGiaSQZnX4JveFBjMIxze4K0Hli
BMbKOGko9CyCiV59LCF5svsevvNpVwQ6tc3ErrUKTUm7DK78s9GlvSV13mU288CfH2IXMOXkNNtj
Hc5FfwjM5YeJzAvlReEmw3Z2Fi7EIzjrmHDN/76c23JgNEpFeUaYYEN99/DZHk13NdZOdxqUVD7L
KuGuRgU4GHJG9gfIJoJJUUg0xSQrJHqxZkw8GAjDjhaKQsKm/O7F2ZRkbpGn/TAhnMUsrL2Ifkw7
i2Vo/nrwKEBksR4BUd92rYgtA3siKdUsQDKvomFMD1kV/GyoDUwPRL7Tg+jNE7PfPPHB7z9wmbcH
bgbhvdh/XieGs898pf/A5cNW89o/vso/Xm1+BbPLh+0rT/r18v94pXmb2eXDNrPLf/d+/HGbf30l
sUy8H0o7oO/oBw/CNL+MefjHS/zRZZ748Jb/91vNf8aHrf7plX5w+aerfbD9P77SP271r1+p7fkl
T4dahmjvwKNdMH0NRfMvxu+mospnVUqO8LbqNm70KHs/vi14t+wfryCMYqvbLv/Of77q/KrlDhWa
9Tzzfqd/t9+/uz6HGY7enR7ydD5f8bbrx/fhvfV/ve7tiu//EnH1ehivRtG1m/mvnV/VB9s8/PhC
/7hETLx76fMWYiae/uUfbGLiP7D9By7//Va2U0KdW2pfBskIjo3UTgyJgM2O8e9GzETDUBxU7SrM
wiJ6lVgw+5puGR7FdEkCae/EyLJpnfeQaY2+9CqD2qrakO6zIIZAre6fOAVDZDuN4pxKwhZ8yzQv
1oyBbh7Ivv8Q88LuwhO1GUsYsYRNNFUPW4apAwKrIds/QRd9gdQjvhS2FO8720HwuaPO1zajWwND
ZXzOUxhIJy8tilCSE7OBJQFn8+TTzSam1Uh/awFQETlroJYRW+V+T51zrsrrm6MLq+SqMgIbnmSD
+pJsRGKHkz04TMRUN36ElqsN341B/XxXXHSCBuTtQ6p7puEQWMWlUOLioiiNtvX0Aui6WN1q1bBz
C5AN71ZbvQMwOW0+Qy7IjmJhZebIEhn1/byX2NrvtIqgpne87RckRXMK0xha3l+XFG5p3/VnlQeL
m5s+ckSz1J0jlz1FzOgFeZO6/U2sHnpkStTfCdc3MvVX49BtDf5vR0C53smvJi1712CRMIrl83QB
TsSRHP2QdA2oCjsvKDpNYfrIrH1eWP5t4CiBAxpmsufAcSG4Inh1WyGM8zLJGqMlSY96/W7NzbMa
ynUXJ+nx48JRGfx9E0r3H/YSQyMzz0S6jb1SGWjVxwitjXLn3QVN4t2JHmAvD93W0tu6QGbJazM7
Twi/zhmj80hl6eQ6r7xtpLUPth3FxE0D/SCakdDZAWVk/SB6CKYN+0RKFmIy+e0mhq6ueykFJ6zI
KI5GbFZatI4MvAy1MR/isaZQ71pJUu6EtUVMbg2mVluKidvs5C563SgT8la9k/CdPcg4mRsph9ID
vMZP33k2UvxHRIZUArZ/m9TGTN/pqv1ltpvgCVX4tNKMLI8rb8XMfDEHDUNQdR0UJtOr/v26bsOU
Uj1KDe21eBGG5am8I2UCw5btHkRjZBmK9bd2tnaRiTWjJoRo4eSbgGxB+HpA+W6MO+ndBnqREzCI
u1i6bXhb9G7DsofrVYKhYaXCjH7UpyYM8+YohqI3Nx9s1OlBG8tBbDlP/FcbzMtu11B7Z5NBbZdy
8Cn7U8IREQVkNbn6sp9eQyPldBUiKCEmiLdFaFAjUpvBkQ4vrX2gFGBMF2IM9vSn0TL8J4QW5I2w
gx5zDvOK2bcUwpZiG7F29vkwzL2eagyn3o9y9FlqUjIZuQGTmx5GjwEAtb1tETSQ+YS9Fq22Ex4U
cDmcuR3/ak0w9jSjui434xJIlQWF/wQnaSc4STMA6snH3CT1OHWFsZ5mRG/2EUuqfmP1yDfNrsL8
T8NAQFTmnWJ5vHPbergfHeOq10n3VHDgPuS6Wq6HMk6/eLpBSgmAFaGzAZK3KQUlR+6nwgC4GhXQ
r4V17S6ketgLsLFAIYumrmx3aRhOsp5tAracUlW3TsBvLcXEDZ7sOm641Ww++u9Az17dRnuYF7/e
HBuquKsAxlwErtyDUzjOgZOrni5EVzRwsRtACCo07W/WkjLtvlCNjTZ7QnbqIsM5+ZA3QiZ2asRy
u6gDAJaEBXKz6mEMTSFUl0evRjYnqO7KHN5n0RNNPiRU26Y6qA63+jkR/e7FHiAHmJz1rXCWNQ05
6MiHE7W2qkufxi+h61iQD8dATqV4QDfkly0klXURE/7U+5M96dOX+PceUftE2DI/1U4eneH+j85N
aa0qh9AnpF4/TWJyLLoRPEml5HtIaE/yaA/dQvhUHQhq8p4ow6dORH3gtFfS1lWwFd24Md7sQM22
72ziUuGPHF7wk+hLhEz7XksgutOdQzI1vanASDmPRQ+dYHRJzGr30S61zuGfbL3huwcJ0Sc03Sef
267CKsZijWjagdKTpZgpikHekVVuDVO56rqfv9TEm30ZILsZ+/ozUY/abPIXz0tlFNQ7cP1y9qIg
IX8xOvNRrAhzOz6XOQ+NuU601my40eiUXB/91HePopd0+V+DZ5sbMeqGwj16FZBkftx/uYS/e7Ot
A2aKGo6L+sQ0O0/cFot9xI4fLldTrbNK62TixP/butn559pARoXCCjayH2TbYtS9e0kuYaEvnPgT
0bvPRq8rPxDXdgyd1K/thY+xFdWfnTYipRO2/oMf2twzjVA6mrUZHz/s00D6dfS7Er4bPsQnRa6s
fSflxJ+gHVjUiOecAuQlhnMDK+CmDYFegkUwy9cwkpx1DFvXwiJQTsI0idbwjjWnZmpI1r1vZptw
UWRlHZW2tJ/tYsE8FG7CluaauRsjB622v21p5OP7K8zrtZB0RJ0kV9cwKISKEXewYCXfimEs58md
k8R3AGyjfNmkqFl4PmpbvlbD89WjwKVoQb+AVKsjcf63JkOvF71XA27vhZgKOwUea9HNvQQV2IKw
2jujW2TmWutCUG5O1WwCJVKmkgP/UTSNDoEEWvf3YuQVEODMHt3k1uERWOMvD56awD8qyHsrRVqt
SDt651KQJBV1zGO7m/VrYYQ60z8PghApnpyE8c8+85rZp5pol8REGGreTgarB4NQrj3DFRK5Sv7c
VijR/Rr8mimkQtqkVEdRDDPd9zQvW4dQOSzFbXC+K2YDzLj+NDHbbvfRaUIfXALp021VNPNW88S8
bN5qds4QbCJem6Tc1+vxkVr/fmGTcT+MEXoxamJ55FopKYottymWFVwlfqM+9NMkxBj2slFAZgvf
XjKNY1BNereZ1hakVYKjXarBRcwGOf+RNIHGXAwtMvN3utcfEQ6SH8th3VIfU4GkA7IwyZ3bmbZy
G9PfpwhdnBILFi7ORHm0El2IxYdqYWcgOylDLTf1kPbVotDkn663+Xmp6HXBxMEwcFYRQ6LsVDP1
gPAiKXuwqTa+c2tNeRpIei61yNL3oKaUJ7+0bNjuPRfF6RyqMFnvluaUfTWQfN0bWvGtGGWb4+pk
A9PoAQJryv045WFFo3uKvg/q+psYNVPOVvgGlO78o++057xc9MS+SiaVe1i64mMfdQX16zxPKbwP
F70EMCNsrUK1Zu24znYsMukup053PdQtanO9ly/7KlEOo2jiCoBTNskJLoTh3dQ0n8H1cfCS9mdP
uLzz1qLgU5rJ5Q70TnlQZYglf6sNCslBMcyC7EhaxD8KUy1UCauE1JkppxMF/y99QuFcmlTOSb0K
9BjJwncreiU/GqblHW8biJl5lzGF7nr1+2UMbUWifPTipRHkb6RS80cyUMWjJMV/ketvT/o0UmSj
3wGZRMpq8sgLtXjMgmYF9fl4Ff5KMSJE3FMiJSYlw6zu1ZrQ/bRcLHLdWAFwhNb37QJ2nJyT1KC2
X8vzZUeoZGFGTnYUzqAIxr06UCkkro9ChLwfbNKSEFdbrfbaVKV2tiTgsWJoeZAqjzVVOWJYOFa1
kPXIOqeeJL/+XNO2inaWEnjG3cLRXuc1PMSGV1VF7c+H0zKw4q8JGJxLNjWkMJWLrybGup/US2eb
mEj0DJ2ECJUfMRSNcPH14LEHnXiYTaJHzWhvEpyZ9yF3aB/cFMrf35e7earUmru9A9Z1egmi6S0d
BvXU33auVB8Nzp45bANqfVT7cmd23rCzlbqGnhZTrJoaVStiLLrCelsjlpsVSUSguEW19kfwz02d
/cOCTKbmMwqkndJwhBBN3HouqKtpXMmSejNS7vJzenb8YBunFY3ZOD8Xi2ldi9WtAi7/49ZG7NgJ
2p5/2zan9GWnDfA3wgsSryIUZz4pjdPxS6sj0ml62SfFfoYU2XqB6Kw8VyGSgVYfp59Sd8jXtkd5
OUdsiJ5LeWFlsrJyJmQ+UtDp0ZiQm6InbCNAdGDF04xost89MYQmjWnHiKHl6aYf3qzbyzwzn+Cl
bq6Kn7RXVTHcVdeheDPbTLnwzlXuboWpo+gSltmJ0lUb7H4vjKIJIYbYmgA6Jp7r5jo35mNYu9kV
dKbFUdGgiDOrSgfAPRcsQlM+JwZoNkpMVyH0mrucbPVLU/EOVaGB5PCkxEz9L9XVblMf9WnY1SBY
qRB2T2LWtP0v3eAMd2IpCNhLUqrFVczZer5tdDN+EHOBVC9A4MRPiqM4zx3ywzC8OKb0FMCUdwWw
WR0zF0TqNEqgNrj1GidGhEBpq72Y6A2vvDql3exg0uJ5ZHKeJxpf2suK3iB4gZvwBcfmbRoPYMrs
K3ZHRK6IfP+2+jbnl8AxJE1ZS57nbpzOh4cg9rKLaGQDaaixRkBXDBE0/jlR5RXUNLLsbWbndJpF
cqJb+VEO9dzvXaJeyS6erzrrrskRCPo9IVYYHVG7ULIgY9KljQnT9p7rmPtUQTVmIqeUJ6k9ZLnQ
Cha0lvN4nka4EMJLMR7quthVOsXLfjRuM/L/sDx57dXVVD5vU0+LziEagBdyyj8toZt1U9SHf5Bw
mCbavC6pYABMSrR47UoxdfqhA08gBLT7zqmt6zA1VOWiAlwSHYuVwLr6iWFdDcW1tnUfWYvZpiuS
cqLC6ShMYqnwhcZmUaeqD0aR3cSk4nnB7TKzbb6M01Jx3MJNc3R8q91TmE1xepyPryaP3KtEb4hH
TkMbNirK9vX7vpWqx0i3tp6sjmBNWu8YgzBdBmKoW9E6brxqJ2aDov8SulOqHnTOc8GnV3jBrQLx
PQdCRCvYuqiUFFWtMtiK4RgWoCgV3zmLoVKC+JTS11Tzmzt+qeLbIvRZYB6GqWEtvHLNkBZlCZ5f
DFMLwk4VwW294GNr5hlKC9AB7avcSrfcdLVHkg3cySES+B6Y0G9DiP8VjsB+aSH1ffngq8MTgBYL
vmmMyjuPjyuKd51VLY/asZ0a0RNNgBTV0Sp8t4ADnRkJuNWi1aIawk2GUVk9aE4dvnZR7YRPedrU
r7ncvClNsLGtorjPO1l9oiwdeGRZ8aQY+NpTD9pj5RmduxWzgc55H9USDQAGzgPK38fIBSYVTc4l
McQrJeAHMSnWh8W32OY0JCx+Hn72SgmG68lbyiH2HyGWlw1DXsV81R5EQ/GVbPgPndHmDxRzjsSS
ZMguRzeKl3bMcTXVdYhRf/vXbbbVfMO4Uy31zU0QJOs7Jb50GXdKHidhxweNeGmmRkz0aWruvT55
rs3il2lakKZ2fi7NcHnzb0zvEPrjuREUpRP5vOjNTf0PtiEx/p3fvCwM+fxnUt2v9NiLwEq7MO4M
OhXDU82pWvkqjEE0otfm5EkWYvxhGixosPMD9yTstx3Ekg9+s+2dTw5Xx4bvw5siFyoPGVz43ZXm
JaL38dWkOrGhnse6xR8dxY7z3sJP8yVjXXBXgakbjYBlZ8Mqzac2yjfGxC0txlCbBICHATTOtq7X
0DB6N54WNsIo1sxNaVvhIc876R7goPHYVuk3KTO6kxgRclU3nM2MVcvn5hHhkF0QZf0pbWwFlRwq
NQYzVNE3TdWLsImmTQ1ILm01W4thLo1gd4t23BOz5fPflP4LaOiACjWlQSswSze6MzTnKKoc6lQC
7yBNzK9sSuAagJA/lh4YdM+/iJ6h8muTKQ3syH+fQGWM6LFrvAq7OSYhNBSTixL/qDoSSWKPJLN9
yCF6lducZKIgS23obWPhWw4kDNxvMcIkx6SOs6PVh/eBbiTb8LdJ2Auz9PPFx25PRTtW3ujbajH/
zun3bsL25y1z1/m1e517W0BO9lrpnPRcxUEL0QKVBjk1JovAbP23FJgnRUQ/+M980uDGeh2VrF65
ih1fsgwmQcj91N1gFsrF5BltZbZNvqR03yH5UI8nXweevSl9SomsyupX74yiKxrNA6De1poLXAvM
NthudTzN0wMU982icXmb0E3+Mk8E0MOisYbmpZxkD/zacjuGjlSMqJTQj1U2fhYj0XS5Pn1ounKt
VkP2IGxyABFMOdp8uTG5iGaTqg3WYk6fTNCfqNtR0prlbEuS2l4MLWD1eaM++uoqaJffdqUc7ECZ
XLgQewhb6sAt68Z9uBE2Ho6CZaEG9Q6ekUuWD0h8ILP00Dpmf4Y38xxOI8rki4cBFv4NpGnjSgxF
Qwz/DaB8SHQSt7gynItLxlssEqaaaustzAbtsoQYmjrhfgBJ5iLN2OfqJQYdr+djcFdPI2FXfVM/
8uxwECNbHnVQiupQbC0ktxbCeGsqWb24KlJhWgPTnLD5nazd6UO4qJIyXJuOVNwFuUF2FmreXWwp
2h1/tw3g2VKeW5MEitzq/vchV5YJZCgUc7f6IdWD7ItfULhqw0oF2ZEkraOxsE46DCUHp5L1rUVQ
5NpSD7mCgkV+NbLgKxmu8ocVblHU8DbcZ8qtRfXctXFUc5kVHjazaZxFxrP5qamdg5g1pQjG+3jg
I47WqLmTwULuYyRuVppamifK5t+gVPApoFCQ9J5MczPbTDjad5ncUG+Oh7BL/ZC3cFn/Wkbt5v+y
3T9dVdimV8i5S117IOXLKX1ZT00zZV5FQ7HRKgTwe5pNwsNTB2XTqDL/0MlX2MR6MaQQ9AG8u7EX
o3lfqmRSuEC2GeVShwZY+SSznDwVbUyxqPUXVPbOpSLDNlRpsctUObhLu5rqX0Mz74kGoTzluJAr
oUO6QBbD+Ks3mscu4hMs9dXS6Mhxcso/3vhV31Gtiu7gJOq6LHRKZSZmVVUzaERvaoTLOLGzNlPU
OhiTH6OaDxfuaNBc9377lWKVQ0FZ5asHudGW+vJ2VwRuiIyN/NXgM7ZLbQv6nczKXnoKkLaOPQ5r
Maz6ul0j1JRuxdAdu3AlG1q4F0NHncivELo4DtwqXzyYrCg3gnqrkGXpjP4zuOYU+rVCttXnXkl/
Dssp3iqGTuS4UJG1P2fFMLnm+nrw5Ld2HB2YX00Z1aFYB+tbpxHo6I4TjKmgWMIfs0qkVj6LkWgS
P5mILNS3sNPSZN1be9Uk0P9/hJ3XdttIlK6fCGshh1uSYhJFZVnyDZbkgBwLKISnPx+Kbsvu6TPT
F2hUJE2RqKq9/0DYwIIOo1uXu2WzDjGmGUgCQTRTDTZWDpdWfmo2FKWld9465lVtDmjP/m4OGseq
N2rGy7Qwa1dTGWpXHVYxa5nL6uhkBT6B2MVuZvDnH7qDCIMZfNXmwbmajTg59q1fPlqZ9YGJZ7Gr
owicTh9VN+rih2N3GvxbVZhE0/Sbz0ZLi4y102KxNPbNsEfQ8CUsG8iEQWuuAtPTzt1iGEI2ILot
c9SWHMP6o75uysheDT7ik0nXEzegmxqFAq08zBKnS9IX6VtvolHpOv57N0QsdFmNTryEl9EPnUQz
ogrekQl6N2rZPtrWlB3ZKhlXSDwP7xnb49wK3m0idWRqax0srGk82LP/Q43jHMDyDe3kfoTxSD6i
t1l3E+ciSaaPj7bhGl9hlOLdCUTkoI6O6lJwFIq9mmVqOU2qS9JA+9S7BoPw0vNRGq5n76YO3I06
hPrpYtdWRmsj7PRbkaX6bSXCtzaJjIMqqYtqTLNwNcCNu/mst0zTPvW1NTdYVeoieHFna75xw2Ra
SR1TwRmRuavAHP2dKhaa84yr8xo3VjwxFtka20hjPjUzPqm7bI4LsVK3UeRnYvXZpPsdh5bWABnO
kD86/rrF9m9ld26AmuM8ntLlEhGFKTetNbx6ldvvVAPuWyHWJ0n1xbVLGId1Gwv+1gPoIXUbL7I7
6WJqsSw4p8tlUfK5lC+delJuBl5fCGItmGmFihbouRkcP2MPj1F0qTVCxfi5zua+W7x7BHB5VvXU
2neFaT7rMvzVivRdepwGnOHYJ/gruHTRx+xluza17Z8o7B9E2hPkQ6SB42N4cIVX3alAfm4280qP
yvhaFSMjjq8aHWkyP/OexTjjj5TNX93Qr7d5NxJ8DLz2damvGnP6CmUWWVa+wqR31g0IqWOlj8mr
7WeIGQfiqZ9QgSwS+UNV+8UQ72prXDnF3uWMdkS5G6Xm5c7+uzhp47DYF9J8ub10j4Fb2Q0L5+eY
f81z6W1gL1CuPueMAu/egwexa0tvOGlRNWB4j5WVMxi3PV7mNma+1KnWTB+Hk7pUbfmkjZG3y0Tq
hjeqDmkQMDRm3a7UCEAmCeHpZdamnLO9Qf6nxvwVr284SXU+bLPfZC7+gN68Uq1Okr5VQu/3c2eY
sBqWEUnckQmq3QSW3u+OigWGpI8LwOydY2yWIW0p2dDUbELajiTGTmszd1ujZ4batWnomyjqftY1
oXwtb/AJhPcCs+Ifs3f+rdi+98OvBmUAf6lbFDL+1eCXHuTXz2lUb+USfzGO/3v+/5rms+5iH/97
ROmgrMJvl3eTLO8mWeyhVe/P9+rE5kNkl9bK0ESzIcZQ3eEwVt55yx34AghM7q2qUZc5xkWuHVzv
j65B3k2ch/aXIb9nGJup4DEW9ldqpJra9nV5nohlqSq7kDGOF45NGDmJ0+2cOlGwMlhXb2p/uDJU
UY0r6rwinanbWz2CNg7NT/anBETo5ztTrw7f1+OBP8vdZ0PQ9fJaEHS8vA1bX0zAtA1Gzt59Qdip
DwiUmk7j3+cisG/AvRxVm75UVYOHUIc1sTtaiqqhq/vhqjWCYGOm7MPXnODClaB9cYP2Ln34o966
iPec1Cw8Ffp73Gw+28H+dQdUXW48P9v7Se+cO6fKWV8LUqCG0IHooGxwTmfbOas7P2qtQ9R1j5d+
akg05N/LsJz3Bf9ZBL4Z4fGT2HfCSlbuMqvq9znVggudvLo6Xl7SQCsjgZW1GZZs4yD7CApeXe9V
Ea9zjIAdqEiq6BdIfbT9I4YB/jX+Et7l8q+ialB1MkiTbT3FKcqDYP+sdMhX+Nu093jMtfdJSs7L
rk0YX8PU8jFzgWfyZ53qzCrYbfIBtQ5VVP3U2C5l72ETYL6M/dd8QsTdrhZwsQ1cz6/tSv66BL13
PbBpgAKP0hJkqn8aFsvyBiME5DidVFTtFu1yNCeQGWyMJtqoGf64VdOq3qolREGEHxrWSLOOeRTm
m1hi1gWe8F0anKBME2QbHNzS66HQN5cyLFT/dOk1BREKFm788UeLowZVy3hUzzl+wxNkG56zX7Hb
ULueYRWyv+LiZLWGDTNZPwR9TOOYjXVySuC5oj5vHdMi30bEOPepB61qrhvnSM7W3Uf28KBZAyxr
VJFX1iy7LQeo6WtGFAH+6fRqRmgi8A3ptm0uL/Wl286X+qEw/6hX/WfgJJf+dt5rN7gqIskyIp80
NM25Xdx184zjcVdPyXFevHcHD2sBAwO9rVjMdi0OLnt+UfFGtUZIs55CN2OBWsY25eTe6Vqy75e+
eBz4Rz8KX5Awne+FK62VaFHtQQsOGwfHereMHnuMSCbImdtQXE1hrvI0yM4yqfNHHJduG9TE34BZ
lVs3EhoCa0H9FsBkJn5UQ/bDo52EP66JxQ0UzfYG6WoMhBpMgAa/vVRFboxAEZn89sZoNWJpBfBs
1Vn1UQ2qqC61B489jHDkieJF8+Wzo7rTFknnavj2Ob2qVpN81g1x8rX33vKxmretJSJj28wupEWN
49oGI9JmzXNUsI1ampw0a05jb/EUL4I03xJAKlb/YxRYqvRoBdbmMoma79LJzuQXQ7PafWqlyfnz
4lagqIdp/VmDPFJyRscSr4Q5cZ4ISUYHVffZRd2J2p/XoWFom88GY/IZRtQ02jmygHe4vNilUt1W
LcgO1Js2Vm7/+S4sj1BcX/fvfpsNxyic5DHQvV8XVaeKquGz+EeXtNHy1R/l39Noc2ivQ2y11qr1
c/D/dy5veWGtq+M9ns0HpD3mXTJ68apdJLQ6lP2RAvDrTa0F1nUZB0hvKamtDNGom4z8znpyEoK9
YTvpuFwyRq/4o0yzea26ID+QoKyEAVMU1c5+zD2P3WOrvQ2DcYA5hxq3Ho8kvxbt8qW+mZsfVoZS
R5LG5rnu7KOI++2gyWMqnOojLnzBKmlpz0lqN5tRaMOdqzvJzkNb49rHemLd51ONtZ2J+H3XvRfC
S5+tWvPuKojEJXJvzyH5mKcqOqomdUH6AUizLvANpDf7insh7BWeu98avIKfMstk/bS0tSo5mBk9
eSM/Mj/rNxN77Y1nrVwtyR6juJeP2VikG78Iu11euPJRr6r0hifgi2pUlzEKv/rsFk+qhByHtxM2
3M1UJyy0ZjJ/mSzw4l+TzSLvdwSCb6a+I+E3V+xhFhEfiUI2mJOliPLJldeZuyZHDShJtIFF+B8n
HmWMY+QCYWcHfOlnQyPqd2xePCSWiQJoRUyWaczuFNIKlOFt0xXZnQJhLW1iKam2KE1vhZ7rq6lj
1+E5XU26MNNXYPXrB6+yqwf20pAlyrncqaJqsCp4wmnqnVWVcGR7Mjvv6dJ/GRRpi11qxKEnn2Sa
rwe7+0iDqL9WXchk+Lfd7K4/Bxh6t9Z5SJ6EYa8yj01wVifSQSo4Dw9Bod2mbaRxWAL4ecayTJ6L
QZD/13NIKyFSnjvLg7OAR1G7C0PD4kMMxbpxYlJky2Kamxnaxim2P0tJXVRjtfT47Pa/100SF75R
QO7NtKvK9VEn5EztIzdyNaWFfz2OcXOLR0mzxqW1+PZ/9yiYY/x7jt5o8CSxqmjfZHn3KCbtNeQ9
nqql1JZ9vJ+H0Vhrmi0erWrsHrP81bTz7EHVOHiM4GToDFvVlkyBd7ZHdJIi0d3nqQmsubHPnE1x
5i6k/BhYsmNHS187L7C2IrCSQ5Xp7rnnYeAOfnjdssy10HW5HedAu/JrAJC4vvvIYc6YLc2d+Twh
vXQpmtI1n3sZen8UP1tV5/8aWxL726N5W8xmd1KXQEf5gEW3Qsrxnzp1p/coXhAKDsmClAvAcyqw
1dVRltxcKvsFTZr23r5wrfk416hjK1H2Hgck1iTvSRqztp9kD1S/NJM3vbHWiH7GHwAngYMl/rPp
pVgk1mBwMomwq5WcnUEzzxkKMpCb+Jmciqi+ujS6aecd3Ej/EkNpINUTvlSCR0Tgzv1OYmCzqYLZ
empiW1yT/pArVTQRB79LRIZJT6v1a8v6Yph1/6jaWgQWMq2Jz6pk1FO99s9zwqP8Dg0c/3rKtGwN
AAB7kcmdbmQzW2vsluIPz/K27JScL7KrURUxUchyJy1+qRdDsKWDGpktxiTtiKKTGsnWOvmYG2db
Tp7zZRiGeiezqzhC+nsGMdx+Txp8DqfO0F5cOXy0TpvdqpJuvoi+05+B1PX3JNdu8rzC+bsPyWSa
ebRWRbMcih1QYPcKnN5rAT/+0LRuOYOy1+Z9DerazAkN6cvFiUc0p37fjQVKGRwGhq1qUBejzt1L
Pw/Bj2tEw9af43NBEgX7o16gABHGW6/ERWv0e07G7ZSdg143eWLmxgNKzcM6q4XPhz5HK+G1NnJc
1riu/ai6dvum8S+3RVhX14bvEIL2ahQZtW+9hTo3AbcKq6ERGPjEKlVZA7Y4fTc8muHiGV7Y6bc8
DNeEHvufRSrvbMSo3uaJH4xtNfVdF2T1Xg4uMUKjMM9W2uib2CBhj2b3uxo0+YcaFaIfnjMUq1gv
2+dSYrTeeqFctREO4OQHJYqi/ObEZLf7LnP7J2ISi9cY2HbV2lZxRJLH/qYavSoKHvlgVJO6YHf+
gn93cKNKliv8teUPIM6WqZEu/s+5VGOjzf7fcyUYntiWEdzYy2A1V2o+RXlhb1TYTTp9jrtR0v2K
1/1RlqPmr4sexSGx7K07E+2PGT2YPVoRzlNupN62kWV21S17bZm2SN9qPIHlUtRHaz4TtSbvS0kz
avNxzO7VQDWZ59QHHDwG1jzaMQhqYGsVwbWaS7fG/36l6LmOEpYeKwovl8jsHKCjcZZseyn6lWoJ
ZPOrWRUvffRCGAdwHofPwWnNySJCP2hlTBaP0RaM27Xp4m0GjJVcYM7zdakKF9lzPTamBFsmbi+9
iwRwrWakxxmJPN033hw9Bmbc9eF2iKrpqzWjPfVPdd+gtKuqde8/q//qrSYpl5jeX71VdZym34MK
beNR9+Wek5Ozy1Cjf7Kn6Jt02+kbIiEPGgJEL7aZOpCrHB3mZsvxp5/nleqBzOJ2kAFszjCuAbT3
X6zUGNcWGfgbdpMor+paV92ocg9ufFh0oYLhG1trbLsq+2cZ1Wd8Zfy3wWxxO2qIanvEU3ctOjtH
T/TaScrAvJqrQTwhbD6gKyfGb1VrLQ8e+yeBoR2qw6u+DOYnCbAFfRIdjNfyqTktcI//qMdD7aaz
a/0p8tGCHRznV/8Eo6jP/p/1S3+59A89+qv51Qf6d//P142Y51/91fv5u/9/zK/ef7u8f2+qrkYS
KE9W4PyIrX741qMCPWc5/jD+CiZdguC/U+4JGZjf8E//Pqa2d0TkVrLhdJw96kHpNvTD6St6bUix
tdoXz0TzuFnqMS+evqLIs7Z/15cQ7S71S//Zt+We6Em3KjBcuRZ21rarvNDc62awPAw8pLlRLeqi
Gj6L6q4VFkP+1Vyl/bGPx3H/WT8Zg0OkLNYfsXVGl6nIzLdaimefrOpP9HYLzUNvrJ+H/YhHzXpE
hmWb10GLtB8X/LTakyqqO3XRBtLlkd0JlFBYkjQoWvXc3ahLVgfdTbJcVDF0RmeNxEu3+axr7Z44
tipH2pxuLTuaV2qcGqIaphpVWTidLfL+nv4mZwurtzZ6rnwnOcnBMy71U4rEyZi72GnqOJJwNrDP
ckD+JcuLY+P1uKjnoLl2QYlxN9rt2olAL7w5DyrybC36d+X8OCYcb4KK45Y3PeIOMj/6eBdAKZWY
Ly510G4mjF3ZcCQuND/XvIPcNj12Y4AELrAMlI+DtllHow+jIDfPqtVNFp4VKLErw4rnxx4hruU0
zGayW1u6Fbym8fTFQJfwZ57deSgZRivXBR8xLzxBZPWv+px9i1kBO5B6/9WE4TbscJ6Lz0hALUdM
a8DKFyWuca97McgAA2E3vamPqjQSGrlVd82tkM14uddYYzeOmfOZjQCB4PDDGioiqOcNzMSbtqzH
atfKiS0zgnprkpPjjQNtq0QLCqUfS36EolqP9WSjd1trV5FeJMfMGOYH4aRIziIstx91J7jyu1hs
/RHHWEOLxpcuWwQfuzI+mGk/vkx+aqw4AJb4MNA6NxkrCgZ4dpGMuJQ0rBi/L5hA/ipyPkqPWtCg
R48W0BkalHwWXr9mL0LWJDV4bGQRnjhLEZ49oney3KSjxT/J8hZ1zQosMSH4K7cW5mutLR7iIgtu
Sbi11zboEryhNAlfMo63TN6tmg52ROn75r26sLm/tXQDKcMI7bJLPbIDtlbfCZDb91UOMSUxZ2S3
/xliJ81A3DB+/ayaEenc6xYB7c9pyJNibMPKeBkqEKZc53NfbowQI+QWMM5NNpvWF6T4m0jvvlSO
GZ19xDxXqlrPTBw0bPfVQNWSfL+/xYId3FRGQHGjmQtcWS8PbdYG2qZPW85IVWlvZ2kUt34WlZdL
gdUJxtBIYLtAUc4VyMqdbuHD5oh+ui0i6cK+MbyvSDRvazuqflRD91q1xvhie/pwpZmpOOHwNpyq
rmo2g9l3T7Ipwg0p8mQvjGR+Ib4AjCZqIV8MxvQS+/1XDawJNEFKeuSwvymGR7vs7Ccd7BR/3vml
xJnnLp6DB9WpWb4ycB6MlZegtGyW/U7Tx2zb2Oj3wX0Zny0ZnDTW3XfXRwfTGgHnJAmuk1Ay0aUb
h+69maDQVV7u348oi10PBjiACaT2e0PwzQq8+gvK+/k+8qJkJzqne1tSRqoDLr1o4E6lPLbSNB/N
pHnpibvuImIB+3YRfu0Cw3haEEfbrPWSI6a/kCARs1pj9mV+jNrPxtSm7wBKefrBF3+IAy/ZW3Vi
7X0R6vddhLY3wmPzd/BDCGhp39rIz8HdCPMu8rCtFtLDchaoQ1mJ9DpYFKTVJZxm/QT2p9hOC7Ti
s+5y5yMy7Xd8oS4tztIxNviIPcum0vs9D5+NixEq9mpNXY7HaPYILf77VpXVxbTt8ahDI/mfnfRO
00k7R8N4dNKGWQAwxmCEkErQAZlZiSHPUZs493U7yrs0eE9tC1v1vIjLUzSFD6rNCzrnPq6lvm9L
MKkDlIJ0nTmxfSUr1yCHtZQjVGbXPJorZN/oHthoPNb+rmhQ+Ztq09jPLSlpyOwe+2CDjI+YwX9j
YCn7OyESYP/6cFYlBG/7u9r1iTCXmXml6tRl0VPAq8A4Y2TCVKquC83XwtC646WH82oW0ZEIxYyW
qIS7VYG1wDtmwT82pndP9j69zfUAk5nYvy+sxrsvC6c74qmdrFQx8kbzFjdFQnjSn9+FMRxHE6SL
FmTzvtNse8umQ38DgIj8qXYQo3ZP5Enej16THX3HDFZRGP2062zZ8i0e1s6j27A36cibrUYUlJ/N
LM03ImwEr59jBABK8MYTbFg8D8q6XrT+dR/rgoxtJW/Dxa4Aidjpse9BCU62VrxGEbbNnodQneui
LgDP+74ORfaBi1+0koWNsceApFrmCxMziBRohieLJ+Ri8cLqU+++J/B3NY3AD6GNG9uuEbAxAB7s
3dK0riWb3kMk+Rh9fXlG6G63t+chu4H+zaPIHbNbrBZZFjkF3E+LmUkT1fMj9mY64REM2UbPd9Be
GY1X/BMyGIf8qD2EbLvYa77b+nSoy0WEP3RgDPczFgdFPK1caXjPs4s9btK3HKqjFoa0mW0CEbWv
IJBwhrAqxIctr32t8xVnoeh10t3qhJRIvla9cg/Ot5X72I4sg5B82fh5iSyqKeTZEWHLb9ptsUJt
tBc/DiBFBkQnKlM+OpG21qdT7JxlXid41ozl0cRC6ZtVl98d3UnfdAP4YpL6+MoaLnnXPJ8ByrpI
XRRRe1Z2PSai/Z7rN7W10gchb/2FRqaYtIpxCxZTIocvH/yFjquqhixCnSWX5jHw8/pxhrt4xGRa
rpo2k/sRTNwWeyT9NuuSBP0K46xKIGUBpiwXlAu7XYY+MStkZKdXjTWYK60u3AfkWMzVNLrhV9k3
t7hA+NGKpdZdBG151ZukzGCONGWyLa2KlXKwMg1wVI6nq5l6EDM674YwlTVvIghX7BP706XYyNDc
dg6CTD5paf4Mabr1M0PXj3om8NlCZnSVm2Fzoy7Fkrxp+eTHS2VW7lGvsU+qUS9s1EeIkV01DmYe
uQ8qpLOj9JxbxdbVkL6fwIHxM67su1QG1l1cyeYMwRBV13+qxHLXoTAZjpN3/Vk/Zpq9doWst0aS
RehEY9i5v0zHExHszuRcplITYznan0Q7/DTEjLb+GFc/irMY/O6Hljn9yvab6dFv54B/qT0cOdkG
m6GrPtgBuLhokEKWehmTCYNip4qfDZciyassEOXNv+pHu9c3KbraG9Xt81JVhDDs8k7V2H5R+5tx
Mvq1aQfl1RgedTOSD+oS+3y0oSn1gyqiVG6g+IsSzyjkg8a38AGZy3IX+T7u8ssoVYeaJux1Iw2O
qt/QQXzJ5nB7GbB0q8y43Io5nDZq1NDa8qFt9RcsSauTqhp9vGalSM9qENi9CreReF+ToTgbA4G4
ycC50moHgrHI8vP0NN+0qIi2tmtFR8LKxoMxI++qeoye+CC6pT8K3W8PrSOGbdjhFaxX6UFUtWNh
8mKG56aD798HzglVEiRc8RLYOPYiUoU14QYZ2PZA3NJ/dVlcktqzX+LESE8DGLR1Hbr+qxULHoV6
m3LKrpwXJ8T+pPDjdVeBmDcMPzuIwjJO4NOSXZqmw23VdfUVaqP6A9F6d20Lkb40TWKgL1OgS+9O
XzUMIb4JmR7qzLJY2/xpl4RzCK+ESx/zcA7KyeR0QzTeDRHWz6e30Mn9dTcH83WTSe85yd2ruJ6p
R39lZ8zopjqlNb6VJlFpiaxrSCQCF3KLFMgyfKqAhcX1WN/29dzeh/HwrobXvuluCgdZdpPsdZYU
NwSbrUMQADXv61GeLc8rr2Lcdp+cxnCgsJbJu3Bxj1ZHnnY4JHJwfyJy8Oy4WfWWVFWz1oVhPpTj
FG3VjANHj8uMHrqtZ60YMJ8a3eqpGUcHaL+RvDuxvDEzk0MUM5agKr4bZLymb4v3jGXG/pubWPw9
Btc6WUVsP8YDMIwh994GCyiLhvrAwUZF+lGPck6RCBTMtV5i6FVeUHRRaffXPDn6tULRgWrt11P5
EfpNggFV6K9bozX3UUBxkDliScOAazLxGjDUnb1LNCzCVeuYcUKLgWSvVavVQGr3oBbi7edca4Hp
b9Asjj7y+IrF3/hoeqPDtKvQT04i8ttJs8uFqjY+LQizujIPrXCnZ8769TEy0/hKAcv+rk+WegVE
+7u+Zr/wX/WqvzbWLRnJwtnreRpti8CIsaC30udYWtquz9A/8MI0ex5MrT66JuaXqrUyco1zx8SK
tLQGgYmb+pjfzMaSxOnEh4J72JrMj8OATMEn+kPVke8kHf8b/aGNdn5UdQogohqEQ15AAA71LISO
AxzabvzZIo2speZb4/NkF6aL5Un91uF4/dIuAvoEAVE4W7rmP5xs21egGlWkwJ56+6zuzOUOQf/b
UZvzo6r6rK9Kt9sNv0epBhLiv4aGnfPHKDOev7ezsPemYaS3fZF5mwq6z8apUVlXdeoSQW3Ym3WA
qxUknlvRyp4NLtw/eF72Ws6Z5F/4ewjuYLug6f3rSz81VxhCmuwW4soflZoeuhtvBu/QOyLRNtKu
2n2L0O0qD0SM4ebyChmvoOZW81xGL69g19LbFKFB3Mnqg3t3NmDaGWP7PbB+1FU6fjh1aa35GIpb
UsvOMcYgbGtit3sbG5mDR5rwrrQi4GRpyPLF1SXsnMbs9+NSLJ0W6eXMb4+qFTEHCZQpHk6TnpQv
Tl98DdLBPcPpLl/slKM8v6pjF/O10XNeVcx6/QaGD3mj2E7PqRYUjzCHblW941cVCA1IwzOOSm/e
UG+mwC1fsH23r+sh+TU8LJAYS1BRP1tu/p/DI0Atb+5cXYYjwm5fR15grr3CAo1hJeE6C4j2ZNbE
WcDv0y+ifw0QNXruWqHdRTmJ9MJPv/RW7B8J8XR42tTZl5FT61b3BGgp/iarQHPFzpxCHOasNj6P
He7sI/rQezFhkaRFk9x0ce28zIn7s85xp2jye6jJbLEXEgZ8jVXqVmffsseTctpVfrxLFd937Dic
fyx6f1e1DZ6FQ5GGQFjb/tDmzUOKOrW+gxPQ/VHEO6Y/YBX10PR6dY6zFoZhGBQby7ZRQFwuRdF/
zZFLOUyywThw6tLi1kBxfJ16Xr9VRdVPXxqKySSJ2FrlZYJ2bDeBlYPCk9b0NIZEEVJLvOJA2JAh
n5wNaKQloIDgNprc+c3IovbidPkqc7Lu1bZc/RiOvrZWo6LI7NeFg020atVfJ+T9Xgm0JKcix0kN
jnfH7j0tNpMI66NIdHdDWDPeypwVHI0B6cJj5ATm2ZfbCqFuASD3BH6IKIkk+5/FojhYi0zOhr23
v+qGlvUdjbI10cf02e8ykFl4pf4oBEi90P2eAkMgbOzNj1aJDe042tG17cBnQyoiudI8OPdOW+FX
NBNuJpuOPqLzMfAUJjUYIW2JbcJuDGvvAHfbPYskaDbBlJuvrencqheyk3ifwYXEGo6FtNZnoAZV
mN6qO1c03zUt9kgE/lXftF2AgT3u4gWhz/2oceCUuiNP0hXDSd31Zfrrzhsc7VpPgIrT4bP6X11x
Rx8urb1cdFXcmsBkRtos6+NiH2BldUmbDfyBbhozfVWN9QIXqZLVlPv5k0p+eZr9zlapvFFN+AeU
GxN/i51qZAuSX+ZqkkA7FiPp5DgzoztM7JwNRk1AmxLY7KouXO6Iu19pukm6GJfCS30TmmIvyd6u
VI/PAXmCtFTgjQ0ozX8mSQreip8g8rO8jKpXozLp25sgw45cNfwxOy9o3yapXt9zlOifRenfJJME
CbKUfKN41vQkOKuSJ6rvYbFockyFfPZwdMdrsp5PzlKswTOvGtsfgE4wUke0Zm1GgTz2YpbPmYyn
dYFP3kGNJeKNtWRqz3s1dtR5YE9DbO8u78FAYSSUuCaosT5Jrm1v6flWtQ5Z6AB9XPz1Giw428LF
QlEO9UvopvtZN72vrq25mxzwA+ShuH6CP3h3qUeVY5Nxnj/pY9k9+Lb5rurVPMkkUOcMuvnOLeFe
y272v469bfC07drbOMmCs2s6LmEIAw3Brhg3YsRWsvHj4Q4W5nCnLfT8lmVy1gMgZ7/rHdOJNyQu
HXZo9FANkWNgVlGiwLJURbWuBQi7TrclZiXXqq6ws3TFE9PZNIcuBfxtsIu/agJzOmQkNp+Gar7v
2gGfoI5Y4OQJ+eR6kBFxCDgNS+lSFaNm0qI5q0opfDW8zPPhWhWnMC2vojyetmEGBtHve3dbKuaO
Hof9ql5uMY/f2q2Mly0Mdf3C7jHA9dabLo0B4Sw4XGPOdkUwH8va0946HqlOwY6co/UekVG+XSAi
37oi2GOiVj2zSIhrFGIXh13q0Qj6NuF6oxuPzlBW8Wa6i5vGuE7YZl9b8GT8ngi5yUN75Qxj+1Bq
ZbCPp3TcjWk+PRXm+I3Qv/stdXmOoJfwpartfOuDvDgSTE/ukMBFTsbN3G9++eDqY//RmVj8eqGb
nwMDUIAQoF41r7Cv0UYQq5B9D485iuoSZoN9vQRmgPsvlX/cBqrW6ptiS34YzcelvXOMbB0sR022
92sMCcIT8Wvb3wyenmwSTfM2fdF5Zxy8e848Kb+WuG720rI88DU0RI4AMCqdEZIiD+u9qiSj5V+a
nTiGbBK4cjWi1LXpDfROdMudH/DOdXaLsRQWXlNX8DQef2Du0mLTkM4PUcCBE5GVsyqpAWQP9c24
HFV1re4LNrb9uslFe6e6hKxhh7ky3JWFGvCDs1wiE/GNqMyCgypaMsrPsb6H8XwH5Z6wfvvioL4Q
rSDOP+i85bc4yjLskpLqUYe7cqUXWAzUqLIcvHCOD5yWonMeJPghEXt5jKNGW/HD777KJv81o0kO
5J8ZBbpZu2Au9SusQs29bWRoWrRt+IoQ84/Wtdq7GCYBdo/Bi6qeLJ3wSjEHO3/pVXvWzjET44nT
9ozpu+nwt6Zeoo+7GcFyH3GmEq9lsVH/T/LTMLoWR17odF5Vw8XOxz+LuFtqK5JQ7rqYZoyWBrs9
pRqE0+203MrFCkhdhNF4eIfQp0YApVupys8+Fsq9O6cu9HVSEnZUzsCGOe3LjkRVym9y5YDRfJ68
3CQPNMMDjqroamg7/6Vzl29Q9QVjseAcDcnPSwnQ5l6w29vEdl99mZqi49Ealoco1JKNH4ZyqzXg
rs0Ap65CslKFg9zxla1eS0RP+iVwa0OB2WR1hv0nQrT3TuRlK6zN5vceJCkrWJHf/z/OzmPZbSRt
07fSUetBDLz5Y3oW9J483mwQUukUvPe4+nmQVIvSqQ5VxNQiIy1YIg+AzO97jRpFMelTD7biD6lG
UROCi1dVxusIB212ue7qNq8Nu2QemIk2T/Hm65q0uwxTERc2cXQv/2gSNEBES/RrXgCLtBjYi6K/
fJ3mxGVxzo1XMevWXQ9scAw1Sza3gSIngBVaABjF1cTnVXKrgHfV0uhL3nlLnUfDKa56fK6aIbhP
wfLMVRMU6lACYOj8rHhXlPoZ08vgI9XIhqoNT11HWaeNknME1L2daleYSknGhzb42qtTDD4RnKR/
VLuoX6R5oV9aJGBWahVWx0aFUaJ2+kTo7NrFDS/f+n0zt3MHih4JMzIsnV8dxXAFHxRnmO6j4oC4
LggHI8WTRdjEZXdjY+KjowDjSqWc2HukYv6G0SS/dlDvGvB4rzDzxPSQOMs2ait/XlZdtuEphexi
FeoLf3rgiqKuw9y/tiOjTMuZVsEk/+Nf//v//p8/+//xPrILoRQvS/+VNsklC9K6+vcfpv3Hv/Jr
9/bbv//QLYXdJvlhR5Md1TIUXWb8zy/3AaDDf/+h/C+bnXHn4mj7NVbY3fQpzydRGDbSiqpUbb2s
7I+SoendQsmU/qhk4aly0np7myv65Vx94g+V2L3t8rsYhQzxrLce8USJNySQ44VoNoqh7kvMd/jK
GQWZ4J41NzyIVle51iO0d/BG11GNnSWSl2cxkKk91KoiQ9fMRqhLb+NlU2v5q2cH9tYe43ohmmgN
pvPSTsJDr+f5a7MAUZ28RhrJoHhU4rmYJEdtu3AIhW71NHhK7fQ01n15UXQ33zhe1s4ULYM+LjrT
woau5rsH0SKkWl5KRRqWaeVEC7tIyktmtV9+/7uI7/3z72Ij82nbuqLalqX++rsMOWoohGbrrzXK
OWDqsrt8KNu7TsqehCm8loIpSkfDXAmL+bCVn8UsThMxh2lOBJ6SfuQTZ0YURqs0ePpEH0Dzyjt+
cvrDqNn9mGVMkZIfXbJn6qjyys0898L+OUa3YnRJF4gW2GDIKMGzX8fNfTrakHmZ40ludQoNnajI
5R++DO3zH6mmqbKiO4qs6Qo8PP3XL6Mv3aT2Osv40rvuUpvUsJWp4PzUsHmjZiBR5IIw+E9nYff+
oiTJ8VOfmN2Q499HmaTDGZ9Wi7ao+T3iwPKYEEIcNQSi6mZFDCNmI2BGp9KP42vR9mmI6rnogBwr
y8gpMEu0vdIBG+61e7FG9F+nkAh+QpXEQxehUuRZZqSwEjTsSn//PZnW5++Js5qtqo5mK6pia/J0
s/90M6uAQ8eWI/XXsazqlaI3yUpnD70l3Bs/hV12tvVQ/pLaCYmoxgiI+/vh2XdiaSYGclt/QoPY
fYCWHe7axBmWUV9gR1jWD5i0Yu05xv59W4fx9tr0pxSLyLPIBK7XjRRi0OPHDVzVHyMiFzOgex91
WLrdMjOipkqadbytFatuF/1pMuvF54oZt363B/aLxCLPBSAv+zwdvL0FIz+7tn0Nu0++rbUYNacp
t3kICfrXFY5YcRuOwyQ1552mev/wtFXV6XH6623taJaiGao1BRlszfz1F6pkpUL3HRJ8KwXFqktk
B5cldJJsB+Ip4RjO71jInUK3bA957SBm0Gb1q1WpwV6L2/QuMML0TolxSY07R9+KvmvRwpDx/Bzj
1mme6EMEOCHG0zZr0WwGM73rctUm2BzXq0F8uOvmJL+zol1CnXGRC4HOHelaWs/6UkK/WouoFjAP
CCXb1TyylPzgxDl8oZ+qNcLMm3B0L65cwQoIU77xLjY2PMPMw9gX0brvtOCchbG6BF7b3YU8ORYY
VkaPXksoj2iG+yzlHVS8fpTeYt//KsmA9CXVPqDLPT7CWbsvdaXejADICAc30UUlJnwRNThF37gA
CpY/urIaMciwTp51Z+zt64K88GCwJuBnb+vrFvqlS7gykHhqZZMw3mhmRfSF8BMEbgsxKk8urLlu
dPghqwb06KkWWSOS9qJajYFz7RRNAPn6rv7LiMiRe3Mw7dEUNo2XTu0D9RaFF210e5C2JIEjlL6l
Spsrto9VAmIDB6wC3EMs1e2euDxCAbREv+mVnDV+qgL+XqJaP+5uczKHze1CtE3V/BrqXrV2s3ob
yLn/5MtNvjDIURyyUbdPDnn0uTYlBZpkMt6MjVdexdmKLKu+xbicPLLbkNctzeFKZxAMht71sDK0
obxOhIehdYhHV8CyxCAg5fDclegiGO6Yz/UyGWaDHGITNk3Waod0dBq8W5pVH0ank0+gSr8XaYpR
DzEBa815flRnVZvIp1ABvoi8/UrMM5UPeaj9s1VH9nFIsbDvXdN/dzrYMdFgcCxrK+Ni9ejdOZkW
vJdtBkHLtWNwRLr0QDrupLeu+0Tsqp054Y5c2nCS3FL2li0em6R/gds5RX7WJPgVSPdiMZ6MxV70
pWBe0QRV8jMRnacuR2Oj5KTuLTkKEwADA7sZEHP2lrnB5lZKwY+IdWKJqDl+COEo5l9zu9ZoI5wf
c7MsYz/miw3B4C310fUXFseKpVKr7HBQ1z/BBsn2hlua58pSzfMQgjr8/ZtDbCd+eS5ppqU5tmHa
jqLqttgm/vTmMIoQd2PJzL9IepjOLaJC66zI8RYFyPTWGijYoWv3nNl2syeejH7B1G+HKCXKuTGe
41FyL56hf+tyc8CnlvML24lqZ6i9/BIW+Uz0+64WbIiG5ivRVFIsQkFwPBK10w6635fXyxZKzoa8
lpPTaPjJKlaVDuOFOFiptmfzTImslw55o2gCxX7qT7y5njfZuzdE9rLDGGgbo7v4EsjZFWAcolV6
7cfNvHmJiScLoO+n+Sn9AjDsBFKIjsM+KO3sYcpLLvI00FeiKQ11doaVuomId+UIL6swvP0224ZN
lj9gkE2Gpa4+hkFSlr//tey/ved5h1gkwgx+L0MljfHrW6QsKs0mi+l/af0GJ2glexnNyr0Lk8I6
dVnZzWqj6d76xgc/4DkmbGVbeUIjZ4UldvdmtH28ths1WBt6Ui8rH6SLBr5kr0yFTWZtL5qiJvp8
QyVXY1m7UI3SC+9xJF1kNlwFXsgXxAKxi+25abpCzg+uMnSHHLOMp3owzn4ZjmdEibInRzU+yHfU
R9HypyBlnfvVXjSTJujmpWN123JaWXgc1bxRs9ZiNAA3vtSSslp5jprs/AlyBgayObQTn8ictOOb
eV111QHUHlBL0SPGbrOKTkVG3Oa0kFYoTTVh942HmTnl9xLVJD9GbPOe53O+icKKYEosE8KIZKZq
UTtNrWpvY7mQMytnsI4WUm7jzNAz65iV+qnMjGFbTANiVPQrtWn9ww8vftifb1OVGKWhyJYm6xzW
lM8bvA4p6rZzPO19UL1ykZk5iFpD6q5FxB88aiTOc1aG5oojRXg0C9u8S0aEdy0EFkWLPHh8Nlod
OChH4MlUql1mrh7M0gpczdAhZSYKtKLSk23xTPNqXWKThee4jeoUoZb+1LLV2/7+j1r/vMlXDU3m
z1mTYcJqmqZ82hpFulHYmhIq75bivlSQmo81T5mfir5DnQ++o8IGZbRmCeLSR1Aj3UJPXedSJGq2
ijjeY6SEBqmRZu6usANzJwOh2bTxOB7dti9XOdbMF+hn3azThnqfBwqxeD2vNoCuQQnF49J2E3er
g9/biVouh+21lv6o/bfRW99tHom16B8e1X+7+VXDMVVb0W3NcKbD+6fDEBuTkTP7UL6HSfKRpmfC
8+6xD0PzFExYHoHPMdQkWqB4ZCxufaIWNbZ6UDDYui4o0KiZiWo4TiBirRhW4gJishhAyWaKfrj7
gaT18B3q3aIwUPiDj9aK3R2v8G9Rlftqkmoa4mVHDBTcAYRRFUAP3DC1OltCx2Tqs4JGOV6ngPq6
NrVpiofmygyt2QEZ2Cq9lFXyqNqGvhNmQzgRpxdPNuqNgYguBCyaohBzsyS6zk3A+9szo/CbjSf1
qy5UK+i+dqPMmr44gpS33305xp7eBoxHhMTiEGu86rXnvJudVc9hLqAuonT2pYwRY1WnAcSGCAdn
fnoGWeOd89FFdHMaSAf2LrU7YAZu+Nmx6eUpPMRAOOYvOoDI398mlrgPfnkGmJyGHYCtlmUDQtQ+
RwaQrIwVtGzfzR7keFEFBL9wF1iGUmc9F7rbLYyqMjf+1JQ6MNyyVqdHMcqrG/deosJDbhiPKVsn
0T2YYKd4uX1FDdR6bhTwH3amy3Mx6KjYsLjcKhTTqJ3d+V33iDtRcTIKwzoaXqDOG5SVvwJzh1Gl
Da9jlYP6wzVlmwZe/lhK5YuY0EppNTObob5D7jHa+94YL2O3l77UwUxMyNTUWeSOP+zdPHXwiXd5
9U+Xxk/vkf2t+cguRtv0moQbmSBe2olJ2M/r+H2ROVrLSljdDVMB/ed7X5nq5Z0okEr5uU9Mvq2V
wra6zrv1qSFKSewpfrnW5+sXFqggjkkq2fMHy5JPPpyQt1jDXigq+nSbVZL12oXoxlfWW1vDoYtb
uUStyTXfrAI7cCiLbExbcCUYjCByRj/0SqgJVWpe2rRH8zqGGuo4xbbNSfwhFBJzm2gedtHQ/UPo
c+XQ7dl4dP6zk9UPtgr2Rc2qZweCwHHUa/sBOJu27BzE3QLciB8Gr2yxucP3KES6Ys7GBYR535zF
3H7EwSsuJRfWKnM9hWRYmY3xTIxei6ye60443sUciA5Gr2hr9YdQitA7+SR/chNZwUh7XGPFfLl1
iQWf1n9qfrpcA6NvURiqORNrhczK7XoJlmM7OcfSKLPqZdtl2sXIlZoEBx+rTbV+6hOjcu6o19rv
52Vohq8cmRybO2HcTQF3F1Uvc5+0xtSvA8SmlYMjEPJi1J5mi1ree4BTmBeRIxo1SBAjezFQ1HJ4
J4rMrREzcINkPqFprn21oY9bK53gwtO8ZirkuoHfEqnn29LQaqSTOjbzLhzUJepGT7rtDHeWPFZz
pWurtWiKok+VZta1drJt63y8E31KAjxYgvQkWqI/H5xtZufD8dbVGCH6+U14STWjvhjph6uQKq5i
HI0ItQ6v2Hp9kG/0Lo6k6Pe94p/qwepfjcLUQNOg3oRDys+zuognDdTK05Dk4PJhDM7DQUuKeeyd
XKTN7h1Z6h8qL+QUTcpw7bVj/6AWg3aY+Ie206YF8Uk8oMC5gBRkbptJNmQUXk5K9KDyjkCXf7jj
GJg/yH3SLE2lU5eiOThRcJcOxVy0rjOGQpnrniqtYSwTOvM4IyPsZZUrzdW1faC27P66dINNpLUx
dLOrtmJAFHEH7HPlGNqkZdWVMzFbjNSWfPTjvLhXHMSzi9rojpFlKye3AZAEiLT4GiNAliDr+JIl
SbpO0VPcGHKWP2H9dScmvAeqZ+18q5IC1OjgdTi1fuxtuyemMvRnKLDJCTLA7DpDYSezlyL9cJsh
pnl5iouaWYNM1mWbzXJpczr2sSbvjX76zuJyr3iIyPsJzdis3W2adtoStYYCZU0CFVbvJl81BHSK
yOy/YVQEsBhLzft29JDHSWpz44bywLPXtq5TYu45x7T+NEkqC3bFJU2TYcv7OEGx4qWB6YVJX48A
YJV9L5ypeevLE52fcSJarkC4OTOfXO4rVn1zoRyQlBa6ezJAzLDIrLMv81oWigHjEN9bSaEe8o5v
ecw7FJ9RbXwf7YmypEj9KZEJVemYiag6h1SQ3/O8Vop3eEOgj3wng0vTNG9Qc804Ld5HQP5rtxrz
tWjG6i7vXeBh/VBsxkGvVmIxkpDzDJ7bSydJyDu50bAU/X4VbOpQMZ7yUW53cacbC3EZpbROckwY
zE07pAMadCdjw9RhC7r9m46N8aywhEHRONxh5P4u+hUP7Db4bmFs0L9G/d6fpqu1JG8cDPuWYlYu
G2e9Mkn5goA+amYuodjZ9W+DUSMBUMwi/NbmXWQbT6bcWLO+rsbX2qsi3J6C4YsRevDWS/WbFqYb
0iQeIEzprwxuZEig4lxwYvdnpLlXXZaUH5GX3El9q92NXpDCmDb6Swpsfg5hwl1FkTpp+0qNuxnU
OmOv1/vV0g3jWYl+4tkxpNSdaQoMwZKvdBWlHir54Zvqyw4nrKKUjm6nSMfeQgcsUou96Lr1i5rc
uR3/KDacnwZ0X5OWIx+2LnsTh64xOttxgGyPLrlPQ6rFIJod6eJkuXfHCceeaVA4yMTSZ3pdejJU
/44U5SGUtW6v9Yp+lmvPOOMXEk2ybEvRJYoEoA02LX2zIxVJZLZhy+DIiv/URQBugb5EoEia4Aml
DusctQXPKwZNN+ofPO0jK4LgKZfVcmEPCZ5HTl8f+6nI1RB5h7TcyG5aH2XbophqYlBMK3QtnxuQ
+Jai79O8Iu6xvTQfIe0oh1KVx33nJAUGOlX4OPakwT3AFx8Bvhm17n60hh/MXKSnyLd649IDMXZd
BIGvWIWxMjOASu8tFeFYBUZai2Cl1m4kvb5cm6jK64ehQh1mZi11+HZPdYqBQZlzm4RGUj4VEAWX
GIP5a9szi6dUQ86Sp7qFWwxNtdAxErUzRC+nZmBZ1sZHS3oumnbTFjs2mOG1iaKis4eXCP5ompyM
pnxUc+9brD660Sh/AQr+ZwhE862vCnfmlYb1GJdqtchs07+D/Zetwq6Xj71U9ASvB3kXD/xIsZkj
sYKfz9yU1eYCwzbayPy3NZWhPkHKMxZeOSgcsttviuJ3f3FrSGUc/xWys5tFWCM8F8HgL8sciPBf
dqomi8iMuQPk0HQOXaFusFnkBsh18zktUm2Xu8NwmVpFnfNNeX76BAo4nkmKNiJiKidPlqcDifak
cidGHSVFcxFdeyDxjKpt36Fy54wr0SRrHK47AnrLcUiTJ/So9FnSSNHBySr/rKrKXzwM25fAT7JN
Ds9maSJM+eJljkLYL5dRZWHUaf2D6tfZfZ3yBDE8hG2mbqvQyz1sZvFAbV9q9G6XeV/JazHKHwsq
93EZg8/ikl23KIEpPevI6J2tTv/pcyEFJkuxRmv6lYo9oym31T2OYxnQ5ALLrsgMTh5Siwu7TKoX
5NJfYCbx9xl2czLezld7dAFqTYsMuCfr3jewCp8W+TZILQ1b45fRj6+LTLub22Vuf/W6BIEKK6zu
vemTEtX/+ZMAwVUvaem9mJInfSRF+9MnwerdjJI541lqgBKdkvEiRS+KMqlX/3DIm2IdmUjWX7Py
pIdUXTYJnAFA+nucp0nd3Jdk+BRW6GsIfzbRXi1T9TlRw7fRC6szwn/qs69FIFir8rEv2Pp0g7sQ
k+BiY2sM1Pq6xK+HXaiDKhLNCTC5RoVO44fjEnYvdQu0SbSNuCISkaAs8ojk0zQ6BOE5woLmonAq
3xH9CU5Z5qYbP8Zngd0awh/GGBw8J85mfsiRMgt62KVJjzNWbD6KGV7/guZb+yDGfWxH+Oz6JFqB
wqsoGeR4Nzj+s105JoIpGqdx2Vy7pSZNQEL7ALcUetDUrKQ03ERRGII3ounERY+8pmNtRFOvTZih
ea3ufXt44EH8rNpmem9FbXofceQAiUmEvs25F+ZeyM0bpMlejIIYaY6//wUV7W/hLDJ8jiMbxGpM
WELGp3BWaPE0KSq744TXD2sChKNGVnLkwegmiGPVmGmHx8aQ9b1ZpvxR8W+FaOeSQDUH4+KmX1XZ
Du/zMovuC0yst3Zk1KTHQojlDlqiMsLE60oOpOWQ5e2r3PJibhKtPnuVjdpKPm5jSW1fx7YbN6MB
jNNHHO610FDeGAmBnUwdhxzw4dfl0EPqrV1x63TT1fIGhqxjm8Wxw57keQCeLZZX+ZjtcrLDGHAx
rZjgFKmelIcE9OmL/f0zHaeK9raT6nMxyzMQ9FN4Ou7FNdBEIlk3LCQ77Oc9kcCLisLcJcd8wePx
drp1OQaYGK1HtE30icLFimelo657XYqcs3LQC/NFxkT34OGvuMm0BL23qXbr+2+138+zQuf79Zwf
tU9XiQLHWAOdJoco31Wt5K5DPwjmHNDG6ZQ23imJH6+Mps0Wtz5PacZF2yjaUiwTA62uFnM9sdr1
rc8ybATTBrVYGd34DRw48piVYnDnefLW0AhjjUaHUnUV2Pfov2dzM/WbN7U1HsGP+YBwpCUdEJhk
uzhpRVu9//7v+2+JbE3jjAAgw4SFTthWjP+UMEpNDjmBWvtvCNUE0c60NpWWPkLwqj9Mu1kbQ6W8
y55tzH3V0s4Fmvrb0h/NNWT/7JChfj/LAA7OQFjxRz4VErL+CzMCCSqaalWffv+/rH3OmmiWY1ga
wU1Ts3VbNz4FzkxF9gKfrNT7OPSL0BkroA8Uepzj+WxZ9YZjcjTrZPd7n9xbWHzjZzdTE719s9Jq
D7UPuLkCxYo0AuSpJOnePPD6s8RI5GOHZtiDNCRnM5G7t7zkB1KxlNkk/gLadO6l6nGoS0KbvY6/
dhbzkjcdW8E2kRFRE4WYSAa+w7cqyP4BgqDZnx5M/MNty0RE2bR08DQgVH5NHsGiB2GQTvYDJg9M
Iy6yA/kZbzLypmpNRaJ62cHN4ZwTwN5+6hdNMeM2V/TFRoZWa6zj9Tdd5NO8W/O2NnMg7sBqCtGE
1bt7DXHzvW84bxAHiIFU+oBBg+UZK1uvGJ2mwASd9zDnL6ILtFa/5Uk6ok3LoLhIJ2PjVNmBvkGO
rr+X86JDTONihBmXlFr+Nr2yQbVlWiAuIrmFPwMW4O3FRWCYDacI6zgxaFRNtHTzTheJkn1MjJAt
J+n5aCpEra70bIbMcrP8NJAmaLXPxESTW2WuKgjJlk1uIacXjXNfC9pHKzaHE1/IfZO0qHtNRdG/
wZiKHq7jJqFRNsnVQYwBzlDTtD5kMZ43ZlGj5er5Cp4NmnyIleJ7TfSJIppGP00WfWK0qnVra3io
03Sjl+9lpyH4MMR3hpLnxMX/U4jB0UbwfpXpQ74X7duwHCJpTNKgJ0nr4LcrjdJKm968ylTI4DJC
pUlO9vQeBh4SHcc6PXfX1zAg+RVmrQ3592l0cvNBgjMlkwhaQFykLRL5zmhWYkzMCpKx3KK6OrBR
md7l/+1TlXbYBq7+/VPDpJfndm8ARUjGEQVdDBpjJPfeKpAssNJy5wxx0z6LZqcO0pvaEcXXEGA4
tL2anpO0/oK/sHZCVV4/iZrp6pwAcckwi1znmDgCLhEDIed8bCSqYimat0KsKNF1vXXJJB9mjRIh
k1J30hGAC2JsamqvfNmUjqLvVvim58+9PIh3RI+jPRpeOABONVFUkjtkM1ElaxWv0EY9h40fH0Iv
RQHLztOlzc+wKMO8XCbIbKAqgR40Qa4e4lvzl1dk6Gd0bfpQ1cStu0GVl9dm1TR3DrZBqqa72dxI
S0IvRd7iR8dk3+maUxqOB4I/8dEjh4fsqWHP3FrXXvpeNZeNUY1r0cwwB5zp4xCdC7/ynkt2LIoT
6y/xOLQQln9ZZbaXBJIM2806JC6gVl+5m3cDoLUX18zKddZx/MkyP0fRMrgXE1B6G2aW75qXPnDa
vZFnSAj3Tv4VNOh0ATuX7EUKIGiPsJB6aQZ9nIkBIFB3RErqp9b1ctRlEJSNUtDrga3uxASjQJNa
IujS2vip5vMocfX2sXM4tLpotHFyLlcTCedLv0A4EfBQBIGNLbO2cQNVf9YrIEfTcGhHoLlNzitJ
V5pL2zf63QQuhveF9JzkS/tCKM718iK1EM8SxAwvj7Z+lSfwcp1632fed8KG2rffyCfkd3igDaey
KEhPAcF8q/RxqQS1dEZvYbgfHOJKORjSTZSq/b2KyuJdox/EmOgpFSsHdeObc9EkdnGn67q5w1PR
31aBpq0iWcleh7Raie/C7Jt27tdjdUrighTeYBjXrxch5kWaZumbonFT48ojb3u/Lx4MDJ/EylSJ
kEDLDTgJFQAcSfecpdMP/jtcjesPobqI7HU2Gp0aXh1nOS7SuVkijCC1SF6mOtqmVQFPDnJr4Vwr
g6jgJHSt/Bga5P+fOX//CK6TVk05bQtuHyF5qvEPr2X1729lnKk0GfCmbmmm8/mtbBhe7SRm0z/p
+mifo7g5Y99RvCkN/pgtGi1r0UyR7TBLlYBZSWZw3jWEIIdu4Wae1EZ8PVY+TxHEgyQohUDi/1OT
dMthlzGEa1G7jhbmP6QmkSn59dg67axIS5oWBrlAiLTPZx7ODlWRg6F+1MsO4U1Ud+VSUzaWjhin
qN36nP/SJ+Y52RnX0NkgJWSl0IyJtwHB6V07FkQeY8fdtWq+HdIx1NZK71qroeHNc23jTrNCzxhN
lD5+a5s6XmhVae0KB0FRo3oILSlmV2am28APEh7PNMOh/Yb7onKByqRB+gu+iVlEAJKlZuNkJpql
+2gBaXnJgQuu2souzVPcpwVac0H+ojbsPyq/xv9xagZ5tvA0t3z0klG/4/5jzzcBdAYL56XMwXHT
56RnR2689lFyOndkeQ+W269Ea4ga5yxqZWPLqIzhpxdZyE/PRKdkJm8oaLnb22SxnijVSp6WXueK
tXHD21h0tj2u44GnwZLVFHftBXLBXqXLXwgBWyAB8ngn/iWh49yTudQJ3gbtU1unRHj5F5n4Fczh
lPcobqWW8ZYnwRc/HJM/gzF808tMZ9vfu/yB2iAbMYd8nCYEvCeeAqPgUdc5gK2n7dK1KvZQ6hDx
yypDU811jf+J28aqVJrcnd+2UiiU4rkAO249NnqysoOx2LIftx9JE99pWqB9yQ03QjHR006a5ucn
r6h4CU0DjT+ecm6sJ0dOva0VlO2q6HjgVOGfYpzUs78cYyzp9VqevBncbqmx/T/FMfuKTnHyL6oT
vsDyapH1U40diVxpIfr51uch9sCvk5bqumusam3ljvTqI14jJsT4Ry3VTit36KuHj2lAgGa6oOzp
5dweRvsIe1g7V3lLSmYaaFwSvihZSXeqW7n7MUmKhZkYziXsYLigS/pclVmFfFnuPRmcDXJPGV5a
y8oPQ6mjnzSkwws0j2BVB1oKIp/RIEdYVcL66SRGSzhPlp6+oLLUn0psEziSMCsKxnE9eBJiSE0w
vtRhE81l7G/2YpHleMsG6bZHqeqki5XiJCs+GN7L1nL8diEWYboYL2rXNrdImlXHMkSbZRxGgB3V
dGoKQu3p1sQn6nuzyN1yT2jp56YYDUpCDmJtPbkrBYVHSDch9+joJP4N390FXmt8r/Lqayd/6sLd
KdC4peXfxsQKyTWWWmTKYEK2Ueq6xmvRVyWSHQjOAcAkZB+RoGlVcxtnkzSdm8v4SlnhPh9c4yEa
7ftrf+yYRN1AyNp1796xm/4Q/RVbknlSIQgAaSm+JHVez/wJaiIN2LUkvq2fzbHoTuA/8YMIkdVt
G4A1iPMurbS2dtcqfjXWTrRdkjFrbDfRyOElixiOfkwHZCyrAquea19RmMdAHqXdT+Caqc9T7gag
2i4PC7avoNzaMPhadt69FbrBR9sVa5yKM3+WJ18TDMLDWd6cORkb/iyLQhQtvPGjGtyzWdrdV9x3
vo1lprypo96jCobAXU/Ye4ZKPDK7rmUhKRhzgoDA5vAekl30NFubINdUFZNErdJqvKJsO5mLPqmE
MjOTfK6RiGuQQQjW6Hf+JYZv6+wO6zHfH7Nl6yb9zEHmHK5p5C0ls9BPnHFl2KyKsk2dsDmC20Im
zvCrB8lnr2yPZfuOUtzZ9UArzqSFl7btld0UTKQmwWwSLCbPS5S9P4L8mfhP9YA1hakl2awtewsA
GgXBPugPOZ51jheyEYHMqnL5Cwpq7c7zq1dl8mcThTMxiRsvOWIQL+1Fl5hq+ohCuuicLm5zLR/n
QcXwN3FYGgtVHbyzmtQj7lXmgDNdrB/rUG6XqpOlj/hiqXBvNe+r1gOBqdhDz9ooX0TI+vyZ9dGk
wKfoT06A+KG4Uukp36+UTQatmimpa1MqjSOhrcwI/KM9NWK2ocekG2OE3boiWFWWNPkiMGLFeggP
EX/OOUhIoiZhvaGSHPqpFipFcvDyst5kOBBea/6Pvk+jmVd1SxkqP+gAeecQG4VVMlV9U5Z3kkEh
mqIwNDs1l9dJKBsaKkYbTLUjU5lnSh5cWqQ3Y1uLX4D8qDtbb6qFakJ1Ri8DZTCf6AB0teRixxo+
rNMAemj5onMae1d4vvNcxs08NvUejxSg/2nXDivRBPe1xUnOeMTbJyRdDAEsRn27wc+Vr5rddxZU
7jum7cE8ySaBMkkrV2kcpAdkecEyI7u7LkavvVOccZj7Pux1OSb5oE0RJm+KNdVdoG/ttHy5dYma
XXT6IpjcDGUMf5QosQ84ktsc+uHNoTRnzNWpKfpEMebsXGZwDrGItBHnQzHoriQANlfIhyGkmyOl
INrj1O4r7/9xd2ZNdWNdmv4rFXkvWluzIuqrC0lnPocZPNwobIw1z7N+fT8COwuT2c6vi4sm+kQG
ESQYkM7W3mu96x1gMT19zin+8/Mgqz9oco7nVy5/lOEPZ7Wcf6dBxLQz1+mXIBqEiWZcwxU21qFV
RgfDzIJTZy0DJ6mt77oix/0CZ9/H7muaJsX3XIFDWteKdSex7UEcSNtTMNTKvjCzZJNWXXVN14nF
R1alX3sCN5/+lejLi2Bit4K457tsrZvfI3+K/qvshimhZpuKDCxs67oqs5x+xbzAKMPekkv/QS8W
+4NZDQ4ZWB/aju9KEzRfs2RefdQ7bK5jAtbdJDpNCtF4okFWLOkiuuiUcUcSEpF/la9SkRXnUVw3
u872VLOMNllZhNdhfp0m7UWhBtpelnR1D1pAoEtRpm7UdzBgNMQGdE2aV8gTrl9jKrN18ONQ0OLx
ue4+CE3SvHbCvw3crt0gqwBOVmukIm1IrIXYGwv5xpRRBWEo/VERmGvl6sf4EeasejkXd4TR2TB9
cDBWmG+SHGXlR1n4YpPV3Z1kzwQVBQww0drrW6apmYuwUjqY8Q2gB67eytBc6BNJXH6PzCbCRfog
ySYjdxxSnZyc1nUGM9UbfPKprDB1fV0UayRc8nrwU3U96w+dpuS7HqhlZYKPuzpGpmsQ8NE165La
W+92/hylW7S4cGVmeEOJXjhY9CLoJENNiviTm4IZT6Lj4ZxVzihH882AaXQskd44hZz5yHvxFFES
cwWPSVpBvCvXk2opThIOjO6TtvJkDNlIfsBLRhqUL0mBZV9v5NUqD/zckaQq87JAKa9j2IBQCpQT
JtbKqUXjlIioI5EhdHG4GfcQju0DCYYYnzcIpJgZhjcJokk3HRUgR3LdICFW9Q4fPg8/TIb5cbub
8bHHrKF0jBHEIJ67h0yu1CP0ma9BqG7MkJrJqIo4d/x+qvag4UEbZMdM1e7H2FD3QSubXqJj30vV
ErixsFuyI42GGcstXV12RMyfHSs26SnE9LVDkVHHfnkTauWtrrfZXo8YVfvaAfj6Alss4yN77y60
CHcnd9wK81OhGvGHWko3whwGQq2ixi0YR15pkOn6WnPS0IT9UIYEwJGgh1I2dvq+b0+dsZ+hQawW
N881ob6nLrXmU1hAUJFMpuJIs46lT8qsjCJrbY6avi+r+L7I/OHkT4CyCZ4Zlqj9bTcpVxb9qMOW
bO2wLcUUWhlvRFx3508fFBPnxLHKieALa0hXlawe1KmBKqeax5Jp7MUAE8WbjBD7fpMYWsi27uDP
TiufgsrS75EfOlYYHipQ7L2USeNusvtPGfrxk6aMcKNV3kYVgqurqAQL09FDboQ/6fU1Bgn+bCmb
kUrWyxTTjST1QR6qlRIpHC/TOJ7kPLts0eSRTg+/FpE89hiT2npJ3hGEnoUrAAt7kwZm4WGi7Blj
8MVQ1P4ftjXxa7vNrqYL3dSRe4IaEAHzmgmME1lu2rWdf4N2pHwoJvhUZMeYvYQgpzUlmi5Ey3hI
rUo/Rlrf6+V3cjPMTciJRk5KQnx6kuwTpuxd1E+ohnm2/2Hn/XWQzZ9oaqAB0JWFwiTC1F4pVYSs
pHVWlfHjSDIUlt5kDg5ycVWloiCzdhq2ikmKSgkO5Jb0jutUNI46wLR6shEuZ1w54glTcTVdq8Jo
1gxcaFuiNrsq5NxeyXOorOdlr82TIXJtI1VXWqaTAVSEH9pJ/qc7/itK83THIV4LHfo9opC/yDfB
Mu0iQdn2LcPQbI/nonGAseORIx8TypTih0VYi+/k6F0d4Fqf5POUSHPFQnmoW+7vb64tfoFbnv4a
ctmxyLVtwbD5tXZ/hOSv9Gwo32y6EHxPupoA7+Kxt8JFtDS13qzZiWPEOLVYo/VdlZKHrm3HYzfY
867QrE0lm/QswIZbasNx70shhLM2MtcirPCVn3GT7PrwIxww+byZw/OkMQXkjj46ZZ2SbjqSOPTV
E/xBVOUHqYh8Rynj26irbjjF7FVQDhmJZqm+qWX1Q5QS9BhruLZpRoJr3DJgiDu743ZhQtRVhrwS
Qb/LskZxQ13u3SkQNVldJjKi5dPaMNJVM5iHAOkXuQ+Zk42kQWLU+d1uo3CjR+0nJZ+xViyL68LS
7L0SiP0QSTd4g8X3CU+tIyz7a1ZgFqhOnXyAl6Nt84ADpJDSeKP7Sn3gSakXXnPXfdcn7YL9ABVc
na6mAf/Y2k+6oyK3LZxam9AGuTy0Vdee0ow4ZiMoOhe/4sRJZCsCJxKXhCdIzG8ikkqbaf7++/df
/KWqYSUywtN58jXFNK1XVU2BU6pZ6UH+LTfl8bKv7ZJ4LV8bXOY6N02o0BaVoOrKsjrLqgivdPaC
3/8Nyl/W4DL7haPCQlQZqb6eAwvJbEbkrPM3UaQPpLq1R9gbKe5yWQBLFaeYp+G0ktQniB4bOrBg
F05iXAFpQ38eCmsd6cpXggm600hYLtYwk3RI8RSIp1z2hqFXjvNALOjv/2zxCqp82piIGdBsSxH2
Mgt9Rc8QCe0kvCbzW1Sz+ORE/2J3g+IRPIhJiB9Uu9w0oMjM7b0ergDvd5inq58La9xxdCNWJYeQ
IqQczqW+dEBf7X1jTqkTW2QTEGbgCt4zSmFL3EaVkFdTWGzxh5K9tgkOwsJ7wifC0Ggyj/wUYzcG
c+OBnFqbwQLrG9oUn5WMvFDCmRab7/SDL4352hxwYw6ZVR8q6KOryvdxYgmi/mgaE/McxshIcYkk
7Yq4cap4+pprzDZDFJFuIk3dagpGc13oVkgfWvReE/cVasjJXgedug4Lvb5ShzZDO5+aq5HcrrWv
aTEViU21qgcD6N7condTK6/Wgtb1SwpXO/6CMDBsqq+SpukndnbdkyTie4VFcGiFTN0x42gCC/Nv
kcrZu0GLvnfUfaiWnmrncdphwVtuy6aFTQzqsqFiEHs8dCNMgx9klVhfDELUuidXq2jDnbHM2jTa
bdIvIxImQ23XDMG4GrAw4wjQ8xsbV/at3XePOlaKGUWNIrYCQdxl2VCpXkBAor+T4c3u/eloK2Wy
DatBOFOvRTNoSe7qVepORJ9fqqZErGyFl+Ug22HuMLmQrqL8Y65BYCCJQmQH8japDXPhBcN3zMaz
m6bQjK3WN7PbAkHLurjE4H6JOUJNWMxt8w/HwCtB0PNS1rB9MIHfbWz3XgnCOtm3eS5N/5tRRyHV
VJ87iSnZ6wQG0lrIUcfQue/PDUPvz7VAkO8ZB4ciRdpO8bAetf6mXwIHUS7eZrwpv3/S/rpBUAHY
ug3hQBiK+ReDGVUZ5jkZh+RxiLoLaMPiRtjQ3WsYxq7Pvu1NXZ1etrihwZPoXaFMKNKEJdxWp4SR
VFK9m0YUn0erg0GbmCokyLi/MYdbu7C+TsFU3gbM/P+JLGK/PlupVVSFSYyqWrbGk/drx2iIqMka
IgsepQDjmxlLxaEw79o05uDCvnRtjMrohJJf7NDsMB6CFnuD2/Clmdr7XBj67qmZ6mX1JDUjfL18
pwykZRUd/Y4gn8IJYFea7dCcVFHuYoDDjbCCxYgDYQ2Oafa+HmbZUf1mQzTQwwRT7JOaWBBX2voU
Z369ARtObrO+BjZj92m78cPv37lXDLandWVpNG+WrCtwXe1XfJk563AEGJP40cqUZmUnRsB54iP7
bqwrNSqTgzEKY4VW6nGSCIrqxr00NfohG+sV6iUMiIfwpI5yfdSzsMTfWnw0Ca6/VC1pR2JhL7Xa
PWJf0iARa3iwFyOnatLeBVTB0yMOqvM59z93csem5tNUoXO989H1HOoOL/LfXyvr5y/vN/wfjlDF
YpEawnj1ENVDpjdWkOePqa7LHkza4Rw1sE3Qdh+Yu4ii5yKLEg+eTH6y5+BGa8PvfjUrbiIr+jrV
7OD09KGwgXZx7sHEQIdZidwq7rrkiq3K35VW84kI5vEoAfdabbaKpPqcQOURAwbgUdSN5xp/26WG
4VDE2traWkCmfSpplyPjvvMk/xSZOyI1UtIsyXHADye3VUcvLeSusnpXGd3KZ0avJpo4EEoOl7/t
ZZx2SQnr4M3kyONLk7ME3GvrB3HodoSGOE2QL8MPWqz5Ws9yZ9IMiVCTDAsQBDoX2Bnkx3ZxPQoy
uyLCHkNwuDT8YXon3UtTWnmMKC7gLxbnynjbtnO0peUMwOkNRN1ZXpIy3KcuRHDFndU7ChQons3w
2Bndwa5qsnzYrTEDdxgqJhcpRZ0zQ2hdxSSeONniw2/oNVHFVX5OBWkfLKOIDgyxCqdNNH0rQn/c
T9b0fYw6halDLvb+kujqK/lj2FVYOIBjOoQGjMeSlA6/IpeyxdtvZCtc65QpSOQAPGRMaxYoVNMX
BK7vTYfomcPY15iKxem9odVkWi4JvIoF5gZnCG2MODTh1Jy0/jsD+vYipXpwsMfY4fU2bDS/Tu4h
+u/9Goy4mL5aqRQcaXqq9Rjg6l1DrXPiCdchsHH5oC8fUEg7JLSWx8Avv+K981ijA9+KQj/H2Fm7
1rpu3Jq4qQ740l4oEZTKUc8e8q4+aQau9K0VXA7kbF1iluo2IrsmOaL4bgachcY52L75IRez4UyM
Hg65rJyPulBuJhFuJqtMLgc6HjzPpnbLtgS+PYQDEUIhSlr4elsjAvrHnpTDuMzsVcxRfoDxPp2C
DqhqtuzmMiD/7B/qS/MvNa5pCF3V6R9NW8A3fLUP9yRTsuq07tEgPsZNwomyJ0OXZdkdeyglw4Vl
VSzIZq2Q5V46cYCRhyECLySYcWNE80M2RvomTTCcj3WMxz+DepgONln2LokXhIo6nvPvSEIkYhCs
8NjighPaDCcx8oH0F99wFBWZdDBMlieCCfv+bJiOcvM5SfOtCunzGouAggDBvDvhXqWv40J8f3KD
QTWyIbtE3ekjMyDsy5JPWdOnHtIxTpEupDHndw1ZpK/RxCgbxANoQ4OoOAyYaiVL3mfe1N1NFyvC
nfvbjMkXvmtjvJJzrIHCOX8cLZhGxti3m8BnoJQsS9ivo/M+7qdTZOiX7VzWz139//rFNa55cpF7
KLAVgwzWvvr0v26LjP/+c/k3f37Pr//iv07RAxPJ4nv72+/aPBbnX7LH5vU3/fKT+e0//jrvS/vl
l09WeRu101X3WE/Xj02Xtj/d75bv/He/+B+PTz/ldiof//XHl29ZlHtR09bRQ/vHjy8tvHyhGgul
4U9/veU3/Pjycgn/+mP7ZfgSRX/zTx6/NO2//pCErp3RbGBxp3Kw6n/8By6BT//fkM8UzaDMgJ2q
m7LK6ZQXdRv+6w9FOaO7AkPRZTZ2yOQUKg2ZpXxJWGc2gDZnFp4JmMSBD/y89h/Of89v2t87AQp1
OeJeiA5sC0KDhiUyhz2uc5rF3/fSPQyqbzrHeqDcyGUsbdMp7bYSPEMnzgU274n0ISVn2imH/CDa
TruzoAU4il1P+yQr7Q3Rvfe4oQhsvnPGA5EsPJmR4R4fF69NKpyg5a4AFBH1prcb3x1bhEBl2+6G
Ts0Al3UqLEvKj2rS3EYod+U2gjjSSvsJFGsv++ngSQyAWlsqkUCS/dMJcAv27WYVDM2WntL4bNnI
niFLwCewOU8skve20TLaR/kG6zL385VNXX45j3XuyEbRekVI4ldidVdV0MfuzLm97vDnctomtk5t
F6zmxrir8tBT7OamKsatZvjlapZaHRRCX41dsIWJMuMZaDZObjp4uxJMy4GxZi3Vrkz8AmIFNIq+
2cuMlAaNAL3hoalL2N2lBrJbdkwPCNkcJONrq08fLNTq58QUXilaXV70LXLFlFHKUCXZFdq9FJq+
SWxybGsOLlf69VDGnlaZ7YfG8r9XJUQ9I7Gz9ci4z5HhNq8iZhhVJrxkocwpdjetMCEjwyYGxO1h
7+kaOQGj30N1qTxkGxqY9Pi9YJx9MXTSRymSLxvida4zHZCuS5rgJo/qdWsaoxtWWnnqmTMC+zBA
Byb6jnf0cIhC+SFubeO8NtPQ82GYeAGgybaaZ+itJlVIG8JRKMzqEhgy+oeGyFgK01cL2TAsk4dD
luFPP9V6L7jp8G60GDNC4yaviPiS/W6rq52+Wpi9KwKM/J0uynbF7w2zNP4s60ugAtNeizrheZTe
20XpSbAAPGMoNkPSiyuTTtxr5h6SEAoNO7gVRYlhxmQFe7Psr6JE7je46THRGvEWFTjAD504T0VS
7gA2cWEDmR8nwsWGysQId6YLqMzIUwmpPPY2zScW0LLUNOcko2zCifKHWU/kGm36YJbJF7NHnNQw
I2doct+nnX4dlmLVz8NnJcsDj/TbgIA0AxMxtbiIxXTdaBYIXgdN2AwG5bZOiwoesYxTAA4xNy82
uR9byUsTUUX+FeYFRdHwbGETsiwS2jT9dbdUwgYLfLnMb0zswL1wgs9AabAa+lA9qQFdua9/yIMw
uEiPDKr7QzxJl2PZf25lCDVJVI4eou4AHkL9oHeIq7DX4WgVKEumpahLlFMkInJQLYXwieVDsFAy
OYznVVMOYh+PAzREv3OlDhoXgYU7cmusfTR+DXIt2adl/6FJJGsbpxEkLzy65MgM8f/I7jE5cAAP
ojulLMSBu5QfJUXFHgm9dUq+rRpU46Vu+feBNiob0g+ivYE1CGzJoXfNaBbObJY4XjXHNC3zTdbN
0kbDSqyccftli19V9kg0pFV+iuTGujQGbQ95LtvKs/otN7ojw1EIcmxuE3kOm6wXFemZMZqbYDji
G+2hKzBXLdNWT0U/xOi1XGMlRihRDCkLMYV9mEA9uoHcqSgs4CCTR4NNkyCVGJKaPEeOmICQ1Fbf
hMqwyyLTFQTeQebsmcjE9kdT7x4KRFxJqPrHUrvLmiKCtNnvkraR3bShTQ/UZBMy4GwtIqFJ3CCp
fogB37tA3mZ2t4m13GvanIxXuam9OJXOewTPeCLP+qE0xB0hqBedRha3DPPIw/FLYa4eDWubqdQ2
ihr4XaGZsZqngzzXiqvgSO2VZbWt0kQ773AJX9wtpNDiJOl5pGfA7UMV0R2XSrE3jdKzhqDbaWQ1
+DbzdjJzxnVlStY+h1zuBKLsaEY0/cbC36/su2k/TcGp7/Vsw4P+rTUSxamVXnI6xY7wA0ge8rAh
hwG16B7ILm2ZKrGucBjB/kiZk2PFhCHEqf/QsZko5ZyfcNfI15MQa5/0hXXVoDMepys1zLRLv4tw
IPf1DXXovOomHQk5hqAIPviAsQPQbFftaUmqxdS73BIkkTu23p60FJnUPFifVSUK1rhkYoVXGlse
gmQL+k2eg95sCG/SnHxQkLDKqs1cOEj2akOshBIQwjIveZQzWFiQBMdwWExBrPKyNZqHrg6Hf+B/
AmH+svEyVrdgfoJIqwIXFoZS6q8VBKFbPvM/U7qO0xo7MGxQHCWnOrcZS3tIBXezjRVLUln7aRwY
m5id7WJZEUpmtONhQdqW2NNhjGadfo3HK8v7+6BuSldwvO/6YPxGzKl+E2V7vA5Q5xNaghQuRftp
YV63kepSX2Vl2e4l5I5ZiM6wssqPo60lXjWP3W7QWcmI3iJ3aCflCKswWhnMwxB1m+YKSy1G8QqC
iaiL6SiadpUpAt98NX80fLXDr6azHGD11ilKvz/MCiJhyLiTG+THCq7zGof/0dFCn58/RvFKlxWw
ZJfcoq9jpgZbaPfZoW4YtxVjugXL28upSagFicCrQeojl0ZoOmKSjdd4KymriQfriFuJ7bYy6EgM
o5WzJ9U2LR73Xjdi5IA/Z0xgsKQfqkm+77Pwc19GX1Gw2hulDxCgGzAdBJbnzP2h4hML1ZhY07fG
vCbF1FqZYPquHeXDvgavjEs6qJkH+GAAKTpBr/bryG8HeImtdhpytXSsCb9InGGpy/QkOEQBb287
xkAdYxqzASQbGhZEXxERNHaZnFroMl5dpLlbBENytILkWwEAs6mm60iywzX9LbGFqtRcK7HcHdPK
uFVzF3g6OwpsRBcTwmM3m8Hl04ft2Hf/MEUxlkX539XCsmjVxWFZtgwDczWsln9dtEMlGimYa/+6
8Ufbs/vAPvhGaZNWhiG2rCn3ZZ1tgdXH615/iGcbQxSdIGJoIoz5qy+yr26kPE1WkpxSBePx40VK
oayJ9xiPTCtb6P3XAGPxfmwNaUMEzJWkE4Fm5QS5WTauc2Vm5m5ky9FGw1YrqppspVtK7yLTtF3b
qnsMzohOrki8dTANnddzNGJrGUBPyozB3/BnfDWiQRB6AI1lbOZVS4JGP17lvmkdsclsUAdi8QDg
Rgicn9YU0bxpBlF4NiPK2ZzFFmOc1qUSNI76sCIpqb1ENJN5hZ+aG5NgwyrqpPXvqwZt6Sde3Xht
6W3AhWXVxP7t1xufY4ZcizAwr1NjxpAnFuN5VbJ7ftQ6rGTz0Z43sgZnjJTu9dC2ZB2Fh6KJumOp
C7SlmhRfZ8U55ChpVbXptEaHaHhdUt7Lvqwf+oo8TCL/7PPFKp9zRXUKS+jneS0zGQ9TLKS1ZAdz
PgXzKFFnFY25LRRcxAsdx0eSiZJbgYdGmlifcP8u9nMfhm6u+DkpkpaDEWhz0wZ+Q8oIqWBUyTtJ
a/z97+8R0Pff3CQQdHADABBFe32ThqyOaqRq+jU1IidmjOlPJK5Iqur2ddjLG37nR0OJE9fosZ6Q
u3mkXYl7F58FbZcR1UBqIXbTSdO11L7j4JIVRVmrVYFXmmW1IkZCECEiDhhFzifZzjsw56xm386N
HZSvfk9w58ms4g9FJ2vbojmGWX+UzbJYN2UodgMZW/gvdOvWyOyN3ZhfpxByEbvifGuS41GPqr0r
VcL/kBeTWZh5orQmp5bjeY2rFiE9Fgkuwoqn81Rjk0uiJXglwlOWWHKnsAttX7W5dcROJMIBaejg
/k+DYyXnMWrOj7Tc2AxHH57CHKJOQw6QYLRLPKPXTaF2KwvoBWoyw2ZuwHAoJNhI9gEzMzdmvHQB
j6jHUgYejDKuNUkmW7ERkmuXMRlNlf7RGHgsB3qd1TjkOvM8CCda0QTbISM0OM4NcSh28M6IYLAN
aStRNF0KbSChya5rT2rT7DTUk4sdV+Q1hXEsurS7jmZ5LbU+FjltZZzPRE14cSSHR1uPPnZqw7bR
jATzJV+VcWy/WIniRu2SBaz71jajJoSybF7Cmv5GoOxEHpzTMiH08kzTHdHV2ubpBNLwxlvI8kdi
3M8j0sbTQVgXdSXVa6hbxUpTvDlPG9KKh10lS8Z+cYAocATep4FbIMAk+9uU9mSX72RcEe7VBIdP
Y4qmK6yH97XBLD+a5A/kU4u7YQRMS+vGy0dpouuUyIxVYLv2PbKhVrLyQ2yZl215lynI0qqKLgfp
8BqnQ9KsG3aeINs8+SU1YL84L3QHhoQIH9Lh0RSd6ckF6GYZ1Whw4DzcqtE+jKTwWFlBsS6bNIKN
zKcWhGkzg9tfZISKjVRxPFK0vQpZcZZdsWa47RqOJlRLKdg2psTqRHg1oRyOiWMfoakBIl5s1f9h
usBm9voptlWNdlQQi/sE2CzThxcdqZWLrGvAgq91g+JgzOzYK/XO3DcgKuccStezwdaPr4R2YSbS
jRIu7oIVNgHpMFabCbTZFfgFrHS6u1HV64Maa+hN/Uspy+FtxfmtjkZAaecrIqvCbaROGCWRTn9n
W43mRpYBpZd8102hlLcYSOobueHcftpn1ZqJb5QuHDGfYA9imQcy3P1vkLiv5VS1b4MgXxe8zed9
4sMrhJ9FBiJevZyZ1gqVXekqvTVuqHCZbttShwxJpGvcWAktlgx/6xPM4Y6hMbOB+y2+5ea6libr
IM2WBaxdBNsuw2S+RFH+HB6vd+qBmOYlZGlxAMqD7pOJn0EcJzPa68WpPJDDFQnCupuXV33e4kYr
FeGdOlfVNon4vak0xreZf2OgL17RBOEehMHXztaadNdFpApXPrubbAZXuNHIJx9XN0yk8JDyDfhJ
Vg3yoasfGgN7g3BSkqNBYvCuD7XMC3C0Xtmd+ZAxbb8G+jawzoswnVel1CmLLfOY4YACDouRGKF3
OmGRXfZjtXAhpOtWMBMGQ9g0WPs4EdatqyjvEB7Q0I1ippqPpGqdpv0mp9hzMjPzz5WqsB0JrxA3
JElkY4V15rStlJ83YwKuMUj3UV8Q4r4MzvGlYY8zOtoMio6iUPRDrtzKcgiFs+gJ2vG72fUJEl91
RuhFKvKQORtg/XU2wZbQVDLswWqWTlW1K6vsAKPtIHfCIP4QxgHB7DhOemnHACgHZneK1KaHbaD8
x8Z0xX3AeTJ5GNAY3hTGEgELFXYflXlzYaSpg8VE7LZDlT3gosSJ639Bzjd5fssTGYgh3SVFpAIo
+geEu8l5ZEV7FKPpHYSCrwA2AmoBn7WVfbCD+bqqUnWPV5Zym+ZtsgoEmeZGdJ81Eq54UBcu/ZCw
2bJOCKFqZMiWcmbxFtrJNQPAkXwf2m8t+e7Xw9cnW9z4XlGlAB7DMK9HvLrU4iqSvkVtSMxtTZh5
mBJtEpi5upl6nTmAXFh32pxmG1DEaiXFabFJMERhpm7cow4wPNxzmmMSqIbnQ2RRQ87fsckm2DhZ
dJtOSum2Yx7vAj2/w8Ku23SkNe1L+bZXa0oeiHKfrD7bVvWpnRHjz7horNui/SbU2DpMmbIoTie8
PJJoHYgwOpcBuK+GoN3pUm+sA03K2V7L6T7xWXYURyGazY84kbB4kFp7mS5yd2IXJ+IwR7aVfyrH
DJ97A8MlJdaPvVYyyx6L2ZFwi74stfqmY7q0Tu1KgkFik8Laod23feDJPhqpyaRm2gekWOYIpVYY
q/ZuZ9nZJstRTuZBHzq6IsKPmTArF1aPeRnrJZhD/Q2cQjknuAJLsyhC3JmE8xruP04Rvda4LYFD
UdBat9uc2uh6Cb2S8lkcLS28i/1WWpUB2om23lYTzplYwGcHo5woA+mfnE7S/G0mWc1a1Nglq7Ho
r0W5xvitWMltQxgcGY+zk9X+5agDnGp9nu6yoCdIRlP9vZZkNTeKSDFTEPKcN5HCrkNMUFsNN0GR
pifFmsaNCnUyg9btPJXNk/6lTct6R/N+g/Fa4k6TjRRTwpInirzUnjZlFz+kpAWv0QbIR6WSnRlb
Am8w/dAtCnJbjMk/SkM1nw99Ejh2uSh7NY1iVhbWdhYqThQm1PTmkylmZStn07izBUVC0saoeCNz
gEOLYR1gMZFkmez0Fr4Jimpz0+xLHpZ6H8vdcJ7i3ATWpH5PK6y+khEpmDblF0EdKo5GWMLBhP99
ndTG2rbvBdHfHy2wc1LjddkZw67ZGtTuzyfl/zeTpRdDqL+Mlv4ctixjoae8pdvif/ZNP6c4f/+D
/r1ZlSLwjnrRbPz5s54mZb/7GekXBmrdN8ZZmnkGlqML29QwOONFh5YWefDjy5KQ7TNDY0ZsLLMk
xmIvbs//6Qb8/tr+OsH768/53d/+PMZbZnWmaTMq/mVU9/Sj/m8uX5xBr2b6zPj56UXV9vLyTeXM
RFdA1g6d7fu6eohLCw3sbZdvnjFwpNoFzHt+/Xr5QpbPNPhRCgzKn19/X3eBYvutj4Bqnik4uULF
YJa0vF6tASF4BBjPMmzS/p/ehIeiy9tlBA47IH85gVa0f3MhvPoJ/70NqPaZvtiN42X26wqw7TOO
HFVhBP187ewP72sFKLK2+Oe/6TlQGbOT1wTL/terN40zE1qKDfH+nV69sBfM7W0Xr5096UsQPDxf
JHfz5R4ohDgzOAOg1Ro/n4/3tQRsoYKpve0mLEQLbdFb4Ci6vF7dBJNzEhDTskw2nOX17s4D9urn
Z/OZ4vM/KQZUTjveacghP3bCV8WAZZxZGuUCaoDnm/C89b6jksAC6H/rSmDHw2PXQBT250W+fBxM
nSPRMjRc5p6//v5WgsKE/q13QaHso/CBa/58la+eB0ulcoDghIn4057wY+29o6UAAMxZ9uZNgcAs
DDq5o8vrdWUg62e6ZqIRe3enorD1Nz8IENlshDOq+PEgUGy/fBBs5QxFGuA7tcHT6/09CMypgWnf
tAYU6ww8lwZIfVUbWFy+Zaoawr7ny39/a4CZ0luPBE07Qxwhm4r2owN4tQiE0M4M3UZCoD3f6Xe0
A6DoWLjEb3r7NflMcO0wwn/Uv6+u37LP+DWGquND8fx6+oXv6y5Yb30IaA/ojhAg/7gJS8/1ciug
MKBHBsaDwvr0endYAbXtm7sETTmDoItjt/b3WImt0kTJcH/lH19/Pn/e0VpQYRe/+VC0zxBNIaOR
f6z4V5XBU7tgolVTjHd3/ShrFvHam3YEekWchSmLSHl6er0qCmyLHZOemXb6z8qJX/ieVgEehG9u
GnVaAUpDSuHnq3y9Lxpn8N/BVX62Eu/vdKC+fXPXaJ4tsAG8/teXr7MhskBA155vz7vbEGHlLGYT
b3oUlsNRXfQJKs3n8uJNfnksmNQGxNcp8k/08N3dBWFTvr3xLqjyGQx0esaFuPPy8m1BAb2Etf/E
zt7h5dPPv/HyNZ0nfcGHXux3L++CYZ8p7Luwx3/AS+/uLvAoGG89FagNQAn5SUuV8fLygQvgvoFR
MmN5ej0/dO/oOFBkfQlqfdtOoJyBkKuEFXOw/HL5YIeLGRcDlj/Pifd1Girg+2+tieiSrEUDT6Tb
n1f58i5YOmMkmfp5qaKX17urjOBzvx1IFiBjS+4CcRFPr9eVEZUj4CGF0w9M6bk5e0+PAuq8t/ZK
2lL5PJn1/IBFXt8F7Qw7EhVk4t2VRIgM1TcXhrzJxNdxB37AIq8uXwgDwEBXF0zl5yJ5bxsCpP03
7ocLkq6AIv+JCrxumBkpQlwCNPmBLL67DYGkijc/CrRK/5u5s9ttGwei8Kv4CQzLcm3npsAivWi2
SLvY7rboJWOzsWDFCqS0afr0+5FDJSLl/mzGF3R7k9Y5oihqZjhz5rBccozNbHE8PnQZxBVS6GRP
MjWLxG5LKXI8v6qygGOA4ES5Wkn5LI2SKbESPjqbmGseFekp1+ejihBKUuWcJEP6RHxDmks/YytF
m8ZsBqtDPv6COTkH58GVs7Aop8v1i2Vx1vNNki3DyvFRqD35vlY3Ufn5CMyWdi2wb1yfQbgI631U
V6HYSqP62mVYZCnkFyjQ/qb2EYspp5iVq2IR7EKyFjhza4oYBhts192cmY8sl4UM6vl20VkEeghX
qPXKU053TqTWUSugeSisk+zeBWT5nIiQzi5i92CYzFCgEsOYrILVekqXKFQvOkz8J7+1QIeXOokA
z4xKIoFzSKoms0CxDVtAnJAtEY2+LX0SoSSJQB89letHHzjcRhbz2ZRqa1EEkkNOztERR5SvAoES
DBtkUEI06Nidw9t3ztHJDzgukv+IH8poFqBkqiuOBM1QcDgWFqvgP4lZXM9gI5Yr3EIwCPnNArto
rUEoeRVoZsfqPd3lcC0wC85i8i5km1Ghf1odLpJVJFk0R05I1kLyRrBtwCDQ90JQLV/ILVAgrVRI
9Pb8QIHs2oJ4A9WksDVI3ghWCAJKkHO9pF9egRJxfsjzqO4fAeQ5fxKvCDudhvYlYiKBvp0dAweP
vdDGibQoLHB5lBJDnAzg0BSIV6SaR54hu+WPSJHaLVJF4/kSa/bsi/j+oaBQgiSfdvb/iUi/4Tsf
e144tqfe+m6XynYDMbZffqHvBxkDhD4P18zhOOzRF51Qm0BLx4f7+WWk2+Zr6oP/7Gvs/jrh18MN
ji8dXau/q/4fX1e2Ne0G+SKvGReGKQJwf9TmytyYIf8eA8Sb+TSSkb7c4w7hF8DdPsF11Tk1blt9
bw4xsGeN64H35tCZrh+i18/zvEMt8rmpq89Ne6iiUUuvhxqbs3Bbs22GoxauqB4Z7djNXYXCfgTu
25S04K9sjfJga4fIwnZWIwcZxEnzeXJOu+3NVTztwq7XXoWTR9pqGz1PQjuXRNEioy7ZXsdDxiU4
X6BF/rHW44+lJH/rVb/Yml20AAuhamoHfFFzEhUnVPW37t9IYUGqoTlixCRWBJd7gud30dzHy0Ko
etoBvxnbJmF/qYEB+LLZP0STLGQiLTTaIFU3mmbhqGixLzmPM7IeVCFP4V4uTftQm8N2OB2hJ0s/
5K4zG/qM7d1dtKYDZUGNX20QbjBxL53QAfTQ+AKOKohW9lzKy3rsrqv4e3tbRZNe+LrlKdCbL20K
7YqBauiGQ9RjGxJ6mLXIb+1Va5LoKdTu9NBfTey3QplcD3w/eW1ubrtdFbt18F2h6RT4f9q2s5Gl
Cry/U4Bf2m/VJnJjgJ/Co7+195NPTbvv58DvD4SkpR63k1yenBvk6KpkJUpJ4zQXeMWJc8m7L+3a
Wvh3uyqecUm+q2H3NRFJvKsJVV81dGuv03ZlnyrXAv9lD4fuof5qkm3CXCqUWvi/d83WTi66kW+T
TLcW/r0T+D66EF3K7ATbPrnAeCGGjJx2/P8w+7brbBRScGSlY5brsb/Fu8rATtPi/ntndv3onE0J
7RBa2A+2vcGzRciS9lMjV+xskuUdio5a6I8Gv8O5Z/GrGfJ1anA07ycfjg1eCiRq/KrbNIjxRJFb
Kbk2NfZDw9kA19HTlFT+z5GPZZoe2z7G+adeBuXYr8XJNfeNTW1N+/I/AAAA//8=</cx:binary>
              </cx:geoCache>
            </cx:geography>
          </cx:layoutPr>
          <cx:valueColors>
            <cx:minColor>
              <a:schemeClr val="bg1">
                <a:lumMod val="95000"/>
              </a:schemeClr>
            </cx:minColor>
            <cx:midColor>
              <a:srgbClr val="FFFF00"/>
            </cx:midColor>
            <cx:maxColor>
              <a:srgbClr val="FF0000"/>
            </cx:maxColor>
          </cx:valueColors>
          <cx:valueColorPositions count="3"/>
        </cx:series>
      </cx:plotAreaRegion>
    </cx:plotArea>
    <cx:legend pos="r" align="min" overlay="0">
      <cx:spPr>
        <a:solidFill>
          <a:schemeClr val="bg1"/>
        </a:solidFill>
        <a:ln>
          <a:noFill/>
        </a:ln>
      </cx:spPr>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hyperlink" Target="#Dashboard!A1"/><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hyperlink" Target="#Dashboard!A1"/><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hyperlink" Target="#Dashboard!A1"/><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hyperlink" Target="#Dashboard!A1"/></Relationships>
</file>

<file path=xl/drawings/_rels/drawing8.xml.rels><?xml version="1.0" encoding="UTF-8" standalone="yes"?>
<Relationships xmlns="http://schemas.openxmlformats.org/package/2006/relationships"><Relationship Id="rId8" Type="http://schemas.openxmlformats.org/officeDocument/2006/relationships/hyperlink" Target="#'Ecommerce Sales Analysis. - Dat'!A1"/><Relationship Id="rId3" Type="http://schemas.openxmlformats.org/officeDocument/2006/relationships/chart" Target="../charts/chart9.xml"/><Relationship Id="rId7" Type="http://schemas.openxmlformats.org/officeDocument/2006/relationships/image" Target="../media/image2.svg"/><Relationship Id="rId2" Type="http://schemas.microsoft.com/office/2014/relationships/chartEx" Target="../charts/chartEx3.xml"/><Relationship Id="rId1" Type="http://schemas.openxmlformats.org/officeDocument/2006/relationships/chart" Target="../charts/chart8.xml"/><Relationship Id="rId6" Type="http://schemas.openxmlformats.org/officeDocument/2006/relationships/image" Target="../media/image1.png"/><Relationship Id="rId5" Type="http://schemas.openxmlformats.org/officeDocument/2006/relationships/chart" Target="../charts/chart10.xml"/><Relationship Id="rId10" Type="http://schemas.openxmlformats.org/officeDocument/2006/relationships/image" Target="../media/image4.svg"/><Relationship Id="rId4" Type="http://schemas.microsoft.com/office/2014/relationships/chartEx" Target="../charts/chartEx4.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4</xdr:col>
      <xdr:colOff>57150</xdr:colOff>
      <xdr:row>2</xdr:row>
      <xdr:rowOff>180975</xdr:rowOff>
    </xdr:from>
    <xdr:to>
      <xdr:col>12</xdr:col>
      <xdr:colOff>323850</xdr:colOff>
      <xdr:row>17</xdr:row>
      <xdr:rowOff>66675</xdr:rowOff>
    </xdr:to>
    <xdr:graphicFrame macro="">
      <xdr:nvGraphicFramePr>
        <xdr:cNvPr id="3" name="Chart 2">
          <a:extLst>
            <a:ext uri="{FF2B5EF4-FFF2-40B4-BE49-F238E27FC236}">
              <a16:creationId xmlns:a16="http://schemas.microsoft.com/office/drawing/2014/main" id="{1E69D08C-13D5-D96E-32EE-CCB2C556EC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87923</xdr:colOff>
      <xdr:row>0</xdr:row>
      <xdr:rowOff>29308</xdr:rowOff>
    </xdr:from>
    <xdr:to>
      <xdr:col>1</xdr:col>
      <xdr:colOff>65942</xdr:colOff>
      <xdr:row>1</xdr:row>
      <xdr:rowOff>109904</xdr:rowOff>
    </xdr:to>
    <xdr:sp macro="" textlink="">
      <xdr:nvSpPr>
        <xdr:cNvPr id="2" name="Rectangle 1">
          <a:hlinkClick xmlns:r="http://schemas.openxmlformats.org/officeDocument/2006/relationships" r:id="rId2"/>
          <a:extLst>
            <a:ext uri="{FF2B5EF4-FFF2-40B4-BE49-F238E27FC236}">
              <a16:creationId xmlns:a16="http://schemas.microsoft.com/office/drawing/2014/main" id="{E7BD06C4-F11B-BBAA-DE7A-46C219793111}"/>
            </a:ext>
          </a:extLst>
        </xdr:cNvPr>
        <xdr:cNvSpPr/>
      </xdr:nvSpPr>
      <xdr:spPr>
        <a:xfrm>
          <a:off x="87923" y="29308"/>
          <a:ext cx="857250" cy="27109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161925</xdr:colOff>
      <xdr:row>4</xdr:row>
      <xdr:rowOff>57150</xdr:rowOff>
    </xdr:from>
    <xdr:to>
      <xdr:col>13</xdr:col>
      <xdr:colOff>466725</xdr:colOff>
      <xdr:row>18</xdr:row>
      <xdr:rowOff>133350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5F46D7F-05A7-F190-C001-3681E5228A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81550" y="8191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0</xdr:row>
      <xdr:rowOff>0</xdr:rowOff>
    </xdr:from>
    <xdr:to>
      <xdr:col>0</xdr:col>
      <xdr:colOff>857250</xdr:colOff>
      <xdr:row>1</xdr:row>
      <xdr:rowOff>80596</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1314401D-824C-4E91-B45B-770F974A7A7B}"/>
            </a:ext>
          </a:extLst>
        </xdr:cNvPr>
        <xdr:cNvSpPr/>
      </xdr:nvSpPr>
      <xdr:spPr>
        <a:xfrm>
          <a:off x="0" y="0"/>
          <a:ext cx="857250" cy="27109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771525</xdr:colOff>
      <xdr:row>8</xdr:row>
      <xdr:rowOff>161925</xdr:rowOff>
    </xdr:from>
    <xdr:to>
      <xdr:col>9</xdr:col>
      <xdr:colOff>266700</xdr:colOff>
      <xdr:row>23</xdr:row>
      <xdr:rowOff>47625</xdr:rowOff>
    </xdr:to>
    <xdr:graphicFrame macro="">
      <xdr:nvGraphicFramePr>
        <xdr:cNvPr id="2" name="Chart 1">
          <a:extLst>
            <a:ext uri="{FF2B5EF4-FFF2-40B4-BE49-F238E27FC236}">
              <a16:creationId xmlns:a16="http://schemas.microsoft.com/office/drawing/2014/main" id="{F4C82CEA-C3A9-AEE2-C9EB-D059BEC2CD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180975</xdr:colOff>
      <xdr:row>1</xdr:row>
      <xdr:rowOff>161925</xdr:rowOff>
    </xdr:from>
    <xdr:to>
      <xdr:col>10</xdr:col>
      <xdr:colOff>180975</xdr:colOff>
      <xdr:row>15</xdr:row>
      <xdr:rowOff>19050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552A34C1-55B0-7F15-9786-B532B6FCE21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10150" y="3524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9525</xdr:colOff>
      <xdr:row>4</xdr:row>
      <xdr:rowOff>76200</xdr:rowOff>
    </xdr:from>
    <xdr:to>
      <xdr:col>13</xdr:col>
      <xdr:colOff>9525</xdr:colOff>
      <xdr:row>17</xdr:row>
      <xdr:rowOff>123825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DA631DCD-2C57-CDB5-2C6B-726DB917089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667500" y="838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504825</xdr:colOff>
      <xdr:row>5</xdr:row>
      <xdr:rowOff>76200</xdr:rowOff>
    </xdr:from>
    <xdr:to>
      <xdr:col>14</xdr:col>
      <xdr:colOff>504825</xdr:colOff>
      <xdr:row>18</xdr:row>
      <xdr:rowOff>123825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634AC6C8-8406-9DA3-5412-5220AEA7930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772400" y="1028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0</xdr:rowOff>
    </xdr:from>
    <xdr:to>
      <xdr:col>0</xdr:col>
      <xdr:colOff>857250</xdr:colOff>
      <xdr:row>1</xdr:row>
      <xdr:rowOff>80596</xdr:rowOff>
    </xdr:to>
    <xdr:sp macro="" textlink="">
      <xdr:nvSpPr>
        <xdr:cNvPr id="6" name="Rectangle 5">
          <a:hlinkClick xmlns:r="http://schemas.openxmlformats.org/officeDocument/2006/relationships" r:id="rId2"/>
          <a:extLst>
            <a:ext uri="{FF2B5EF4-FFF2-40B4-BE49-F238E27FC236}">
              <a16:creationId xmlns:a16="http://schemas.microsoft.com/office/drawing/2014/main" id="{A73CED40-808F-4F03-AB99-5F5105AF73F9}"/>
            </a:ext>
          </a:extLst>
        </xdr:cNvPr>
        <xdr:cNvSpPr/>
      </xdr:nvSpPr>
      <xdr:spPr>
        <a:xfrm>
          <a:off x="0" y="0"/>
          <a:ext cx="857250" cy="27109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Dashboard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386602</xdr:colOff>
      <xdr:row>2</xdr:row>
      <xdr:rowOff>186018</xdr:rowOff>
    </xdr:from>
    <xdr:to>
      <xdr:col>13</xdr:col>
      <xdr:colOff>117661</xdr:colOff>
      <xdr:row>17</xdr:row>
      <xdr:rowOff>71718</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899842B-524C-A29F-6A9A-C0989B9F7A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15802" y="567018"/>
              <a:ext cx="4607859"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0</xdr:colOff>
      <xdr:row>0</xdr:row>
      <xdr:rowOff>0</xdr:rowOff>
    </xdr:from>
    <xdr:to>
      <xdr:col>7</xdr:col>
      <xdr:colOff>248579</xdr:colOff>
      <xdr:row>1</xdr:row>
      <xdr:rowOff>80596</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89E2D39D-3022-4858-B114-F826FC886567}"/>
            </a:ext>
          </a:extLst>
        </xdr:cNvPr>
        <xdr:cNvSpPr/>
      </xdr:nvSpPr>
      <xdr:spPr>
        <a:xfrm>
          <a:off x="5524500" y="0"/>
          <a:ext cx="857250" cy="27109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Dashboard</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638175</xdr:colOff>
      <xdr:row>3</xdr:row>
      <xdr:rowOff>104775</xdr:rowOff>
    </xdr:from>
    <xdr:to>
      <xdr:col>10</xdr:col>
      <xdr:colOff>104775</xdr:colOff>
      <xdr:row>17</xdr:row>
      <xdr:rowOff>180975</xdr:rowOff>
    </xdr:to>
    <xdr:graphicFrame macro="">
      <xdr:nvGraphicFramePr>
        <xdr:cNvPr id="3" name="Chart 2">
          <a:extLst>
            <a:ext uri="{FF2B5EF4-FFF2-40B4-BE49-F238E27FC236}">
              <a16:creationId xmlns:a16="http://schemas.microsoft.com/office/drawing/2014/main" id="{46D8FD73-6974-B5B4-4031-3178B35365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0</xdr:col>
      <xdr:colOff>857250</xdr:colOff>
      <xdr:row>1</xdr:row>
      <xdr:rowOff>80596</xdr:rowOff>
    </xdr:to>
    <xdr:sp macro="" textlink="">
      <xdr:nvSpPr>
        <xdr:cNvPr id="2" name="Rectangle 1">
          <a:hlinkClick xmlns:r="http://schemas.openxmlformats.org/officeDocument/2006/relationships" r:id="rId2"/>
          <a:extLst>
            <a:ext uri="{FF2B5EF4-FFF2-40B4-BE49-F238E27FC236}">
              <a16:creationId xmlns:a16="http://schemas.microsoft.com/office/drawing/2014/main" id="{92201AC3-1766-4D8E-9D06-6263E034C632}"/>
            </a:ext>
          </a:extLst>
        </xdr:cNvPr>
        <xdr:cNvSpPr/>
      </xdr:nvSpPr>
      <xdr:spPr>
        <a:xfrm>
          <a:off x="0" y="0"/>
          <a:ext cx="857250" cy="27109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Dashboard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28576</xdr:colOff>
      <xdr:row>19</xdr:row>
      <xdr:rowOff>100012</xdr:rowOff>
    </xdr:from>
    <xdr:to>
      <xdr:col>5</xdr:col>
      <xdr:colOff>85726</xdr:colOff>
      <xdr:row>23</xdr:row>
      <xdr:rowOff>28575</xdr:rowOff>
    </xdr:to>
    <xdr:graphicFrame macro="">
      <xdr:nvGraphicFramePr>
        <xdr:cNvPr id="3" name="Chart 2">
          <a:extLst>
            <a:ext uri="{FF2B5EF4-FFF2-40B4-BE49-F238E27FC236}">
              <a16:creationId xmlns:a16="http://schemas.microsoft.com/office/drawing/2014/main" id="{30098033-5D91-4B68-36F2-E8322BB212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47625</xdr:colOff>
      <xdr:row>19</xdr:row>
      <xdr:rowOff>66676</xdr:rowOff>
    </xdr:from>
    <xdr:to>
      <xdr:col>7</xdr:col>
      <xdr:colOff>866774</xdr:colOff>
      <xdr:row>23</xdr:row>
      <xdr:rowOff>123826</xdr:rowOff>
    </xdr:to>
    <xdr:graphicFrame macro="">
      <xdr:nvGraphicFramePr>
        <xdr:cNvPr id="4" name="Chart 3">
          <a:extLst>
            <a:ext uri="{FF2B5EF4-FFF2-40B4-BE49-F238E27FC236}">
              <a16:creationId xmlns:a16="http://schemas.microsoft.com/office/drawing/2014/main" id="{8BA56A2D-E151-E6F1-BE3E-5D74DA6C3D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514351</xdr:colOff>
      <xdr:row>19</xdr:row>
      <xdr:rowOff>185737</xdr:rowOff>
    </xdr:from>
    <xdr:to>
      <xdr:col>10</xdr:col>
      <xdr:colOff>1028701</xdr:colOff>
      <xdr:row>23</xdr:row>
      <xdr:rowOff>142874</xdr:rowOff>
    </xdr:to>
    <xdr:graphicFrame macro="">
      <xdr:nvGraphicFramePr>
        <xdr:cNvPr id="5" name="Chart 4">
          <a:extLst>
            <a:ext uri="{FF2B5EF4-FFF2-40B4-BE49-F238E27FC236}">
              <a16:creationId xmlns:a16="http://schemas.microsoft.com/office/drawing/2014/main" id="{9AE2E356-CE70-4CD5-06C9-617F9F703E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371475</xdr:colOff>
      <xdr:row>19</xdr:row>
      <xdr:rowOff>185737</xdr:rowOff>
    </xdr:from>
    <xdr:to>
      <xdr:col>14</xdr:col>
      <xdr:colOff>295275</xdr:colOff>
      <xdr:row>24</xdr:row>
      <xdr:rowOff>66675</xdr:rowOff>
    </xdr:to>
    <xdr:graphicFrame macro="">
      <xdr:nvGraphicFramePr>
        <xdr:cNvPr id="6" name="Chart 5">
          <a:extLst>
            <a:ext uri="{FF2B5EF4-FFF2-40B4-BE49-F238E27FC236}">
              <a16:creationId xmlns:a16="http://schemas.microsoft.com/office/drawing/2014/main" id="{E082BE08-E9A6-93BA-CBA0-C81EB4680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0</xdr:row>
      <xdr:rowOff>0</xdr:rowOff>
    </xdr:from>
    <xdr:to>
      <xdr:col>0</xdr:col>
      <xdr:colOff>857250</xdr:colOff>
      <xdr:row>1</xdr:row>
      <xdr:rowOff>80596</xdr:rowOff>
    </xdr:to>
    <xdr:sp macro="" textlink="">
      <xdr:nvSpPr>
        <xdr:cNvPr id="7" name="Rectangle 6">
          <a:hlinkClick xmlns:r="http://schemas.openxmlformats.org/officeDocument/2006/relationships" r:id="rId5"/>
          <a:extLst>
            <a:ext uri="{FF2B5EF4-FFF2-40B4-BE49-F238E27FC236}">
              <a16:creationId xmlns:a16="http://schemas.microsoft.com/office/drawing/2014/main" id="{9DE00EC1-CE87-4553-9BC4-CA2599D836BA}"/>
            </a:ext>
          </a:extLst>
        </xdr:cNvPr>
        <xdr:cNvSpPr/>
      </xdr:nvSpPr>
      <xdr:spPr>
        <a:xfrm>
          <a:off x="0" y="0"/>
          <a:ext cx="857250" cy="27109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Dashboard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857250</xdr:colOff>
      <xdr:row>1</xdr:row>
      <xdr:rowOff>80596</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C44C7CB4-8733-4B70-B341-0216A8EE6F4F}"/>
            </a:ext>
          </a:extLst>
        </xdr:cNvPr>
        <xdr:cNvSpPr/>
      </xdr:nvSpPr>
      <xdr:spPr>
        <a:xfrm>
          <a:off x="0" y="0"/>
          <a:ext cx="857250" cy="27109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Dashboard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29103</xdr:colOff>
      <xdr:row>0</xdr:row>
      <xdr:rowOff>0</xdr:rowOff>
    </xdr:from>
    <xdr:to>
      <xdr:col>28</xdr:col>
      <xdr:colOff>505353</xdr:colOff>
      <xdr:row>60</xdr:row>
      <xdr:rowOff>47626</xdr:rowOff>
    </xdr:to>
    <xdr:sp macro="" textlink="">
      <xdr:nvSpPr>
        <xdr:cNvPr id="4" name="Rectangle 3">
          <a:extLst>
            <a:ext uri="{FF2B5EF4-FFF2-40B4-BE49-F238E27FC236}">
              <a16:creationId xmlns:a16="http://schemas.microsoft.com/office/drawing/2014/main" id="{66A2B401-D701-CF7F-63A2-1B7259EC49D5}"/>
            </a:ext>
          </a:extLst>
        </xdr:cNvPr>
        <xdr:cNvSpPr/>
      </xdr:nvSpPr>
      <xdr:spPr>
        <a:xfrm>
          <a:off x="29103" y="0"/>
          <a:ext cx="17663583" cy="1147762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66677</xdr:colOff>
      <xdr:row>0</xdr:row>
      <xdr:rowOff>57149</xdr:rowOff>
    </xdr:from>
    <xdr:to>
      <xdr:col>20</xdr:col>
      <xdr:colOff>504825</xdr:colOff>
      <xdr:row>4</xdr:row>
      <xdr:rowOff>123824</xdr:rowOff>
    </xdr:to>
    <xdr:sp macro="" textlink="">
      <xdr:nvSpPr>
        <xdr:cNvPr id="2" name="Rectangle: Rounded Corners 1">
          <a:extLst>
            <a:ext uri="{FF2B5EF4-FFF2-40B4-BE49-F238E27FC236}">
              <a16:creationId xmlns:a16="http://schemas.microsoft.com/office/drawing/2014/main" id="{9BA3978C-FAB1-5E28-125E-638989E3AFC4}"/>
            </a:ext>
          </a:extLst>
        </xdr:cNvPr>
        <xdr:cNvSpPr/>
      </xdr:nvSpPr>
      <xdr:spPr>
        <a:xfrm>
          <a:off x="66677" y="57149"/>
          <a:ext cx="12820648" cy="828675"/>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solidFill>
              <a:latin typeface="Poppins" panose="00000500000000000000" pitchFamily="2" charset="0"/>
              <a:ea typeface="Tahoma" panose="020B0604030504040204" pitchFamily="34" charset="0"/>
              <a:cs typeface="Poppins" panose="00000500000000000000" pitchFamily="2" charset="0"/>
            </a:rPr>
            <a:t>E-Commerce Sales Analysis Dashboard</a:t>
          </a:r>
        </a:p>
      </xdr:txBody>
    </xdr:sp>
    <xdr:clientData/>
  </xdr:twoCellAnchor>
  <xdr:twoCellAnchor>
    <xdr:from>
      <xdr:col>0</xdr:col>
      <xdr:colOff>0</xdr:colOff>
      <xdr:row>21</xdr:row>
      <xdr:rowOff>25665</xdr:rowOff>
    </xdr:from>
    <xdr:to>
      <xdr:col>10</xdr:col>
      <xdr:colOff>66675</xdr:colOff>
      <xdr:row>52</xdr:row>
      <xdr:rowOff>122602</xdr:rowOff>
    </xdr:to>
    <xdr:grpSp>
      <xdr:nvGrpSpPr>
        <xdr:cNvPr id="131" name="Group 130">
          <a:extLst>
            <a:ext uri="{FF2B5EF4-FFF2-40B4-BE49-F238E27FC236}">
              <a16:creationId xmlns:a16="http://schemas.microsoft.com/office/drawing/2014/main" id="{A7F91B94-0A89-279D-48D9-0D6D53F97D12}"/>
            </a:ext>
          </a:extLst>
        </xdr:cNvPr>
        <xdr:cNvGrpSpPr/>
      </xdr:nvGrpSpPr>
      <xdr:grpSpPr>
        <a:xfrm>
          <a:off x="0" y="4026165"/>
          <a:ext cx="6162675" cy="6002437"/>
          <a:chOff x="123264" y="2796318"/>
          <a:chExt cx="4058944" cy="2490056"/>
        </a:xfrm>
      </xdr:grpSpPr>
      <xdr:grpSp>
        <xdr:nvGrpSpPr>
          <xdr:cNvPr id="49" name="Group 48">
            <a:extLst>
              <a:ext uri="{FF2B5EF4-FFF2-40B4-BE49-F238E27FC236}">
                <a16:creationId xmlns:a16="http://schemas.microsoft.com/office/drawing/2014/main" id="{E13F405E-E11E-75CE-5711-0B0B110A7DC8}"/>
              </a:ext>
            </a:extLst>
          </xdr:cNvPr>
          <xdr:cNvGrpSpPr/>
        </xdr:nvGrpSpPr>
        <xdr:grpSpPr>
          <a:xfrm>
            <a:off x="123264" y="2796318"/>
            <a:ext cx="4058944" cy="2490056"/>
            <a:chOff x="123264" y="2796318"/>
            <a:chExt cx="4067736" cy="2490056"/>
          </a:xfrm>
        </xdr:grpSpPr>
        <xdr:sp macro="" textlink="">
          <xdr:nvSpPr>
            <xdr:cNvPr id="44" name="Rectangle: Rounded Corners 43">
              <a:extLst>
                <a:ext uri="{FF2B5EF4-FFF2-40B4-BE49-F238E27FC236}">
                  <a16:creationId xmlns:a16="http://schemas.microsoft.com/office/drawing/2014/main" id="{606230BE-0AEA-3C53-96A5-A9CF2FB39200}"/>
                </a:ext>
              </a:extLst>
            </xdr:cNvPr>
            <xdr:cNvSpPr/>
          </xdr:nvSpPr>
          <xdr:spPr>
            <a:xfrm>
              <a:off x="123264" y="2846293"/>
              <a:ext cx="4067736" cy="2440081"/>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Poppins" panose="00000500000000000000" pitchFamily="2" charset="0"/>
                <a:cs typeface="Poppins" panose="00000500000000000000" pitchFamily="2" charset="0"/>
              </a:endParaRPr>
            </a:p>
          </xdr:txBody>
        </xdr:sp>
        <xdr:sp macro="" textlink="">
          <xdr:nvSpPr>
            <xdr:cNvPr id="45" name="Rectangle: Rounded Corners 44">
              <a:extLst>
                <a:ext uri="{FF2B5EF4-FFF2-40B4-BE49-F238E27FC236}">
                  <a16:creationId xmlns:a16="http://schemas.microsoft.com/office/drawing/2014/main" id="{F817B861-AB0F-23F1-DC88-3503E4C70BA7}"/>
                </a:ext>
              </a:extLst>
            </xdr:cNvPr>
            <xdr:cNvSpPr/>
          </xdr:nvSpPr>
          <xdr:spPr>
            <a:xfrm>
              <a:off x="408701" y="2796318"/>
              <a:ext cx="3390900" cy="30480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solidFill>
                    <a:sysClr val="windowText" lastClr="000000"/>
                  </a:solidFill>
                  <a:latin typeface="Poppins" panose="00000500000000000000" pitchFamily="2" charset="0"/>
                  <a:cs typeface="Poppins" panose="00000500000000000000" pitchFamily="2" charset="0"/>
                </a:rPr>
                <a:t>Sales</a:t>
              </a:r>
              <a:r>
                <a:rPr lang="en-US" sz="1600" baseline="0">
                  <a:solidFill>
                    <a:sysClr val="windowText" lastClr="000000"/>
                  </a:solidFill>
                  <a:latin typeface="Poppins" panose="00000500000000000000" pitchFamily="2" charset="0"/>
                  <a:cs typeface="Poppins" panose="00000500000000000000" pitchFamily="2" charset="0"/>
                </a:rPr>
                <a:t> and Profit Analysis</a:t>
              </a:r>
              <a:endParaRPr lang="en-US" sz="1600">
                <a:solidFill>
                  <a:sysClr val="windowText" lastClr="000000"/>
                </a:solidFill>
                <a:latin typeface="Poppins" panose="00000500000000000000" pitchFamily="2" charset="0"/>
                <a:cs typeface="Poppins" panose="00000500000000000000" pitchFamily="2" charset="0"/>
              </a:endParaRPr>
            </a:p>
          </xdr:txBody>
        </xdr:sp>
      </xdr:grpSp>
      <xdr:graphicFrame macro="">
        <xdr:nvGraphicFramePr>
          <xdr:cNvPr id="46" name="Chart 45">
            <a:extLst>
              <a:ext uri="{FF2B5EF4-FFF2-40B4-BE49-F238E27FC236}">
                <a16:creationId xmlns:a16="http://schemas.microsoft.com/office/drawing/2014/main" id="{DDD2B93B-7888-409E-9C30-E3747C73EB80}"/>
              </a:ext>
            </a:extLst>
          </xdr:cNvPr>
          <xdr:cNvGraphicFramePr>
            <a:graphicFrameLocks/>
          </xdr:cNvGraphicFramePr>
        </xdr:nvGraphicFramePr>
        <xdr:xfrm>
          <a:off x="344118" y="3006440"/>
          <a:ext cx="3495189" cy="2139275"/>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15</xdr:col>
      <xdr:colOff>542024</xdr:colOff>
      <xdr:row>21</xdr:row>
      <xdr:rowOff>41086</xdr:rowOff>
    </xdr:from>
    <xdr:to>
      <xdr:col>21</xdr:col>
      <xdr:colOff>148145</xdr:colOff>
      <xdr:row>33</xdr:row>
      <xdr:rowOff>153682</xdr:rowOff>
    </xdr:to>
    <xdr:grpSp>
      <xdr:nvGrpSpPr>
        <xdr:cNvPr id="32" name="Group 31">
          <a:extLst>
            <a:ext uri="{FF2B5EF4-FFF2-40B4-BE49-F238E27FC236}">
              <a16:creationId xmlns:a16="http://schemas.microsoft.com/office/drawing/2014/main" id="{BAF3E53C-D146-9A8A-5C08-E8D9794B950C}"/>
            </a:ext>
          </a:extLst>
        </xdr:cNvPr>
        <xdr:cNvGrpSpPr/>
      </xdr:nvGrpSpPr>
      <xdr:grpSpPr>
        <a:xfrm>
          <a:off x="9686024" y="4041586"/>
          <a:ext cx="3263721" cy="2398596"/>
          <a:chOff x="4552389" y="3035112"/>
          <a:chExt cx="5046146" cy="2440081"/>
        </a:xfrm>
      </xdr:grpSpPr>
      <xdr:grpSp>
        <xdr:nvGrpSpPr>
          <xdr:cNvPr id="50" name="Group 49">
            <a:extLst>
              <a:ext uri="{FF2B5EF4-FFF2-40B4-BE49-F238E27FC236}">
                <a16:creationId xmlns:a16="http://schemas.microsoft.com/office/drawing/2014/main" id="{9DC536CF-A1A6-4244-A992-A831C7AF336B}"/>
              </a:ext>
            </a:extLst>
          </xdr:cNvPr>
          <xdr:cNvGrpSpPr/>
        </xdr:nvGrpSpPr>
        <xdr:grpSpPr>
          <a:xfrm>
            <a:off x="5530799" y="3035112"/>
            <a:ext cx="4067736" cy="2440081"/>
            <a:chOff x="1330274" y="3025587"/>
            <a:chExt cx="4067736" cy="2440081"/>
          </a:xfrm>
        </xdr:grpSpPr>
        <xdr:sp macro="" textlink="">
          <xdr:nvSpPr>
            <xdr:cNvPr id="51" name="Rectangle: Rounded Corners 50">
              <a:extLst>
                <a:ext uri="{FF2B5EF4-FFF2-40B4-BE49-F238E27FC236}">
                  <a16:creationId xmlns:a16="http://schemas.microsoft.com/office/drawing/2014/main" id="{B6946B13-6EC8-764F-1E4D-3F60017C02D7}"/>
                </a:ext>
              </a:extLst>
            </xdr:cNvPr>
            <xdr:cNvSpPr/>
          </xdr:nvSpPr>
          <xdr:spPr>
            <a:xfrm>
              <a:off x="1330274" y="3025587"/>
              <a:ext cx="4067736" cy="2440081"/>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Poppins" panose="00000500000000000000" pitchFamily="2" charset="0"/>
                <a:cs typeface="Poppins" panose="00000500000000000000" pitchFamily="2" charset="0"/>
              </a:endParaRPr>
            </a:p>
          </xdr:txBody>
        </xdr:sp>
        <xdr:sp macro="" textlink="">
          <xdr:nvSpPr>
            <xdr:cNvPr id="52" name="Rectangle: Rounded Corners 51">
              <a:extLst>
                <a:ext uri="{FF2B5EF4-FFF2-40B4-BE49-F238E27FC236}">
                  <a16:creationId xmlns:a16="http://schemas.microsoft.com/office/drawing/2014/main" id="{6935EABA-A188-2D43-BFA0-06AA53152688}"/>
                </a:ext>
              </a:extLst>
            </xdr:cNvPr>
            <xdr:cNvSpPr/>
          </xdr:nvSpPr>
          <xdr:spPr>
            <a:xfrm>
              <a:off x="1411760" y="3180895"/>
              <a:ext cx="3390900" cy="30480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solidFill>
                    <a:sysClr val="windowText" lastClr="000000"/>
                  </a:solidFill>
                  <a:latin typeface="Poppins" panose="00000500000000000000" pitchFamily="2" charset="0"/>
                  <a:cs typeface="Poppins" panose="00000500000000000000" pitchFamily="2" charset="0"/>
                </a:rPr>
                <a:t>Profit</a:t>
              </a:r>
              <a:r>
                <a:rPr lang="en-US" sz="1600" baseline="0">
                  <a:solidFill>
                    <a:sysClr val="windowText" lastClr="000000"/>
                  </a:solidFill>
                  <a:latin typeface="Poppins" panose="00000500000000000000" pitchFamily="2" charset="0"/>
                  <a:cs typeface="Poppins" panose="00000500000000000000" pitchFamily="2" charset="0"/>
                </a:rPr>
                <a:t> by Category</a:t>
              </a:r>
              <a:endParaRPr lang="en-US" sz="1600">
                <a:solidFill>
                  <a:sysClr val="windowText" lastClr="000000"/>
                </a:solidFill>
                <a:latin typeface="Poppins" panose="00000500000000000000" pitchFamily="2" charset="0"/>
                <a:cs typeface="Poppins" panose="00000500000000000000" pitchFamily="2" charset="0"/>
              </a:endParaRPr>
            </a:p>
          </xdr:txBody>
        </xdr:sp>
      </xdr:grpSp>
      <mc:AlternateContent xmlns:mc="http://schemas.openxmlformats.org/markup-compatibility/2006">
        <mc:Choice xmlns:cx1="http://schemas.microsoft.com/office/drawing/2015/9/8/chartex" Requires="cx1">
          <xdr:graphicFrame macro="">
            <xdr:nvGraphicFramePr>
              <xdr:cNvPr id="56" name="Chart 55">
                <a:extLst>
                  <a:ext uri="{FF2B5EF4-FFF2-40B4-BE49-F238E27FC236}">
                    <a16:creationId xmlns:a16="http://schemas.microsoft.com/office/drawing/2014/main" id="{8696FF78-3692-4C40-92D1-7A1152B12783}"/>
                  </a:ext>
                </a:extLst>
              </xdr:cNvPr>
              <xdr:cNvGraphicFramePr/>
            </xdr:nvGraphicFramePr>
            <xdr:xfrm>
              <a:off x="4552389" y="3322542"/>
              <a:ext cx="4869423" cy="2095329"/>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552389" y="3322542"/>
                <a:ext cx="4869423" cy="209532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9</xdr:col>
      <xdr:colOff>203201</xdr:colOff>
      <xdr:row>21</xdr:row>
      <xdr:rowOff>25665</xdr:rowOff>
    </xdr:from>
    <xdr:to>
      <xdr:col>15</xdr:col>
      <xdr:colOff>555626</xdr:colOff>
      <xdr:row>33</xdr:row>
      <xdr:rowOff>151171</xdr:rowOff>
    </xdr:to>
    <xdr:grpSp>
      <xdr:nvGrpSpPr>
        <xdr:cNvPr id="132" name="Group 131">
          <a:extLst>
            <a:ext uri="{FF2B5EF4-FFF2-40B4-BE49-F238E27FC236}">
              <a16:creationId xmlns:a16="http://schemas.microsoft.com/office/drawing/2014/main" id="{5E0EFDBA-B0B0-8F99-8189-F422288284C1}"/>
            </a:ext>
          </a:extLst>
        </xdr:cNvPr>
        <xdr:cNvGrpSpPr/>
      </xdr:nvGrpSpPr>
      <xdr:grpSpPr>
        <a:xfrm>
          <a:off x="5689601" y="4026165"/>
          <a:ext cx="4010025" cy="2411506"/>
          <a:chOff x="8505825" y="2874868"/>
          <a:chExt cx="4124325" cy="2411506"/>
        </a:xfrm>
        <a:noFill/>
      </xdr:grpSpPr>
      <xdr:grpSp>
        <xdr:nvGrpSpPr>
          <xdr:cNvPr id="53" name="Group 52">
            <a:extLst>
              <a:ext uri="{FF2B5EF4-FFF2-40B4-BE49-F238E27FC236}">
                <a16:creationId xmlns:a16="http://schemas.microsoft.com/office/drawing/2014/main" id="{A0D36EA7-BEE0-4CA2-B9E3-3180C85AE575}"/>
              </a:ext>
            </a:extLst>
          </xdr:cNvPr>
          <xdr:cNvGrpSpPr/>
        </xdr:nvGrpSpPr>
        <xdr:grpSpPr>
          <a:xfrm>
            <a:off x="8543364" y="2874868"/>
            <a:ext cx="4067736" cy="2286000"/>
            <a:chOff x="123264" y="2846293"/>
            <a:chExt cx="4067736" cy="2286000"/>
          </a:xfrm>
          <a:grpFill/>
        </xdr:grpSpPr>
        <xdr:sp macro="" textlink="">
          <xdr:nvSpPr>
            <xdr:cNvPr id="54" name="Rectangle: Rounded Corners 53">
              <a:extLst>
                <a:ext uri="{FF2B5EF4-FFF2-40B4-BE49-F238E27FC236}">
                  <a16:creationId xmlns:a16="http://schemas.microsoft.com/office/drawing/2014/main" id="{38882844-4DAF-2230-E67B-CECF7235DFA2}"/>
                </a:ext>
              </a:extLst>
            </xdr:cNvPr>
            <xdr:cNvSpPr/>
          </xdr:nvSpPr>
          <xdr:spPr>
            <a:xfrm>
              <a:off x="123264" y="2846293"/>
              <a:ext cx="4067736" cy="22860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Poppins" panose="00000500000000000000" pitchFamily="2" charset="0"/>
                <a:cs typeface="Poppins" panose="00000500000000000000" pitchFamily="2" charset="0"/>
              </a:endParaRPr>
            </a:p>
          </xdr:txBody>
        </xdr:sp>
        <xdr:sp macro="" textlink="">
          <xdr:nvSpPr>
            <xdr:cNvPr id="55" name="Rectangle: Rounded Corners 54">
              <a:extLst>
                <a:ext uri="{FF2B5EF4-FFF2-40B4-BE49-F238E27FC236}">
                  <a16:creationId xmlns:a16="http://schemas.microsoft.com/office/drawing/2014/main" id="{00612071-5E13-6940-2CB9-4E647F620B26}"/>
                </a:ext>
              </a:extLst>
            </xdr:cNvPr>
            <xdr:cNvSpPr/>
          </xdr:nvSpPr>
          <xdr:spPr>
            <a:xfrm>
              <a:off x="342900" y="2962275"/>
              <a:ext cx="3390900" cy="3048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solidFill>
                    <a:sysClr val="windowText" lastClr="000000"/>
                  </a:solidFill>
                  <a:latin typeface="Poppins" panose="00000500000000000000" pitchFamily="2" charset="0"/>
                  <a:cs typeface="Poppins" panose="00000500000000000000" pitchFamily="2" charset="0"/>
                </a:rPr>
                <a:t>Category Sales Share %</a:t>
              </a:r>
            </a:p>
          </xdr:txBody>
        </xdr:sp>
      </xdr:grpSp>
      <xdr:graphicFrame macro="">
        <xdr:nvGraphicFramePr>
          <xdr:cNvPr id="57" name="Chart 56">
            <a:extLst>
              <a:ext uri="{FF2B5EF4-FFF2-40B4-BE49-F238E27FC236}">
                <a16:creationId xmlns:a16="http://schemas.microsoft.com/office/drawing/2014/main" id="{F1B1971E-46F9-49AD-8375-991F743D41A6}"/>
              </a:ext>
            </a:extLst>
          </xdr:cNvPr>
          <xdr:cNvGraphicFramePr>
            <a:graphicFrameLocks/>
          </xdr:cNvGraphicFramePr>
        </xdr:nvGraphicFramePr>
        <xdr:xfrm>
          <a:off x="8505825" y="3352799"/>
          <a:ext cx="4124325" cy="1933575"/>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16</xdr:col>
      <xdr:colOff>93512</xdr:colOff>
      <xdr:row>34</xdr:row>
      <xdr:rowOff>160489</xdr:rowOff>
    </xdr:from>
    <xdr:to>
      <xdr:col>20</xdr:col>
      <xdr:colOff>596656</xdr:colOff>
      <xdr:row>47</xdr:row>
      <xdr:rowOff>124070</xdr:rowOff>
    </xdr:to>
    <xdr:grpSp>
      <xdr:nvGrpSpPr>
        <xdr:cNvPr id="128" name="Group 127">
          <a:extLst>
            <a:ext uri="{FF2B5EF4-FFF2-40B4-BE49-F238E27FC236}">
              <a16:creationId xmlns:a16="http://schemas.microsoft.com/office/drawing/2014/main" id="{A0885B86-2EA5-601F-F0B3-B708F3985FC5}"/>
            </a:ext>
          </a:extLst>
        </xdr:cNvPr>
        <xdr:cNvGrpSpPr/>
      </xdr:nvGrpSpPr>
      <xdr:grpSpPr>
        <a:xfrm>
          <a:off x="9847112" y="6637489"/>
          <a:ext cx="2941544" cy="2440081"/>
          <a:chOff x="142875" y="5429250"/>
          <a:chExt cx="4040842" cy="2440081"/>
        </a:xfrm>
      </xdr:grpSpPr>
      <xdr:grpSp>
        <xdr:nvGrpSpPr>
          <xdr:cNvPr id="58" name="Group 57">
            <a:extLst>
              <a:ext uri="{FF2B5EF4-FFF2-40B4-BE49-F238E27FC236}">
                <a16:creationId xmlns:a16="http://schemas.microsoft.com/office/drawing/2014/main" id="{5E5F53D5-D438-4B95-831C-5FAADB64815E}"/>
              </a:ext>
            </a:extLst>
          </xdr:cNvPr>
          <xdr:cNvGrpSpPr/>
        </xdr:nvGrpSpPr>
        <xdr:grpSpPr>
          <a:xfrm>
            <a:off x="142875" y="5429250"/>
            <a:ext cx="4040842" cy="2440081"/>
            <a:chOff x="123264" y="2846293"/>
            <a:chExt cx="4067736" cy="2440081"/>
          </a:xfrm>
        </xdr:grpSpPr>
        <xdr:sp macro="" textlink="">
          <xdr:nvSpPr>
            <xdr:cNvPr id="59" name="Rectangle: Rounded Corners 58">
              <a:extLst>
                <a:ext uri="{FF2B5EF4-FFF2-40B4-BE49-F238E27FC236}">
                  <a16:creationId xmlns:a16="http://schemas.microsoft.com/office/drawing/2014/main" id="{3B47D8F1-B7BE-9794-5334-2B195EFF889C}"/>
                </a:ext>
              </a:extLst>
            </xdr:cNvPr>
            <xdr:cNvSpPr/>
          </xdr:nvSpPr>
          <xdr:spPr>
            <a:xfrm>
              <a:off x="123264" y="2846293"/>
              <a:ext cx="4067736" cy="2440081"/>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Poppins" panose="00000500000000000000" pitchFamily="2" charset="0"/>
                <a:cs typeface="Poppins" panose="00000500000000000000" pitchFamily="2" charset="0"/>
              </a:endParaRPr>
            </a:p>
          </xdr:txBody>
        </xdr:sp>
        <xdr:sp macro="" textlink="">
          <xdr:nvSpPr>
            <xdr:cNvPr id="60" name="Rectangle: Rounded Corners 59">
              <a:extLst>
                <a:ext uri="{FF2B5EF4-FFF2-40B4-BE49-F238E27FC236}">
                  <a16:creationId xmlns:a16="http://schemas.microsoft.com/office/drawing/2014/main" id="{C6DC34CF-9418-085F-8153-48395C4B78B3}"/>
                </a:ext>
              </a:extLst>
            </xdr:cNvPr>
            <xdr:cNvSpPr/>
          </xdr:nvSpPr>
          <xdr:spPr>
            <a:xfrm>
              <a:off x="342900" y="2962275"/>
              <a:ext cx="3390900" cy="30480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latin typeface="Poppins" panose="00000500000000000000" pitchFamily="2" charset="0"/>
                  <a:cs typeface="Poppins" panose="00000500000000000000" pitchFamily="2" charset="0"/>
                </a:rPr>
                <a:t>Sales</a:t>
              </a:r>
              <a:r>
                <a:rPr lang="en-US" sz="1400" baseline="0">
                  <a:solidFill>
                    <a:sysClr val="windowText" lastClr="000000"/>
                  </a:solidFill>
                  <a:latin typeface="Poppins" panose="00000500000000000000" pitchFamily="2" charset="0"/>
                  <a:cs typeface="Poppins" panose="00000500000000000000" pitchFamily="2" charset="0"/>
                </a:rPr>
                <a:t> by State</a:t>
              </a:r>
              <a:endParaRPr lang="en-US" sz="1400">
                <a:solidFill>
                  <a:sysClr val="windowText" lastClr="000000"/>
                </a:solidFill>
                <a:latin typeface="Poppins" panose="00000500000000000000" pitchFamily="2" charset="0"/>
                <a:cs typeface="Poppins" panose="00000500000000000000" pitchFamily="2" charset="0"/>
              </a:endParaRPr>
            </a:p>
          </xdr:txBody>
        </xdr:sp>
      </xdr:grpSp>
      <mc:AlternateContent xmlns:mc="http://schemas.openxmlformats.org/markup-compatibility/2006">
        <mc:Choice xmlns:cx4="http://schemas.microsoft.com/office/drawing/2016/5/10/chartex" Requires="cx4">
          <xdr:graphicFrame macro="">
            <xdr:nvGraphicFramePr>
              <xdr:cNvPr id="61" name="Chart 60">
                <a:extLst>
                  <a:ext uri="{FF2B5EF4-FFF2-40B4-BE49-F238E27FC236}">
                    <a16:creationId xmlns:a16="http://schemas.microsoft.com/office/drawing/2014/main" id="{96969F85-2121-48B8-AFBB-001FCEA6D692}"/>
                  </a:ext>
                </a:extLst>
              </xdr:cNvPr>
              <xdr:cNvGraphicFramePr/>
            </xdr:nvGraphicFramePr>
            <xdr:xfrm>
              <a:off x="454597" y="5810249"/>
              <a:ext cx="3675928" cy="1884832"/>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54597" y="5810249"/>
                <a:ext cx="3675928" cy="188483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9</xdr:col>
      <xdr:colOff>229898</xdr:colOff>
      <xdr:row>34</xdr:row>
      <xdr:rowOff>160489</xdr:rowOff>
    </xdr:from>
    <xdr:to>
      <xdr:col>15</xdr:col>
      <xdr:colOff>528929</xdr:colOff>
      <xdr:row>47</xdr:row>
      <xdr:rowOff>124070</xdr:rowOff>
    </xdr:to>
    <xdr:grpSp>
      <xdr:nvGrpSpPr>
        <xdr:cNvPr id="129" name="Group 128">
          <a:extLst>
            <a:ext uri="{FF2B5EF4-FFF2-40B4-BE49-F238E27FC236}">
              <a16:creationId xmlns:a16="http://schemas.microsoft.com/office/drawing/2014/main" id="{B523C518-B592-C280-C3CB-2B3A22E3955A}"/>
            </a:ext>
          </a:extLst>
        </xdr:cNvPr>
        <xdr:cNvGrpSpPr/>
      </xdr:nvGrpSpPr>
      <xdr:grpSpPr>
        <a:xfrm>
          <a:off x="5716298" y="6637489"/>
          <a:ext cx="3956631" cy="2440081"/>
          <a:chOff x="4326731" y="5419725"/>
          <a:chExt cx="4053449" cy="2440081"/>
        </a:xfrm>
      </xdr:grpSpPr>
      <xdr:grpSp>
        <xdr:nvGrpSpPr>
          <xdr:cNvPr id="62" name="Group 61">
            <a:extLst>
              <a:ext uri="{FF2B5EF4-FFF2-40B4-BE49-F238E27FC236}">
                <a16:creationId xmlns:a16="http://schemas.microsoft.com/office/drawing/2014/main" id="{8280B23C-2961-4026-B4AB-BC7A24A3C618}"/>
              </a:ext>
            </a:extLst>
          </xdr:cNvPr>
          <xdr:cNvGrpSpPr/>
        </xdr:nvGrpSpPr>
        <xdr:grpSpPr>
          <a:xfrm>
            <a:off x="4326731" y="5419725"/>
            <a:ext cx="4053449" cy="2440081"/>
            <a:chOff x="123264" y="2846293"/>
            <a:chExt cx="4067736" cy="2440081"/>
          </a:xfrm>
          <a:solidFill>
            <a:sysClr val="window" lastClr="FFFFFF"/>
          </a:solidFill>
        </xdr:grpSpPr>
        <xdr:sp macro="" textlink="">
          <xdr:nvSpPr>
            <xdr:cNvPr id="63" name="Rectangle: Rounded Corners 62">
              <a:extLst>
                <a:ext uri="{FF2B5EF4-FFF2-40B4-BE49-F238E27FC236}">
                  <a16:creationId xmlns:a16="http://schemas.microsoft.com/office/drawing/2014/main" id="{03F545D2-A0CA-BAEF-51A9-F8633D441631}"/>
                </a:ext>
              </a:extLst>
            </xdr:cNvPr>
            <xdr:cNvSpPr/>
          </xdr:nvSpPr>
          <xdr:spPr>
            <a:xfrm>
              <a:off x="123264" y="2846293"/>
              <a:ext cx="4067736" cy="2440081"/>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Poppins" panose="00000500000000000000" pitchFamily="2" charset="0"/>
                <a:cs typeface="Poppins" panose="00000500000000000000" pitchFamily="2" charset="0"/>
              </a:endParaRPr>
            </a:p>
          </xdr:txBody>
        </xdr:sp>
        <xdr:sp macro="" textlink="">
          <xdr:nvSpPr>
            <xdr:cNvPr id="64" name="Rectangle: Rounded Corners 63">
              <a:extLst>
                <a:ext uri="{FF2B5EF4-FFF2-40B4-BE49-F238E27FC236}">
                  <a16:creationId xmlns:a16="http://schemas.microsoft.com/office/drawing/2014/main" id="{53BC0316-E95B-78D7-F0FA-7FAC7F64B7B6}"/>
                </a:ext>
              </a:extLst>
            </xdr:cNvPr>
            <xdr:cNvSpPr/>
          </xdr:nvSpPr>
          <xdr:spPr>
            <a:xfrm>
              <a:off x="342900" y="2962275"/>
              <a:ext cx="3390900" cy="3048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latin typeface="Poppins" panose="00000500000000000000" pitchFamily="2" charset="0"/>
                  <a:cs typeface="Poppins" panose="00000500000000000000" pitchFamily="2" charset="0"/>
                </a:rPr>
                <a:t>Top 5 Sub-Categories by Sales</a:t>
              </a:r>
            </a:p>
          </xdr:txBody>
        </xdr:sp>
      </xdr:grpSp>
      <xdr:graphicFrame macro="">
        <xdr:nvGraphicFramePr>
          <xdr:cNvPr id="65" name="Chart 64">
            <a:extLst>
              <a:ext uri="{FF2B5EF4-FFF2-40B4-BE49-F238E27FC236}">
                <a16:creationId xmlns:a16="http://schemas.microsoft.com/office/drawing/2014/main" id="{A9DF4E29-4845-4306-BBB9-DEFE25A863BF}"/>
              </a:ext>
            </a:extLst>
          </xdr:cNvPr>
          <xdr:cNvGraphicFramePr>
            <a:graphicFrameLocks/>
          </xdr:cNvGraphicFramePr>
        </xdr:nvGraphicFramePr>
        <xdr:xfrm>
          <a:off x="4358930" y="5867400"/>
          <a:ext cx="4003087" cy="178308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0</xdr:col>
      <xdr:colOff>31750</xdr:colOff>
      <xdr:row>4</xdr:row>
      <xdr:rowOff>171223</xdr:rowOff>
    </xdr:from>
    <xdr:to>
      <xdr:col>9</xdr:col>
      <xdr:colOff>374451</xdr:colOff>
      <xdr:row>20</xdr:row>
      <xdr:rowOff>5168</xdr:rowOff>
    </xdr:to>
    <xdr:grpSp>
      <xdr:nvGrpSpPr>
        <xdr:cNvPr id="130" name="Group 129">
          <a:extLst>
            <a:ext uri="{FF2B5EF4-FFF2-40B4-BE49-F238E27FC236}">
              <a16:creationId xmlns:a16="http://schemas.microsoft.com/office/drawing/2014/main" id="{1B9DAC8F-A9FC-C4FE-4BDA-411F9BBECEB9}"/>
            </a:ext>
          </a:extLst>
        </xdr:cNvPr>
        <xdr:cNvGrpSpPr/>
      </xdr:nvGrpSpPr>
      <xdr:grpSpPr>
        <a:xfrm>
          <a:off x="31750" y="933223"/>
          <a:ext cx="5829101" cy="2881945"/>
          <a:chOff x="8513885" y="5401235"/>
          <a:chExt cx="4058943" cy="2484402"/>
        </a:xfrm>
      </xdr:grpSpPr>
      <xdr:grpSp>
        <xdr:nvGrpSpPr>
          <xdr:cNvPr id="66" name="Group 65">
            <a:extLst>
              <a:ext uri="{FF2B5EF4-FFF2-40B4-BE49-F238E27FC236}">
                <a16:creationId xmlns:a16="http://schemas.microsoft.com/office/drawing/2014/main" id="{1EC04462-ACF0-46FF-B6DA-B14CD9CAED8F}"/>
              </a:ext>
            </a:extLst>
          </xdr:cNvPr>
          <xdr:cNvGrpSpPr/>
        </xdr:nvGrpSpPr>
        <xdr:grpSpPr>
          <a:xfrm>
            <a:off x="8513885" y="5401235"/>
            <a:ext cx="4058943" cy="2440081"/>
            <a:chOff x="123264" y="2846293"/>
            <a:chExt cx="4067736" cy="2440081"/>
          </a:xfrm>
          <a:solidFill>
            <a:sysClr val="window" lastClr="FFFFFF"/>
          </a:solidFill>
        </xdr:grpSpPr>
        <xdr:sp macro="" textlink="">
          <xdr:nvSpPr>
            <xdr:cNvPr id="67" name="Rectangle: Rounded Corners 66">
              <a:extLst>
                <a:ext uri="{FF2B5EF4-FFF2-40B4-BE49-F238E27FC236}">
                  <a16:creationId xmlns:a16="http://schemas.microsoft.com/office/drawing/2014/main" id="{CB071CF7-E214-C1B6-71A0-1BAEAC6E1076}"/>
                </a:ext>
              </a:extLst>
            </xdr:cNvPr>
            <xdr:cNvSpPr/>
          </xdr:nvSpPr>
          <xdr:spPr>
            <a:xfrm>
              <a:off x="123264" y="2846293"/>
              <a:ext cx="4067736" cy="244008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Poppins" panose="00000500000000000000" pitchFamily="2" charset="0"/>
                <a:cs typeface="Poppins" panose="00000500000000000000" pitchFamily="2" charset="0"/>
              </a:endParaRPr>
            </a:p>
          </xdr:txBody>
        </xdr:sp>
        <xdr:sp macro="" textlink="">
          <xdr:nvSpPr>
            <xdr:cNvPr id="68" name="Rectangle: Rounded Corners 67">
              <a:extLst>
                <a:ext uri="{FF2B5EF4-FFF2-40B4-BE49-F238E27FC236}">
                  <a16:creationId xmlns:a16="http://schemas.microsoft.com/office/drawing/2014/main" id="{292201A6-6DA0-8158-11BA-A0FFB33DC536}"/>
                </a:ext>
              </a:extLst>
            </xdr:cNvPr>
            <xdr:cNvSpPr/>
          </xdr:nvSpPr>
          <xdr:spPr>
            <a:xfrm>
              <a:off x="428448" y="3092008"/>
              <a:ext cx="3390901" cy="3048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solidFill>
                    <a:sysClr val="windowText" lastClr="000000"/>
                  </a:solidFill>
                  <a:latin typeface="Poppins" panose="00000500000000000000" pitchFamily="2" charset="0"/>
                  <a:cs typeface="Poppins" panose="00000500000000000000" pitchFamily="2" charset="0"/>
                </a:rPr>
                <a:t>Filter</a:t>
              </a:r>
            </a:p>
          </xdr:txBody>
        </xdr:sp>
      </xdr:grpSp>
      <mc:AlternateContent xmlns:mc="http://schemas.openxmlformats.org/markup-compatibility/2006">
        <mc:Choice xmlns:a14="http://schemas.microsoft.com/office/drawing/2010/main" Requires="a14">
          <xdr:graphicFrame macro="">
            <xdr:nvGraphicFramePr>
              <xdr:cNvPr id="70" name="Segment 1">
                <a:extLst>
                  <a:ext uri="{FF2B5EF4-FFF2-40B4-BE49-F238E27FC236}">
                    <a16:creationId xmlns:a16="http://schemas.microsoft.com/office/drawing/2014/main" id="{EED7DE46-C474-4BBF-BA99-72DE65EAB785}"/>
                  </a:ext>
                </a:extLst>
              </xdr:cNvPr>
              <xdr:cNvGraphicFramePr/>
            </xdr:nvGraphicFramePr>
            <xdr:xfrm>
              <a:off x="8639486" y="5993800"/>
              <a:ext cx="1265168" cy="1891837"/>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212127" y="1620608"/>
                <a:ext cx="1816924" cy="2194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1" name="Region 1">
                <a:extLst>
                  <a:ext uri="{FF2B5EF4-FFF2-40B4-BE49-F238E27FC236}">
                    <a16:creationId xmlns:a16="http://schemas.microsoft.com/office/drawing/2014/main" id="{2E36A4FF-028E-42C6-B31A-5ED7A4CA5C35}"/>
                  </a:ext>
                </a:extLst>
              </xdr:cNvPr>
              <xdr:cNvGraphicFramePr/>
            </xdr:nvGraphicFramePr>
            <xdr:xfrm>
              <a:off x="9934057" y="5993800"/>
              <a:ext cx="1265168" cy="1891837"/>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071278" y="1620608"/>
                <a:ext cx="1816924" cy="2194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9</xdr:col>
      <xdr:colOff>456275</xdr:colOff>
      <xdr:row>6</xdr:row>
      <xdr:rowOff>163440</xdr:rowOff>
    </xdr:from>
    <xdr:to>
      <xdr:col>15</xdr:col>
      <xdr:colOff>186652</xdr:colOff>
      <xdr:row>13</xdr:row>
      <xdr:rowOff>18660</xdr:rowOff>
    </xdr:to>
    <xdr:grpSp>
      <xdr:nvGrpSpPr>
        <xdr:cNvPr id="82" name="Group 81">
          <a:extLst>
            <a:ext uri="{FF2B5EF4-FFF2-40B4-BE49-F238E27FC236}">
              <a16:creationId xmlns:a16="http://schemas.microsoft.com/office/drawing/2014/main" id="{482B7D7F-5575-370D-61F2-1E041AF8863B}"/>
            </a:ext>
          </a:extLst>
        </xdr:cNvPr>
        <xdr:cNvGrpSpPr/>
      </xdr:nvGrpSpPr>
      <xdr:grpSpPr>
        <a:xfrm>
          <a:off x="5942675" y="1306440"/>
          <a:ext cx="3387977" cy="1188720"/>
          <a:chOff x="133350" y="1095375"/>
          <a:chExt cx="2126456" cy="1095375"/>
        </a:xfrm>
        <a:solidFill>
          <a:schemeClr val="bg2">
            <a:lumMod val="90000"/>
          </a:schemeClr>
        </a:solidFill>
      </xdr:grpSpPr>
      <xdr:sp macro="" textlink="">
        <xdr:nvSpPr>
          <xdr:cNvPr id="75" name="Rectangle 74">
            <a:extLst>
              <a:ext uri="{FF2B5EF4-FFF2-40B4-BE49-F238E27FC236}">
                <a16:creationId xmlns:a16="http://schemas.microsoft.com/office/drawing/2014/main" id="{2037FB1A-5067-AB23-823A-E0373461015E}"/>
              </a:ext>
            </a:extLst>
          </xdr:cNvPr>
          <xdr:cNvSpPr/>
        </xdr:nvSpPr>
        <xdr:spPr>
          <a:xfrm>
            <a:off x="133350" y="1095375"/>
            <a:ext cx="2126456" cy="1095375"/>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6" name="TextBox 75">
            <a:extLst>
              <a:ext uri="{FF2B5EF4-FFF2-40B4-BE49-F238E27FC236}">
                <a16:creationId xmlns:a16="http://schemas.microsoft.com/office/drawing/2014/main" id="{47FCFB17-07F2-09BE-F70D-D4D2466A529F}"/>
              </a:ext>
            </a:extLst>
          </xdr:cNvPr>
          <xdr:cNvSpPr txBox="1"/>
        </xdr:nvSpPr>
        <xdr:spPr>
          <a:xfrm>
            <a:off x="616744" y="1095375"/>
            <a:ext cx="1159669" cy="3143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Poppins" panose="00000500000000000000" pitchFamily="2" charset="0"/>
                <a:cs typeface="Poppins" panose="00000500000000000000" pitchFamily="2" charset="0"/>
              </a:rPr>
              <a:t>Sales</a:t>
            </a:r>
          </a:p>
        </xdr:txBody>
      </xdr:sp>
      <xdr:sp macro="" textlink="Sparkline!B17">
        <xdr:nvSpPr>
          <xdr:cNvPr id="80" name="TextBox 79">
            <a:extLst>
              <a:ext uri="{FF2B5EF4-FFF2-40B4-BE49-F238E27FC236}">
                <a16:creationId xmlns:a16="http://schemas.microsoft.com/office/drawing/2014/main" id="{E801B9D7-6889-4644-81D6-B2A7DB5F3349}"/>
              </a:ext>
            </a:extLst>
          </xdr:cNvPr>
          <xdr:cNvSpPr txBox="1"/>
        </xdr:nvSpPr>
        <xdr:spPr>
          <a:xfrm>
            <a:off x="611981" y="1482328"/>
            <a:ext cx="1157288" cy="3143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284A6C4-9B17-4850-802B-0CFFC4E745AC}" type="TxLink">
              <a:rPr lang="en-US" sz="1600" b="1" i="0" u="none" strike="noStrike">
                <a:solidFill>
                  <a:srgbClr val="000000"/>
                </a:solidFill>
                <a:latin typeface="Calibri"/>
                <a:cs typeface="Calibri"/>
              </a:rPr>
              <a:pPr algn="ctr"/>
              <a:t>2.297M</a:t>
            </a:fld>
            <a:endParaRPr lang="en-US" sz="1600"/>
          </a:p>
        </xdr:txBody>
      </xdr:sp>
      <xdr:sp macro="" textlink="Growth!J14">
        <xdr:nvSpPr>
          <xdr:cNvPr id="81" name="TextBox 80">
            <a:extLst>
              <a:ext uri="{FF2B5EF4-FFF2-40B4-BE49-F238E27FC236}">
                <a16:creationId xmlns:a16="http://schemas.microsoft.com/office/drawing/2014/main" id="{5B0056F5-13D1-4C63-89E7-ABB491ABAAAC}"/>
              </a:ext>
            </a:extLst>
          </xdr:cNvPr>
          <xdr:cNvSpPr txBox="1"/>
        </xdr:nvSpPr>
        <xdr:spPr>
          <a:xfrm>
            <a:off x="603647" y="1866900"/>
            <a:ext cx="1157288" cy="3143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D6A0D6B-E5BE-432A-917E-464801D74777}" type="TxLink">
              <a:rPr lang="en-US" sz="1100" b="0" i="0" u="none" strike="noStrike">
                <a:solidFill>
                  <a:srgbClr val="000000"/>
                </a:solidFill>
                <a:latin typeface="Calibri"/>
                <a:cs typeface="Calibri"/>
              </a:rPr>
              <a:pPr algn="ctr"/>
              <a:t> </a:t>
            </a:fld>
            <a:endParaRPr lang="en-US" b="1" i="0" u="none" strike="noStrike">
              <a:solidFill>
                <a:srgbClr val="000000"/>
              </a:solidFill>
              <a:latin typeface="Calibri"/>
              <a:cs typeface="Calibri"/>
            </a:endParaRPr>
          </a:p>
        </xdr:txBody>
      </xdr:sp>
      <xdr:sp macro="" textlink="Growth!J12">
        <xdr:nvSpPr>
          <xdr:cNvPr id="6" name="TextBox 5">
            <a:extLst>
              <a:ext uri="{FF2B5EF4-FFF2-40B4-BE49-F238E27FC236}">
                <a16:creationId xmlns:a16="http://schemas.microsoft.com/office/drawing/2014/main" id="{0BF1D13D-3EDB-23E2-BCEF-C2EAEED93293}"/>
              </a:ext>
            </a:extLst>
          </xdr:cNvPr>
          <xdr:cNvSpPr txBox="1"/>
        </xdr:nvSpPr>
        <xdr:spPr>
          <a:xfrm>
            <a:off x="611981" y="1833410"/>
            <a:ext cx="1157288" cy="3143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EAD1E6A-63C1-400E-A08F-61322B791959}" type="TxLink">
              <a:rPr lang="en-US" sz="1100" b="0" i="0" u="none" strike="noStrike">
                <a:solidFill>
                  <a:srgbClr val="000000"/>
                </a:solidFill>
                <a:latin typeface="Calibri"/>
                <a:cs typeface="Calibri"/>
              </a:rPr>
              <a:t>▲0.00%</a:t>
            </a:fld>
            <a:endParaRPr lang="en-US" sz="1600"/>
          </a:p>
        </xdr:txBody>
      </xdr:sp>
    </xdr:grpSp>
    <xdr:clientData/>
  </xdr:twoCellAnchor>
  <xdr:twoCellAnchor>
    <xdr:from>
      <xdr:col>17</xdr:col>
      <xdr:colOff>143734</xdr:colOff>
      <xdr:row>13</xdr:row>
      <xdr:rowOff>154525</xdr:rowOff>
    </xdr:from>
    <xdr:to>
      <xdr:col>20</xdr:col>
      <xdr:colOff>509494</xdr:colOff>
      <xdr:row>20</xdr:row>
      <xdr:rowOff>9745</xdr:rowOff>
    </xdr:to>
    <xdr:grpSp>
      <xdr:nvGrpSpPr>
        <xdr:cNvPr id="108" name="Group 107">
          <a:extLst>
            <a:ext uri="{FF2B5EF4-FFF2-40B4-BE49-F238E27FC236}">
              <a16:creationId xmlns:a16="http://schemas.microsoft.com/office/drawing/2014/main" id="{C29BD59D-6A21-E2E7-6812-92DED30973B4}"/>
            </a:ext>
          </a:extLst>
        </xdr:cNvPr>
        <xdr:cNvGrpSpPr/>
      </xdr:nvGrpSpPr>
      <xdr:grpSpPr>
        <a:xfrm>
          <a:off x="10506934" y="2631025"/>
          <a:ext cx="2194560" cy="1188720"/>
          <a:chOff x="133350" y="1095375"/>
          <a:chExt cx="2126456" cy="1095375"/>
        </a:xfrm>
      </xdr:grpSpPr>
      <xdr:sp macro="" textlink="">
        <xdr:nvSpPr>
          <xdr:cNvPr id="109" name="Rectangle 108">
            <a:extLst>
              <a:ext uri="{FF2B5EF4-FFF2-40B4-BE49-F238E27FC236}">
                <a16:creationId xmlns:a16="http://schemas.microsoft.com/office/drawing/2014/main" id="{3E1B598A-301A-F41A-C5DC-0C20E596CA4C}"/>
              </a:ext>
            </a:extLst>
          </xdr:cNvPr>
          <xdr:cNvSpPr/>
        </xdr:nvSpPr>
        <xdr:spPr>
          <a:xfrm>
            <a:off x="133350" y="1095375"/>
            <a:ext cx="2126456" cy="1095375"/>
          </a:xfrm>
          <a:prstGeom prst="rect">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0" name="TextBox 109">
            <a:extLst>
              <a:ext uri="{FF2B5EF4-FFF2-40B4-BE49-F238E27FC236}">
                <a16:creationId xmlns:a16="http://schemas.microsoft.com/office/drawing/2014/main" id="{4D5AACB7-981C-0576-F90F-7B6C4635BCAF}"/>
              </a:ext>
            </a:extLst>
          </xdr:cNvPr>
          <xdr:cNvSpPr txBox="1"/>
        </xdr:nvSpPr>
        <xdr:spPr>
          <a:xfrm>
            <a:off x="616744" y="1095375"/>
            <a:ext cx="115966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dk1"/>
                </a:solidFill>
                <a:effectLst/>
                <a:latin typeface="Poppins" panose="00000500000000000000" pitchFamily="2" charset="0"/>
                <a:ea typeface="+mn-ea"/>
                <a:cs typeface="Poppins" panose="00000500000000000000" pitchFamily="2" charset="0"/>
              </a:rPr>
              <a:t>Order</a:t>
            </a:r>
            <a:r>
              <a:rPr lang="en-US" sz="1400" baseline="0">
                <a:solidFill>
                  <a:schemeClr val="dk1"/>
                </a:solidFill>
                <a:effectLst/>
                <a:latin typeface="Poppins" panose="00000500000000000000" pitchFamily="2" charset="0"/>
                <a:ea typeface="+mn-ea"/>
                <a:cs typeface="Poppins" panose="00000500000000000000" pitchFamily="2" charset="0"/>
              </a:rPr>
              <a:t> ID</a:t>
            </a:r>
            <a:endParaRPr lang="en-US" sz="2000">
              <a:effectLst/>
              <a:latin typeface="Poppins" panose="00000500000000000000" pitchFamily="2" charset="0"/>
              <a:cs typeface="Poppins" panose="00000500000000000000" pitchFamily="2" charset="0"/>
            </a:endParaRPr>
          </a:p>
        </xdr:txBody>
      </xdr:sp>
      <xdr:sp macro="" textlink="Sparkline!K17">
        <xdr:nvSpPr>
          <xdr:cNvPr id="111" name="TextBox 110">
            <a:extLst>
              <a:ext uri="{FF2B5EF4-FFF2-40B4-BE49-F238E27FC236}">
                <a16:creationId xmlns:a16="http://schemas.microsoft.com/office/drawing/2014/main" id="{AFAEE595-259B-4594-60EB-730BE1E7B993}"/>
              </a:ext>
            </a:extLst>
          </xdr:cNvPr>
          <xdr:cNvSpPr txBox="1"/>
        </xdr:nvSpPr>
        <xdr:spPr>
          <a:xfrm>
            <a:off x="611981" y="1482328"/>
            <a:ext cx="1157288"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09C060-8AA6-4D91-9D17-47C275B7737A}" type="TxLink">
              <a:rPr lang="en-US" sz="1600" b="1" i="0" u="none" strike="noStrike">
                <a:solidFill>
                  <a:srgbClr val="000000"/>
                </a:solidFill>
                <a:latin typeface="Calibri"/>
                <a:cs typeface="Calibri"/>
              </a:rPr>
              <a:pPr algn="ctr"/>
              <a:t>9.994K</a:t>
            </a:fld>
            <a:endParaRPr lang="en-US" sz="1600" b="1" i="0" u="none" strike="noStrike">
              <a:solidFill>
                <a:srgbClr val="000000"/>
              </a:solidFill>
              <a:latin typeface="Calibri"/>
              <a:cs typeface="Calibri"/>
            </a:endParaRPr>
          </a:p>
        </xdr:txBody>
      </xdr:sp>
      <xdr:sp macro="" textlink="Growth!E10">
        <xdr:nvSpPr>
          <xdr:cNvPr id="112" name="TextBox 111">
            <a:extLst>
              <a:ext uri="{FF2B5EF4-FFF2-40B4-BE49-F238E27FC236}">
                <a16:creationId xmlns:a16="http://schemas.microsoft.com/office/drawing/2014/main" id="{3454EE12-64ED-B5CA-6828-607271A28ECD}"/>
              </a:ext>
            </a:extLst>
          </xdr:cNvPr>
          <xdr:cNvSpPr txBox="1"/>
        </xdr:nvSpPr>
        <xdr:spPr>
          <a:xfrm>
            <a:off x="603647" y="1866900"/>
            <a:ext cx="1157288"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20A68DA-5012-4C0F-AAE7-EE71B92C9F92}" type="TxLink">
              <a:rPr lang="en-US" sz="1400" b="1" i="0" u="none" strike="noStrike">
                <a:solidFill>
                  <a:srgbClr val="000000"/>
                </a:solidFill>
                <a:latin typeface="Calibri"/>
                <a:cs typeface="Calibri"/>
              </a:rPr>
              <a:pPr algn="ctr"/>
              <a:t> </a:t>
            </a:fld>
            <a:endParaRPr lang="en-US" sz="1600" b="1" i="0" u="none" strike="noStrike">
              <a:solidFill>
                <a:srgbClr val="000000"/>
              </a:solidFill>
              <a:latin typeface="Calibri"/>
              <a:cs typeface="Calibri"/>
            </a:endParaRPr>
          </a:p>
        </xdr:txBody>
      </xdr:sp>
      <xdr:sp macro="" textlink="Growth!M12">
        <xdr:nvSpPr>
          <xdr:cNvPr id="16" name="TextBox 15">
            <a:extLst>
              <a:ext uri="{FF2B5EF4-FFF2-40B4-BE49-F238E27FC236}">
                <a16:creationId xmlns:a16="http://schemas.microsoft.com/office/drawing/2014/main" id="{D6647494-CAD7-4B3F-42DC-9A00C7B07C8F}"/>
              </a:ext>
            </a:extLst>
          </xdr:cNvPr>
          <xdr:cNvSpPr txBox="1"/>
        </xdr:nvSpPr>
        <xdr:spPr>
          <a:xfrm>
            <a:off x="611981" y="1800710"/>
            <a:ext cx="1157288"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B040605-2869-4C75-B62C-A0EC93ABA538}" type="TxLink">
              <a:rPr lang="en-US" sz="1100" b="0" i="0" u="none" strike="noStrike">
                <a:solidFill>
                  <a:srgbClr val="000000"/>
                </a:solidFill>
                <a:latin typeface="Calibri"/>
                <a:cs typeface="Calibri"/>
              </a:rPr>
              <a:t>▲0.00%</a:t>
            </a:fld>
            <a:endParaRPr lang="en-US" sz="1600" b="1" i="0" u="none" strike="noStrike">
              <a:solidFill>
                <a:srgbClr val="000000"/>
              </a:solidFill>
              <a:latin typeface="Calibri"/>
              <a:cs typeface="Calibri"/>
            </a:endParaRPr>
          </a:p>
        </xdr:txBody>
      </xdr:sp>
    </xdr:grpSp>
    <xdr:clientData/>
  </xdr:twoCellAnchor>
  <xdr:twoCellAnchor>
    <xdr:from>
      <xdr:col>15</xdr:col>
      <xdr:colOff>294410</xdr:colOff>
      <xdr:row>6</xdr:row>
      <xdr:rowOff>163440</xdr:rowOff>
    </xdr:from>
    <xdr:to>
      <xdr:col>20</xdr:col>
      <xdr:colOff>517187</xdr:colOff>
      <xdr:row>13</xdr:row>
      <xdr:rowOff>18660</xdr:rowOff>
    </xdr:to>
    <xdr:grpSp>
      <xdr:nvGrpSpPr>
        <xdr:cNvPr id="113" name="Group 112">
          <a:extLst>
            <a:ext uri="{FF2B5EF4-FFF2-40B4-BE49-F238E27FC236}">
              <a16:creationId xmlns:a16="http://schemas.microsoft.com/office/drawing/2014/main" id="{912A519B-972D-EBFB-4EF0-9EDF526984F9}"/>
            </a:ext>
          </a:extLst>
        </xdr:cNvPr>
        <xdr:cNvGrpSpPr/>
      </xdr:nvGrpSpPr>
      <xdr:grpSpPr>
        <a:xfrm>
          <a:off x="9438410" y="1306440"/>
          <a:ext cx="3270777" cy="1188720"/>
          <a:chOff x="133350" y="1095375"/>
          <a:chExt cx="2126456" cy="1095375"/>
        </a:xfrm>
      </xdr:grpSpPr>
      <xdr:sp macro="" textlink="">
        <xdr:nvSpPr>
          <xdr:cNvPr id="114" name="Rectangle 113">
            <a:extLst>
              <a:ext uri="{FF2B5EF4-FFF2-40B4-BE49-F238E27FC236}">
                <a16:creationId xmlns:a16="http://schemas.microsoft.com/office/drawing/2014/main" id="{850CFCDA-A436-5A7A-B83C-5ECDD251FD33}"/>
              </a:ext>
            </a:extLst>
          </xdr:cNvPr>
          <xdr:cNvSpPr/>
        </xdr:nvSpPr>
        <xdr:spPr>
          <a:xfrm>
            <a:off x="133350" y="1095375"/>
            <a:ext cx="2126456" cy="1095375"/>
          </a:xfrm>
          <a:prstGeom prst="rect">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5" name="TextBox 114">
            <a:extLst>
              <a:ext uri="{FF2B5EF4-FFF2-40B4-BE49-F238E27FC236}">
                <a16:creationId xmlns:a16="http://schemas.microsoft.com/office/drawing/2014/main" id="{1E3F2BA3-F897-AEAF-3094-2E495DF09BC3}"/>
              </a:ext>
            </a:extLst>
          </xdr:cNvPr>
          <xdr:cNvSpPr txBox="1"/>
        </xdr:nvSpPr>
        <xdr:spPr>
          <a:xfrm>
            <a:off x="616744" y="1095375"/>
            <a:ext cx="115966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Poppins" panose="00000500000000000000" pitchFamily="2" charset="0"/>
                <a:cs typeface="Poppins" panose="00000500000000000000" pitchFamily="2" charset="0"/>
              </a:rPr>
              <a:t>Profit</a:t>
            </a:r>
          </a:p>
        </xdr:txBody>
      </xdr:sp>
      <xdr:sp macro="" textlink="Sparkline!E17">
        <xdr:nvSpPr>
          <xdr:cNvPr id="116" name="TextBox 115">
            <a:extLst>
              <a:ext uri="{FF2B5EF4-FFF2-40B4-BE49-F238E27FC236}">
                <a16:creationId xmlns:a16="http://schemas.microsoft.com/office/drawing/2014/main" id="{7DBA5944-9295-7EC3-179B-4E446198869E}"/>
              </a:ext>
            </a:extLst>
          </xdr:cNvPr>
          <xdr:cNvSpPr txBox="1"/>
        </xdr:nvSpPr>
        <xdr:spPr>
          <a:xfrm>
            <a:off x="611981" y="1482328"/>
            <a:ext cx="1157288"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50E9D5-3EC4-4C89-845F-9BF6D528BA48}" type="TxLink">
              <a:rPr lang="en-US" sz="1600" b="1" i="0" u="none" strike="noStrike">
                <a:solidFill>
                  <a:srgbClr val="000000"/>
                </a:solidFill>
                <a:latin typeface="Calibri"/>
                <a:cs typeface="Calibri"/>
              </a:rPr>
              <a:pPr algn="ctr"/>
              <a:t>0.286M</a:t>
            </a:fld>
            <a:endParaRPr lang="en-US" sz="1600"/>
          </a:p>
        </xdr:txBody>
      </xdr:sp>
      <xdr:sp macro="" textlink="Growth!C10">
        <xdr:nvSpPr>
          <xdr:cNvPr id="117" name="TextBox 116">
            <a:extLst>
              <a:ext uri="{FF2B5EF4-FFF2-40B4-BE49-F238E27FC236}">
                <a16:creationId xmlns:a16="http://schemas.microsoft.com/office/drawing/2014/main" id="{4EBAF4E7-4ECE-A384-CAC8-230F95893356}"/>
              </a:ext>
            </a:extLst>
          </xdr:cNvPr>
          <xdr:cNvSpPr txBox="1"/>
        </xdr:nvSpPr>
        <xdr:spPr>
          <a:xfrm>
            <a:off x="603647" y="1866900"/>
            <a:ext cx="1157288"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C22FF83-36F7-4FBF-A601-39A031E92126}" type="TxLink">
              <a:rPr lang="en-US" sz="1400" b="1" i="0" u="none" strike="noStrike">
                <a:solidFill>
                  <a:srgbClr val="000000"/>
                </a:solidFill>
                <a:latin typeface="Calibri"/>
                <a:cs typeface="Calibri"/>
              </a:rPr>
              <a:pPr algn="ctr"/>
              <a:t> </a:t>
            </a:fld>
            <a:endParaRPr lang="en-US" sz="1600" b="1" i="0" u="none" strike="noStrike">
              <a:solidFill>
                <a:srgbClr val="000000"/>
              </a:solidFill>
              <a:latin typeface="Calibri"/>
              <a:cs typeface="Calibri"/>
            </a:endParaRPr>
          </a:p>
        </xdr:txBody>
      </xdr:sp>
      <xdr:sp macro="" textlink="Growth!K12">
        <xdr:nvSpPr>
          <xdr:cNvPr id="7" name="TextBox 6">
            <a:extLst>
              <a:ext uri="{FF2B5EF4-FFF2-40B4-BE49-F238E27FC236}">
                <a16:creationId xmlns:a16="http://schemas.microsoft.com/office/drawing/2014/main" id="{5490AF83-2153-0794-9027-25AC1840EFB1}"/>
              </a:ext>
            </a:extLst>
          </xdr:cNvPr>
          <xdr:cNvSpPr txBox="1"/>
        </xdr:nvSpPr>
        <xdr:spPr>
          <a:xfrm>
            <a:off x="611981" y="1843736"/>
            <a:ext cx="1157288"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CC99ED-38E1-4255-8C32-28F8670E3F83}" type="TxLink">
              <a:rPr lang="en-US" sz="1100" b="0" i="0" u="none" strike="noStrike">
                <a:solidFill>
                  <a:srgbClr val="000000"/>
                </a:solidFill>
                <a:latin typeface="Calibri"/>
                <a:cs typeface="Calibri"/>
              </a:rPr>
              <a:t>▲0.00%</a:t>
            </a:fld>
            <a:endParaRPr lang="en-US" sz="1600"/>
          </a:p>
        </xdr:txBody>
      </xdr:sp>
    </xdr:grpSp>
    <xdr:clientData/>
  </xdr:twoCellAnchor>
  <xdr:twoCellAnchor>
    <xdr:from>
      <xdr:col>9</xdr:col>
      <xdr:colOff>445556</xdr:colOff>
      <xdr:row>13</xdr:row>
      <xdr:rowOff>154525</xdr:rowOff>
    </xdr:from>
    <xdr:to>
      <xdr:col>13</xdr:col>
      <xdr:colOff>201715</xdr:colOff>
      <xdr:row>20</xdr:row>
      <xdr:rowOff>9745</xdr:rowOff>
    </xdr:to>
    <xdr:grpSp>
      <xdr:nvGrpSpPr>
        <xdr:cNvPr id="118" name="Group 117">
          <a:extLst>
            <a:ext uri="{FF2B5EF4-FFF2-40B4-BE49-F238E27FC236}">
              <a16:creationId xmlns:a16="http://schemas.microsoft.com/office/drawing/2014/main" id="{D4B523E3-E578-BBA3-4301-39BF8370BAFA}"/>
            </a:ext>
          </a:extLst>
        </xdr:cNvPr>
        <xdr:cNvGrpSpPr/>
      </xdr:nvGrpSpPr>
      <xdr:grpSpPr>
        <a:xfrm>
          <a:off x="5931956" y="2631025"/>
          <a:ext cx="2194559" cy="1188720"/>
          <a:chOff x="133350" y="1095375"/>
          <a:chExt cx="2126456" cy="1095375"/>
        </a:xfrm>
      </xdr:grpSpPr>
      <xdr:sp macro="" textlink="">
        <xdr:nvSpPr>
          <xdr:cNvPr id="119" name="Rectangle 118">
            <a:extLst>
              <a:ext uri="{FF2B5EF4-FFF2-40B4-BE49-F238E27FC236}">
                <a16:creationId xmlns:a16="http://schemas.microsoft.com/office/drawing/2014/main" id="{237E8DE7-1F12-50E1-FC38-F1A838D35019}"/>
              </a:ext>
            </a:extLst>
          </xdr:cNvPr>
          <xdr:cNvSpPr/>
        </xdr:nvSpPr>
        <xdr:spPr>
          <a:xfrm>
            <a:off x="133350" y="1095375"/>
            <a:ext cx="2126456" cy="1095375"/>
          </a:xfrm>
          <a:prstGeom prst="rect">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0" name="TextBox 119">
            <a:extLst>
              <a:ext uri="{FF2B5EF4-FFF2-40B4-BE49-F238E27FC236}">
                <a16:creationId xmlns:a16="http://schemas.microsoft.com/office/drawing/2014/main" id="{E4D97C9F-D898-2ED9-FCC9-C61BE348B1CF}"/>
              </a:ext>
            </a:extLst>
          </xdr:cNvPr>
          <xdr:cNvSpPr txBox="1"/>
        </xdr:nvSpPr>
        <xdr:spPr>
          <a:xfrm>
            <a:off x="545906" y="1095375"/>
            <a:ext cx="130134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Poppins" panose="00000500000000000000" pitchFamily="2" charset="0"/>
                <a:cs typeface="Poppins" panose="00000500000000000000" pitchFamily="2" charset="0"/>
              </a:rPr>
              <a:t>Profit Margin</a:t>
            </a:r>
          </a:p>
        </xdr:txBody>
      </xdr:sp>
      <xdr:sp macro="" textlink="Sparkline!N17">
        <xdr:nvSpPr>
          <xdr:cNvPr id="121" name="TextBox 120">
            <a:extLst>
              <a:ext uri="{FF2B5EF4-FFF2-40B4-BE49-F238E27FC236}">
                <a16:creationId xmlns:a16="http://schemas.microsoft.com/office/drawing/2014/main" id="{56D7C5DC-ED43-C1AA-46C4-C913606CA611}"/>
              </a:ext>
            </a:extLst>
          </xdr:cNvPr>
          <xdr:cNvSpPr txBox="1"/>
        </xdr:nvSpPr>
        <xdr:spPr>
          <a:xfrm>
            <a:off x="617934" y="1482328"/>
            <a:ext cx="1157288"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C407D3D-FBBC-4381-A5D1-B6ADF8D97E19}" type="TxLink">
              <a:rPr lang="en-US" sz="1600" b="1" i="0" u="none" strike="noStrike">
                <a:solidFill>
                  <a:srgbClr val="000000"/>
                </a:solidFill>
                <a:latin typeface="Calibri"/>
                <a:cs typeface="Calibri"/>
              </a:rPr>
              <a:pPr algn="ctr"/>
              <a:t>12.47%</a:t>
            </a:fld>
            <a:endParaRPr lang="en-US" sz="1600"/>
          </a:p>
        </xdr:txBody>
      </xdr:sp>
      <xdr:sp macro="" textlink="Growth!N12">
        <xdr:nvSpPr>
          <xdr:cNvPr id="14" name="TextBox 13">
            <a:extLst>
              <a:ext uri="{FF2B5EF4-FFF2-40B4-BE49-F238E27FC236}">
                <a16:creationId xmlns:a16="http://schemas.microsoft.com/office/drawing/2014/main" id="{11C3F0EB-BCB1-5D96-7F98-ABEB302719AF}"/>
              </a:ext>
            </a:extLst>
          </xdr:cNvPr>
          <xdr:cNvSpPr txBox="1"/>
        </xdr:nvSpPr>
        <xdr:spPr>
          <a:xfrm>
            <a:off x="617934" y="1792106"/>
            <a:ext cx="1157288"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18AEA71-D226-4B40-B1E2-B1AEB015239A}" type="TxLink">
              <a:rPr lang="en-US" sz="1100" b="0" i="0" u="none" strike="noStrike">
                <a:solidFill>
                  <a:srgbClr val="000000"/>
                </a:solidFill>
                <a:latin typeface="Calibri"/>
                <a:cs typeface="Calibri"/>
              </a:rPr>
              <a:t>▲0.00%</a:t>
            </a:fld>
            <a:endParaRPr lang="en-US" sz="1600"/>
          </a:p>
        </xdr:txBody>
      </xdr:sp>
    </xdr:grpSp>
    <xdr:clientData/>
  </xdr:twoCellAnchor>
  <xdr:twoCellAnchor>
    <xdr:from>
      <xdr:col>13</xdr:col>
      <xdr:colOff>293587</xdr:colOff>
      <xdr:row>13</xdr:row>
      <xdr:rowOff>154525</xdr:rowOff>
    </xdr:from>
    <xdr:to>
      <xdr:col>17</xdr:col>
      <xdr:colOff>49748</xdr:colOff>
      <xdr:row>20</xdr:row>
      <xdr:rowOff>9745</xdr:rowOff>
    </xdr:to>
    <xdr:grpSp>
      <xdr:nvGrpSpPr>
        <xdr:cNvPr id="123" name="Group 122">
          <a:extLst>
            <a:ext uri="{FF2B5EF4-FFF2-40B4-BE49-F238E27FC236}">
              <a16:creationId xmlns:a16="http://schemas.microsoft.com/office/drawing/2014/main" id="{3B53700E-B5F8-87FE-780F-7107740FAEDD}"/>
            </a:ext>
          </a:extLst>
        </xdr:cNvPr>
        <xdr:cNvGrpSpPr/>
      </xdr:nvGrpSpPr>
      <xdr:grpSpPr>
        <a:xfrm>
          <a:off x="8218387" y="2631025"/>
          <a:ext cx="2194561" cy="1188720"/>
          <a:chOff x="133350" y="1095375"/>
          <a:chExt cx="2126456" cy="1095375"/>
        </a:xfrm>
      </xdr:grpSpPr>
      <xdr:sp macro="" textlink="">
        <xdr:nvSpPr>
          <xdr:cNvPr id="124" name="Rectangle 123">
            <a:extLst>
              <a:ext uri="{FF2B5EF4-FFF2-40B4-BE49-F238E27FC236}">
                <a16:creationId xmlns:a16="http://schemas.microsoft.com/office/drawing/2014/main" id="{7A908ABA-7041-3D60-CD13-EB3BCCE003AA}"/>
              </a:ext>
            </a:extLst>
          </xdr:cNvPr>
          <xdr:cNvSpPr/>
        </xdr:nvSpPr>
        <xdr:spPr>
          <a:xfrm>
            <a:off x="133350" y="1095375"/>
            <a:ext cx="2126456" cy="1095375"/>
          </a:xfrm>
          <a:prstGeom prst="rect">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5" name="TextBox 124">
            <a:extLst>
              <a:ext uri="{FF2B5EF4-FFF2-40B4-BE49-F238E27FC236}">
                <a16:creationId xmlns:a16="http://schemas.microsoft.com/office/drawing/2014/main" id="{AB406925-FA36-741C-2122-6496F6375CDC}"/>
              </a:ext>
            </a:extLst>
          </xdr:cNvPr>
          <xdr:cNvSpPr txBox="1"/>
        </xdr:nvSpPr>
        <xdr:spPr>
          <a:xfrm>
            <a:off x="616744" y="1095375"/>
            <a:ext cx="115966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Poppins" panose="00000500000000000000" pitchFamily="2" charset="0"/>
                <a:cs typeface="Poppins" panose="00000500000000000000" pitchFamily="2" charset="0"/>
              </a:rPr>
              <a:t>Quantity</a:t>
            </a:r>
          </a:p>
        </xdr:txBody>
      </xdr:sp>
      <xdr:sp macro="" textlink="Sparkline!H17">
        <xdr:nvSpPr>
          <xdr:cNvPr id="126" name="TextBox 125">
            <a:extLst>
              <a:ext uri="{FF2B5EF4-FFF2-40B4-BE49-F238E27FC236}">
                <a16:creationId xmlns:a16="http://schemas.microsoft.com/office/drawing/2014/main" id="{A1DB2E8F-EF06-2828-03B0-71299604313E}"/>
              </a:ext>
            </a:extLst>
          </xdr:cNvPr>
          <xdr:cNvSpPr txBox="1"/>
        </xdr:nvSpPr>
        <xdr:spPr>
          <a:xfrm>
            <a:off x="611981" y="1482328"/>
            <a:ext cx="1157288"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34068AF-67EB-4997-8FFA-BC793A50FCC6}" type="TxLink">
              <a:rPr lang="en-US" sz="1600" b="1" i="0" u="none" strike="noStrike">
                <a:solidFill>
                  <a:srgbClr val="000000"/>
                </a:solidFill>
                <a:latin typeface="Calibri"/>
                <a:cs typeface="Calibri"/>
              </a:rPr>
              <a:pPr algn="ctr"/>
              <a:t>37.87K</a:t>
            </a:fld>
            <a:endParaRPr lang="en-US" sz="1600"/>
          </a:p>
        </xdr:txBody>
      </xdr:sp>
      <xdr:sp macro="" textlink="Growth!D10">
        <xdr:nvSpPr>
          <xdr:cNvPr id="127" name="TextBox 126">
            <a:extLst>
              <a:ext uri="{FF2B5EF4-FFF2-40B4-BE49-F238E27FC236}">
                <a16:creationId xmlns:a16="http://schemas.microsoft.com/office/drawing/2014/main" id="{93CFF26B-903E-00D9-E3C2-370EB3485B63}"/>
              </a:ext>
            </a:extLst>
          </xdr:cNvPr>
          <xdr:cNvSpPr txBox="1"/>
        </xdr:nvSpPr>
        <xdr:spPr>
          <a:xfrm>
            <a:off x="603647" y="1866900"/>
            <a:ext cx="1157288"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287D9E8-5796-40A8-B4F5-5D0289F0E778}" type="TxLink">
              <a:rPr lang="en-US" sz="1400" b="1" i="0" u="none" strike="noStrike">
                <a:solidFill>
                  <a:srgbClr val="000000"/>
                </a:solidFill>
                <a:latin typeface="Calibri"/>
                <a:cs typeface="Calibri"/>
              </a:rPr>
              <a:pPr algn="ctr"/>
              <a:t> </a:t>
            </a:fld>
            <a:endParaRPr lang="en-US" sz="1600" b="1" i="0" u="none" strike="noStrike">
              <a:solidFill>
                <a:srgbClr val="000000"/>
              </a:solidFill>
              <a:latin typeface="Calibri"/>
              <a:cs typeface="Calibri"/>
            </a:endParaRPr>
          </a:p>
        </xdr:txBody>
      </xdr:sp>
      <xdr:sp macro="" textlink="Growth!L12">
        <xdr:nvSpPr>
          <xdr:cNvPr id="15" name="TextBox 14">
            <a:extLst>
              <a:ext uri="{FF2B5EF4-FFF2-40B4-BE49-F238E27FC236}">
                <a16:creationId xmlns:a16="http://schemas.microsoft.com/office/drawing/2014/main" id="{A03C933A-CBD6-1537-DDBB-1380367E5407}"/>
              </a:ext>
            </a:extLst>
          </xdr:cNvPr>
          <xdr:cNvSpPr txBox="1"/>
        </xdr:nvSpPr>
        <xdr:spPr>
          <a:xfrm>
            <a:off x="611981" y="1804153"/>
            <a:ext cx="1157288"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6B9214D-4F20-4EC1-BE03-7CC85CF9667A}" type="TxLink">
              <a:rPr lang="en-US" sz="1100" b="0" i="0" u="none" strike="noStrike">
                <a:solidFill>
                  <a:srgbClr val="000000"/>
                </a:solidFill>
                <a:latin typeface="Calibri"/>
                <a:cs typeface="Calibri"/>
              </a:rPr>
              <a:t>▲0.00%</a:t>
            </a:fld>
            <a:endParaRPr lang="en-US" sz="1600"/>
          </a:p>
        </xdr:txBody>
      </xdr:sp>
    </xdr:grpSp>
    <xdr:clientData/>
  </xdr:twoCellAnchor>
  <xdr:twoCellAnchor>
    <xdr:from>
      <xdr:col>0</xdr:col>
      <xdr:colOff>66677</xdr:colOff>
      <xdr:row>50</xdr:row>
      <xdr:rowOff>173386</xdr:rowOff>
    </xdr:from>
    <xdr:to>
      <xdr:col>20</xdr:col>
      <xdr:colOff>517813</xdr:colOff>
      <xdr:row>55</xdr:row>
      <xdr:rowOff>49561</xdr:rowOff>
    </xdr:to>
    <xdr:sp macro="" textlink="">
      <xdr:nvSpPr>
        <xdr:cNvPr id="3" name="Rectangle: Rounded Corners 2">
          <a:extLst>
            <a:ext uri="{FF2B5EF4-FFF2-40B4-BE49-F238E27FC236}">
              <a16:creationId xmlns:a16="http://schemas.microsoft.com/office/drawing/2014/main" id="{1CAAEC63-0273-01F2-4C83-C7444560570A}"/>
            </a:ext>
          </a:extLst>
        </xdr:cNvPr>
        <xdr:cNvSpPr/>
      </xdr:nvSpPr>
      <xdr:spPr>
        <a:xfrm>
          <a:off x="66677" y="9698386"/>
          <a:ext cx="12553489" cy="828675"/>
        </a:xfrm>
        <a:prstGeom prst="round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solidFill>
              <a:schemeClr val="tx1"/>
            </a:solidFill>
            <a:latin typeface="Poppins" panose="00000500000000000000" pitchFamily="2" charset="0"/>
            <a:ea typeface="Tahoma" panose="020B0604030504040204" pitchFamily="34" charset="0"/>
            <a:cs typeface="Poppins" panose="00000500000000000000" pitchFamily="2" charset="0"/>
          </a:endParaRPr>
        </a:p>
      </xdr:txBody>
    </xdr:sp>
    <xdr:clientData/>
  </xdr:twoCellAnchor>
  <xdr:twoCellAnchor>
    <xdr:from>
      <xdr:col>13</xdr:col>
      <xdr:colOff>136232</xdr:colOff>
      <xdr:row>50</xdr:row>
      <xdr:rowOff>130523</xdr:rowOff>
    </xdr:from>
    <xdr:to>
      <xdr:col>19</xdr:col>
      <xdr:colOff>359834</xdr:colOff>
      <xdr:row>55</xdr:row>
      <xdr:rowOff>92423</xdr:rowOff>
    </xdr:to>
    <xdr:grpSp>
      <xdr:nvGrpSpPr>
        <xdr:cNvPr id="13" name="Group 12">
          <a:extLst>
            <a:ext uri="{FF2B5EF4-FFF2-40B4-BE49-F238E27FC236}">
              <a16:creationId xmlns:a16="http://schemas.microsoft.com/office/drawing/2014/main" id="{D7E01072-49E7-2C30-C436-DFEF7537714F}"/>
            </a:ext>
          </a:extLst>
        </xdr:cNvPr>
        <xdr:cNvGrpSpPr/>
      </xdr:nvGrpSpPr>
      <xdr:grpSpPr>
        <a:xfrm>
          <a:off x="8061032" y="9655523"/>
          <a:ext cx="3881202" cy="914400"/>
          <a:chOff x="8002761" y="9655523"/>
          <a:chExt cx="3854308" cy="914400"/>
        </a:xfrm>
      </xdr:grpSpPr>
      <xdr:pic>
        <xdr:nvPicPr>
          <xdr:cNvPr id="8" name="Graphic 7" descr="Customer review with solid fill">
            <a:extLst>
              <a:ext uri="{FF2B5EF4-FFF2-40B4-BE49-F238E27FC236}">
                <a16:creationId xmlns:a16="http://schemas.microsoft.com/office/drawing/2014/main" id="{626DCF08-8B24-48CD-B92A-6FD92D8E422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002761" y="9655523"/>
            <a:ext cx="905684" cy="914400"/>
          </a:xfrm>
          <a:prstGeom prst="rect">
            <a:avLst/>
          </a:prstGeom>
        </xdr:spPr>
      </xdr:pic>
      <xdr:sp macro="" textlink="">
        <xdr:nvSpPr>
          <xdr:cNvPr id="10" name="TextBox 9">
            <a:extLst>
              <a:ext uri="{FF2B5EF4-FFF2-40B4-BE49-F238E27FC236}">
                <a16:creationId xmlns:a16="http://schemas.microsoft.com/office/drawing/2014/main" id="{966EDF44-011E-5119-C992-2B0C3F8DA218}"/>
              </a:ext>
            </a:extLst>
          </xdr:cNvPr>
          <xdr:cNvSpPr txBox="1"/>
        </xdr:nvSpPr>
        <xdr:spPr>
          <a:xfrm>
            <a:off x="9021980" y="9938098"/>
            <a:ext cx="2835089"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1">
                <a:latin typeface="Poppins" panose="00000500000000000000" pitchFamily="2" charset="0"/>
                <a:ea typeface="ADLaM Display" panose="020F0502020204030204" pitchFamily="2" charset="0"/>
                <a:cs typeface="Poppins" panose="00000500000000000000" pitchFamily="2" charset="0"/>
              </a:rPr>
              <a:t>Support@gmail.com</a:t>
            </a:r>
          </a:p>
        </xdr:txBody>
      </xdr:sp>
    </xdr:grpSp>
    <xdr:clientData/>
  </xdr:twoCellAnchor>
  <xdr:twoCellAnchor>
    <xdr:from>
      <xdr:col>5</xdr:col>
      <xdr:colOff>436472</xdr:colOff>
      <xdr:row>50</xdr:row>
      <xdr:rowOff>130523</xdr:rowOff>
    </xdr:from>
    <xdr:to>
      <xdr:col>11</xdr:col>
      <xdr:colOff>598441</xdr:colOff>
      <xdr:row>55</xdr:row>
      <xdr:rowOff>92423</xdr:rowOff>
    </xdr:to>
    <xdr:grpSp>
      <xdr:nvGrpSpPr>
        <xdr:cNvPr id="12" name="Group 11">
          <a:hlinkClick xmlns:r="http://schemas.openxmlformats.org/officeDocument/2006/relationships" r:id="rId8"/>
          <a:extLst>
            <a:ext uri="{FF2B5EF4-FFF2-40B4-BE49-F238E27FC236}">
              <a16:creationId xmlns:a16="http://schemas.microsoft.com/office/drawing/2014/main" id="{08A30101-DF56-58C9-44BA-E4CF9BE21D45}"/>
            </a:ext>
          </a:extLst>
        </xdr:cNvPr>
        <xdr:cNvGrpSpPr/>
      </xdr:nvGrpSpPr>
      <xdr:grpSpPr>
        <a:xfrm>
          <a:off x="3484472" y="9655523"/>
          <a:ext cx="3819569" cy="914400"/>
          <a:chOff x="4147938" y="9655523"/>
          <a:chExt cx="3792675" cy="914400"/>
        </a:xfrm>
      </xdr:grpSpPr>
      <xdr:pic>
        <xdr:nvPicPr>
          <xdr:cNvPr id="9" name="Graphic 8" descr="Bar chart with solid fill">
            <a:extLst>
              <a:ext uri="{FF2B5EF4-FFF2-40B4-BE49-F238E27FC236}">
                <a16:creationId xmlns:a16="http://schemas.microsoft.com/office/drawing/2014/main" id="{10A8FDEC-118B-41F4-B199-AEF91271AA8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147938" y="9655523"/>
            <a:ext cx="896968" cy="914400"/>
          </a:xfrm>
          <a:prstGeom prst="rect">
            <a:avLst/>
          </a:prstGeom>
        </xdr:spPr>
      </xdr:pic>
      <xdr:sp macro="" textlink="">
        <xdr:nvSpPr>
          <xdr:cNvPr id="11" name="TextBox 10">
            <a:extLst>
              <a:ext uri="{FF2B5EF4-FFF2-40B4-BE49-F238E27FC236}">
                <a16:creationId xmlns:a16="http://schemas.microsoft.com/office/drawing/2014/main" id="{4629D68F-9A23-4137-5B5B-FC60B7EE2A8A}"/>
              </a:ext>
            </a:extLst>
          </xdr:cNvPr>
          <xdr:cNvSpPr txBox="1"/>
        </xdr:nvSpPr>
        <xdr:spPr>
          <a:xfrm>
            <a:off x="5105524" y="9938098"/>
            <a:ext cx="2835089"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1">
                <a:latin typeface="Poppins" panose="00000500000000000000" pitchFamily="2" charset="0"/>
                <a:ea typeface="ADLaM Display" panose="020F0502020204030204" pitchFamily="2" charset="0"/>
                <a:cs typeface="Poppins" panose="00000500000000000000" pitchFamily="2" charset="0"/>
              </a:rPr>
              <a:t>Data</a:t>
            </a:r>
          </a:p>
        </xdr:txBody>
      </xdr:sp>
    </xdr:grpSp>
    <xdr:clientData/>
  </xdr:twoCellAnchor>
  <xdr:twoCellAnchor editAs="oneCell">
    <xdr:from>
      <xdr:col>6</xdr:col>
      <xdr:colOff>273142</xdr:colOff>
      <xdr:row>8</xdr:row>
      <xdr:rowOff>100052</xdr:rowOff>
    </xdr:from>
    <xdr:to>
      <xdr:col>9</xdr:col>
      <xdr:colOff>259157</xdr:colOff>
      <xdr:row>20</xdr:row>
      <xdr:rowOff>8612</xdr:rowOff>
    </xdr:to>
    <mc:AlternateContent xmlns:mc="http://schemas.openxmlformats.org/markup-compatibility/2006">
      <mc:Choice xmlns:a14="http://schemas.microsoft.com/office/drawing/2010/main" Requires="a14">
        <xdr:graphicFrame macro="">
          <xdr:nvGraphicFramePr>
            <xdr:cNvPr id="5" name="Year 2">
              <a:extLst>
                <a:ext uri="{FF2B5EF4-FFF2-40B4-BE49-F238E27FC236}">
                  <a16:creationId xmlns:a16="http://schemas.microsoft.com/office/drawing/2014/main" id="{8C645607-957F-45B4-81FF-A603960AD14E}"/>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3930742" y="1624052"/>
              <a:ext cx="1814815" cy="2194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ham dulillah" refreshedDate="45176.861656597219" createdVersion="8" refreshedVersion="8" minRefreshableVersion="3" recordCount="9994" xr:uid="{00000000-000A-0000-FFFF-FFFF05000000}">
  <cacheSource type="worksheet">
    <worksheetSource name="Table2"/>
  </cacheSource>
  <cacheFields count="27">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Field1" numFmtId="0" formula="Profit/Sales" databaseField="0"/>
    <cacheField name="Profit_Sales" numFmtId="0" formula="Profit/Sales" databaseField="0"/>
    <cacheField name="Profit_Margin" numFmtId="0" formula="Profit/Sales" databaseField="0"/>
  </cacheFields>
  <extLst>
    <ext xmlns:x14="http://schemas.microsoft.com/office/spreadsheetml/2009/9/main" uri="{725AE2AE-9491-48be-B2B4-4EB974FC3084}">
      <x14:pivotCacheDefinition pivotCacheId="548100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4"/>
    <n v="3"/>
    <n v="0"/>
    <n v="219.58199999999999"/>
  </r>
  <r>
    <n v="3"/>
    <s v="CA-2013-138688"/>
    <x v="0"/>
    <x v="1"/>
    <d v="2013-06-17T00:00:00"/>
    <s v="Second Class"/>
    <s v="DV-13045"/>
    <s v="Darrin Van Huff"/>
    <x v="1"/>
    <s v="United States"/>
    <s v="Los Angeles"/>
    <x v="1"/>
    <n v="90036"/>
    <x v="1"/>
    <s v="OFF-LA-10000240"/>
    <x v="1"/>
    <x v="2"/>
    <s v="Self-Adhesive Address Labels for Typewriters by Universal"/>
    <n v="14.62"/>
    <n v="2"/>
    <n v="0"/>
    <n v="6.8714000000000004"/>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1"/>
  </r>
  <r>
    <n v="5"/>
    <s v="US-2012-108966"/>
    <x v="1"/>
    <x v="2"/>
    <d v="2012-10-18T00:00:00"/>
    <s v="Standard Class"/>
    <s v="SO-20335"/>
    <s v="Sean O'Donnell"/>
    <x v="0"/>
    <s v="United States"/>
    <s v="Fort Lauderdale"/>
    <x v="2"/>
    <n v="33311"/>
    <x v="0"/>
    <s v="OFF-ST-10000760"/>
    <x v="1"/>
    <x v="4"/>
    <s v="Eldon Fold 'N Roll Cart System"/>
    <n v="22.367999999999999"/>
    <n v="2"/>
    <n v="0.2"/>
    <n v="2.5164"/>
  </r>
  <r>
    <n v="6"/>
    <s v="CA-2011-115812"/>
    <x v="2"/>
    <x v="3"/>
    <d v="2011-06-14T00:00:00"/>
    <s v="Standard Class"/>
    <s v="BH-11710"/>
    <s v="Brosina Hoffman"/>
    <x v="0"/>
    <s v="United States"/>
    <s v="Los Angeles"/>
    <x v="1"/>
    <n v="90032"/>
    <x v="1"/>
    <s v="FUR-FU-10001487"/>
    <x v="0"/>
    <x v="5"/>
    <s v="Eldon Expressions Wood and Plastic Desk Accessories, Cherry Wood"/>
    <n v="48.86"/>
    <n v="7"/>
    <n v="0"/>
    <n v="14.1694"/>
  </r>
  <r>
    <n v="7"/>
    <s v="CA-2011-115812"/>
    <x v="2"/>
    <x v="3"/>
    <d v="2011-06-14T00:00:00"/>
    <s v="Standard Class"/>
    <s v="BH-11710"/>
    <s v="Brosina Hoffman"/>
    <x v="0"/>
    <s v="United States"/>
    <s v="Los Angeles"/>
    <x v="1"/>
    <n v="90032"/>
    <x v="1"/>
    <s v="OFF-AR-10002833"/>
    <x v="1"/>
    <x v="6"/>
    <s v="Newell 322"/>
    <n v="7.28"/>
    <n v="4"/>
    <n v="0"/>
    <n v="1.9656"/>
  </r>
  <r>
    <n v="8"/>
    <s v="CA-2011-115812"/>
    <x v="2"/>
    <x v="3"/>
    <d v="2011-06-14T00:00:00"/>
    <s v="Standard Class"/>
    <s v="BH-11710"/>
    <s v="Brosina Hoffman"/>
    <x v="0"/>
    <s v="United States"/>
    <s v="Los Angeles"/>
    <x v="1"/>
    <n v="90032"/>
    <x v="1"/>
    <s v="TEC-PH-10002275"/>
    <x v="2"/>
    <x v="7"/>
    <s v="Mitel 5320 IP Phone VoIP phone"/>
    <n v="907.15200000000004"/>
    <n v="6"/>
    <n v="0.2"/>
    <n v="90.715199999999996"/>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7"/>
  </r>
  <r>
    <n v="11"/>
    <s v="CA-2011-115812"/>
    <x v="2"/>
    <x v="3"/>
    <d v="2011-06-14T00:00:00"/>
    <s v="Standard Class"/>
    <s v="BH-11710"/>
    <s v="Brosina Hoffman"/>
    <x v="0"/>
    <s v="United States"/>
    <s v="Los Angeles"/>
    <x v="1"/>
    <n v="90032"/>
    <x v="1"/>
    <s v="FUR-TA-10001539"/>
    <x v="0"/>
    <x v="3"/>
    <s v="Chromcraft Rectangular Conference Tables"/>
    <n v="1706.184"/>
    <n v="9"/>
    <n v="0.2"/>
    <n v="85.309200000000004"/>
  </r>
  <r>
    <n v="12"/>
    <s v="CA-2011-115812"/>
    <x v="2"/>
    <x v="3"/>
    <d v="2011-06-14T00:00:00"/>
    <s v="Standard Class"/>
    <s v="BH-11710"/>
    <s v="Brosina Hoffman"/>
    <x v="0"/>
    <s v="United States"/>
    <s v="Los Angeles"/>
    <x v="1"/>
    <n v="90032"/>
    <x v="1"/>
    <s v="TEC-PH-10002033"/>
    <x v="2"/>
    <x v="7"/>
    <s v="Konftel 250 ConferenceÂ phoneÂ - Charcoal black"/>
    <n v="911.42399999999998"/>
    <n v="4"/>
    <n v="0.2"/>
    <n v="68.356800000000007"/>
  </r>
  <r>
    <n v="13"/>
    <s v="CA-2014-114412"/>
    <x v="3"/>
    <x v="4"/>
    <d v="2014-04-21T00:00:00"/>
    <s v="Standard Class"/>
    <s v="AA-10480"/>
    <s v="Andrew Allen"/>
    <x v="0"/>
    <s v="United States"/>
    <s v="Concord"/>
    <x v="3"/>
    <n v="28027"/>
    <x v="0"/>
    <s v="OFF-PA-10002365"/>
    <x v="1"/>
    <x v="10"/>
    <s v="Xerox 1967"/>
    <n v="15.552"/>
    <n v="3"/>
    <n v="0.2"/>
    <n v="5.4432"/>
  </r>
  <r>
    <n v="14"/>
    <s v="CA-2013-161389"/>
    <x v="0"/>
    <x v="5"/>
    <d v="2013-12-11T00:00:00"/>
    <s v="Standard Class"/>
    <s v="IM-15070"/>
    <s v="Irene Maddox"/>
    <x v="0"/>
    <s v="United States"/>
    <s v="Seattle"/>
    <x v="4"/>
    <n v="98103"/>
    <x v="1"/>
    <s v="OFF-BI-10003656"/>
    <x v="1"/>
    <x v="8"/>
    <s v="Fellowes PB200 Plastic Comb Binding Machine"/>
    <n v="407.976"/>
    <n v="3"/>
    <n v="0.2"/>
    <n v="132.59219999999999"/>
  </r>
  <r>
    <n v="15"/>
    <s v="US-2012-118983"/>
    <x v="1"/>
    <x v="6"/>
    <d v="2012-11-26T00:00:00"/>
    <s v="Standard Class"/>
    <s v="HP-14815"/>
    <s v="Harold Pawlan"/>
    <x v="2"/>
    <s v="United States"/>
    <s v="Fort Worth"/>
    <x v="5"/>
    <n v="76106"/>
    <x v="2"/>
    <s v="OFF-AP-10002311"/>
    <x v="1"/>
    <x v="9"/>
    <s v="Holmes Replacement Filter for HEPA Air Cleaner, Very Large Room, HEPA Filter"/>
    <n v="68.81"/>
    <n v="5"/>
    <n v="0.8"/>
    <n v="-123.858"/>
  </r>
  <r>
    <n v="16"/>
    <s v="US-2012-118983"/>
    <x v="1"/>
    <x v="6"/>
    <d v="2012-11-26T00:00:00"/>
    <s v="Standard Class"/>
    <s v="HP-14815"/>
    <s v="Harold Pawlan"/>
    <x v="2"/>
    <s v="United States"/>
    <s v="Fort Worth"/>
    <x v="5"/>
    <n v="76106"/>
    <x v="2"/>
    <s v="OFF-BI-10000756"/>
    <x v="1"/>
    <x v="8"/>
    <s v="Storex DuraTech Recycled Plastic Frosted Binders"/>
    <n v="2.544"/>
    <n v="3"/>
    <n v="0.8"/>
    <n v="-3.8159999999999998"/>
  </r>
  <r>
    <n v="17"/>
    <s v="CA-2011-105893"/>
    <x v="2"/>
    <x v="7"/>
    <d v="2011-11-18T00:00:00"/>
    <s v="Standard Class"/>
    <s v="PK-19075"/>
    <s v="Pete Kriz"/>
    <x v="0"/>
    <s v="United States"/>
    <s v="Madison"/>
    <x v="6"/>
    <n v="53711"/>
    <x v="2"/>
    <s v="OFF-ST-10004186"/>
    <x v="1"/>
    <x v="4"/>
    <s v="Stur-D-Stor Shelving, Vertical 5-Shelf: 72&quot;H x 36&quot;W x 18 1/2&quot;D"/>
    <n v="665.88"/>
    <n v="6"/>
    <n v="0"/>
    <n v="13.317600000000001"/>
  </r>
  <r>
    <n v="18"/>
    <s v="CA-2011-167164"/>
    <x v="2"/>
    <x v="8"/>
    <d v="2011-05-15T00:00:00"/>
    <s v="Second Class"/>
    <s v="AG-10270"/>
    <s v="Alejandro Grove"/>
    <x v="0"/>
    <s v="United States"/>
    <s v="West Jordan"/>
    <x v="7"/>
    <n v="84084"/>
    <x v="1"/>
    <s v="OFF-ST-10000107"/>
    <x v="1"/>
    <x v="4"/>
    <s v="Fellowes Super Stor/Drawer"/>
    <n v="55.5"/>
    <n v="2"/>
    <n v="0"/>
    <n v="9.99"/>
  </r>
  <r>
    <n v="19"/>
    <s v="CA-2011-143336"/>
    <x v="2"/>
    <x v="9"/>
    <d v="2011-09-01T00:00:00"/>
    <s v="Second Class"/>
    <s v="ZD-21925"/>
    <s v="Zuschuss Donatelli"/>
    <x v="0"/>
    <s v="United States"/>
    <s v="San Francisco"/>
    <x v="1"/>
    <n v="94109"/>
    <x v="1"/>
    <s v="OFF-AR-10003056"/>
    <x v="1"/>
    <x v="6"/>
    <s v="Newell 341"/>
    <n v="8.56"/>
    <n v="2"/>
    <n v="0"/>
    <n v="2.4824000000000002"/>
  </r>
  <r>
    <n v="20"/>
    <s v="CA-2011-143336"/>
    <x v="2"/>
    <x v="9"/>
    <d v="2011-09-01T00:00:00"/>
    <s v="Second Class"/>
    <s v="ZD-21925"/>
    <s v="Zuschuss Donatelli"/>
    <x v="0"/>
    <s v="United States"/>
    <s v="San Francisco"/>
    <x v="1"/>
    <n v="94109"/>
    <x v="1"/>
    <s v="TEC-PH-10001949"/>
    <x v="2"/>
    <x v="7"/>
    <s v="Cisco SPA 501G IP Phone"/>
    <n v="213.48"/>
    <n v="3"/>
    <n v="0.2"/>
    <n v="16.010999999999999"/>
  </r>
  <r>
    <n v="21"/>
    <s v="CA-2011-143336"/>
    <x v="2"/>
    <x v="9"/>
    <d v="2011-09-01T00:00:00"/>
    <s v="Second Class"/>
    <s v="ZD-21925"/>
    <s v="Zuschuss Donatelli"/>
    <x v="0"/>
    <s v="United States"/>
    <s v="San Francisco"/>
    <x v="1"/>
    <n v="94109"/>
    <x v="1"/>
    <s v="OFF-BI-10002215"/>
    <x v="1"/>
    <x v="8"/>
    <s v="Wilson Jones Hanging View Binder, White, 1&quot;"/>
    <n v="22.72"/>
    <n v="4"/>
    <n v="0.2"/>
    <n v="7.3840000000000003"/>
  </r>
  <r>
    <n v="22"/>
    <s v="CA-2013-137330"/>
    <x v="0"/>
    <x v="10"/>
    <d v="2013-12-14T00:00:00"/>
    <s v="Standard Class"/>
    <s v="KB-16585"/>
    <s v="Ken Black"/>
    <x v="1"/>
    <s v="United States"/>
    <s v="Fremont"/>
    <x v="8"/>
    <n v="68025"/>
    <x v="2"/>
    <s v="OFF-AR-10000246"/>
    <x v="1"/>
    <x v="6"/>
    <s v="Newell 318"/>
    <n v="19.46"/>
    <n v="7"/>
    <n v="0"/>
    <n v="5.0595999999999997"/>
  </r>
  <r>
    <n v="23"/>
    <s v="CA-2013-137330"/>
    <x v="0"/>
    <x v="10"/>
    <d v="2013-12-14T00:00:00"/>
    <s v="Standard Class"/>
    <s v="KB-16585"/>
    <s v="Ken Black"/>
    <x v="1"/>
    <s v="United States"/>
    <s v="Fremont"/>
    <x v="8"/>
    <n v="68025"/>
    <x v="2"/>
    <s v="OFF-AP-10001492"/>
    <x v="1"/>
    <x v="9"/>
    <s v="Acco Six-Outlet Power Strip, 4' Cord Length"/>
    <n v="60.34"/>
    <n v="7"/>
    <n v="0"/>
    <n v="15.6884"/>
  </r>
  <r>
    <n v="24"/>
    <s v="US-2014-156909"/>
    <x v="3"/>
    <x v="11"/>
    <d v="2014-07-19T00:00:00"/>
    <s v="Second Class"/>
    <s v="SF-20065"/>
    <s v="Sandra Flanagan"/>
    <x v="0"/>
    <s v="United States"/>
    <s v="Philadelphia"/>
    <x v="9"/>
    <n v="19140"/>
    <x v="3"/>
    <s v="FUR-CH-10002774"/>
    <x v="0"/>
    <x v="1"/>
    <s v="Global Deluxe Stacking Chair, Gray"/>
    <n v="71.372"/>
    <n v="2"/>
    <n v="0.3"/>
    <n v="-1.0196000000000001"/>
  </r>
  <r>
    <n v="25"/>
    <s v="CA-2012-106320"/>
    <x v="1"/>
    <x v="12"/>
    <d v="2012-09-30T00:00:00"/>
    <s v="Standard Class"/>
    <s v="EB-13870"/>
    <s v="Emily Burns"/>
    <x v="0"/>
    <s v="United States"/>
    <s v="Orem"/>
    <x v="7"/>
    <n v="84057"/>
    <x v="1"/>
    <s v="FUR-TA-10000577"/>
    <x v="0"/>
    <x v="3"/>
    <s v="Bretford CR4500 Series Slim Rectangular Table"/>
    <n v="1044.6300000000001"/>
    <n v="3"/>
    <n v="0"/>
    <n v="240.26490000000001"/>
  </r>
  <r>
    <n v="26"/>
    <s v="CA-2013-121755"/>
    <x v="0"/>
    <x v="13"/>
    <d v="2013-01-20T00:00:00"/>
    <s v="Second Class"/>
    <s v="EH-13945"/>
    <s v="Eric Hoffmann"/>
    <x v="0"/>
    <s v="United States"/>
    <s v="Los Angeles"/>
    <x v="1"/>
    <n v="90049"/>
    <x v="1"/>
    <s v="OFF-BI-10001634"/>
    <x v="1"/>
    <x v="8"/>
    <s v="Wilson Jones Active Use Binders"/>
    <n v="11.648"/>
    <n v="2"/>
    <n v="0.2"/>
    <n v="4.2224000000000004"/>
  </r>
  <r>
    <n v="27"/>
    <s v="CA-2013-121755"/>
    <x v="0"/>
    <x v="13"/>
    <d v="2013-01-20T00:00:00"/>
    <s v="Second Class"/>
    <s v="EH-13945"/>
    <s v="Eric Hoffmann"/>
    <x v="0"/>
    <s v="United States"/>
    <s v="Los Angeles"/>
    <x v="1"/>
    <n v="90049"/>
    <x v="1"/>
    <s v="TEC-AC-10003027"/>
    <x v="2"/>
    <x v="11"/>
    <s v="ImationÂ 8GB Mini TravelDrive USB 2.0Â Flash Drive"/>
    <n v="90.57"/>
    <n v="3"/>
    <n v="0"/>
    <n v="11.774100000000001"/>
  </r>
  <r>
    <n v="28"/>
    <s v="US-2012-150630"/>
    <x v="1"/>
    <x v="14"/>
    <d v="2012-09-21T00:00:00"/>
    <s v="Standard Class"/>
    <s v="TB-21520"/>
    <s v="Tracy Blumstein"/>
    <x v="0"/>
    <s v="United States"/>
    <s v="Philadelphia"/>
    <x v="9"/>
    <n v="19140"/>
    <x v="3"/>
    <s v="FUR-BO-10004834"/>
    <x v="0"/>
    <x v="0"/>
    <s v="Riverside Palais Royal Lawyers Bookcase, Royale Cherry Finish"/>
    <n v="3083.4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03"/>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
    <n v="3"/>
    <n v="0.2"/>
    <n v="15.525"/>
  </r>
  <r>
    <n v="31"/>
    <s v="US-2012-150630"/>
    <x v="1"/>
    <x v="14"/>
    <d v="2012-09-21T00:00:00"/>
    <s v="Standard Class"/>
    <s v="TB-21520"/>
    <s v="Tracy Blumstein"/>
    <x v="0"/>
    <s v="United States"/>
    <s v="Philadelphia"/>
    <x v="9"/>
    <n v="19140"/>
    <x v="3"/>
    <s v="OFF-EN-10001509"/>
    <x v="1"/>
    <x v="12"/>
    <s v="Poly String Tie Envelopes"/>
    <n v="3.2639999999999998"/>
    <n v="2"/>
    <n v="0.2"/>
    <n v="1.1015999999999999"/>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992"/>
  </r>
  <r>
    <n v="33"/>
    <s v="US-2012-150630"/>
    <x v="1"/>
    <x v="14"/>
    <d v="2012-09-21T00:00:00"/>
    <s v="Standard Class"/>
    <s v="TB-21520"/>
    <s v="Tracy Blumstein"/>
    <x v="0"/>
    <s v="United States"/>
    <s v="Philadelphia"/>
    <x v="9"/>
    <n v="19140"/>
    <x v="3"/>
    <s v="OFF-BI-10001525"/>
    <x v="1"/>
    <x v="8"/>
    <s v="Acco Pressboard Covers with Storage Hooks, 14 7/8&quot; x 11&quot;, Executive Red"/>
    <n v="6.8579999999999997"/>
    <n v="6"/>
    <n v="0.7"/>
    <n v="-5.7149999999999999"/>
  </r>
  <r>
    <n v="34"/>
    <s v="US-2012-150630"/>
    <x v="1"/>
    <x v="14"/>
    <d v="2012-09-21T00:00:00"/>
    <s v="Standard Class"/>
    <s v="TB-21520"/>
    <s v="Tracy Blumstein"/>
    <x v="0"/>
    <s v="United States"/>
    <s v="Philadelphia"/>
    <x v="9"/>
    <n v="19140"/>
    <x v="3"/>
    <s v="OFF-AR-10001683"/>
    <x v="1"/>
    <x v="6"/>
    <s v="Lumber Crayons"/>
    <n v="15.76"/>
    <n v="2"/>
    <n v="0.2"/>
    <n v="3.5459999999999998"/>
  </r>
  <r>
    <n v="35"/>
    <s v="CA-2014-107727"/>
    <x v="3"/>
    <x v="15"/>
    <d v="2014-10-24T00:00:00"/>
    <s v="Second Class"/>
    <s v="MA-17560"/>
    <s v="Matt Abelman"/>
    <x v="2"/>
    <s v="United States"/>
    <s v="Houston"/>
    <x v="5"/>
    <n v="77095"/>
    <x v="2"/>
    <s v="OFF-PA-10000249"/>
    <x v="1"/>
    <x v="10"/>
    <s v="Staples"/>
    <n v="29.472000000000001"/>
    <n v="3"/>
    <n v="0.2"/>
    <n v="9.9467999999999996"/>
  </r>
  <r>
    <n v="36"/>
    <s v="CA-2013-117590"/>
    <x v="0"/>
    <x v="16"/>
    <d v="2013-12-11T00:00:00"/>
    <s v="First Class"/>
    <s v="GH-14485"/>
    <s v="Gene Hale"/>
    <x v="1"/>
    <s v="United States"/>
    <s v="Richardson"/>
    <x v="5"/>
    <n v="75080"/>
    <x v="2"/>
    <s v="TEC-PH-10004977"/>
    <x v="2"/>
    <x v="7"/>
    <s v="GE 30524EE4"/>
    <n v="1097.5440000000001"/>
    <n v="7"/>
    <n v="0.2"/>
    <n v="123.47369999999999"/>
  </r>
  <r>
    <n v="37"/>
    <s v="CA-2013-117590"/>
    <x v="0"/>
    <x v="16"/>
    <d v="2013-12-11T00:00:00"/>
    <s v="First Class"/>
    <s v="GH-14485"/>
    <s v="Gene Hale"/>
    <x v="1"/>
    <s v="United States"/>
    <s v="Richardson"/>
    <x v="5"/>
    <n v="75080"/>
    <x v="2"/>
    <s v="FUR-FU-10003664"/>
    <x v="0"/>
    <x v="5"/>
    <s v="Electrix Architect's Clamp-On Swing Arm Lamp, Black"/>
    <n v="190.92"/>
    <n v="5"/>
    <n v="0.6"/>
    <n v="-147.96299999999999"/>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399999999998"/>
  </r>
  <r>
    <n v="40"/>
    <s v="CA-2012-117415"/>
    <x v="1"/>
    <x v="17"/>
    <d v="2012-12-31T00:00:00"/>
    <s v="Standard Class"/>
    <s v="SN-20710"/>
    <s v="Steve Nguyen"/>
    <x v="2"/>
    <s v="United States"/>
    <s v="Houston"/>
    <x v="5"/>
    <n v="77041"/>
    <x v="2"/>
    <s v="FUR-CH-10004218"/>
    <x v="0"/>
    <x v="1"/>
    <s v="Global Fabric Manager's Chair, Dark Gray"/>
    <n v="212.05799999999999"/>
    <n v="3"/>
    <n v="0.3"/>
    <n v="-15.147"/>
  </r>
  <r>
    <n v="41"/>
    <s v="CA-2012-117415"/>
    <x v="1"/>
    <x v="17"/>
    <d v="2012-12-31T00:00:00"/>
    <s v="Standard Class"/>
    <s v="SN-20710"/>
    <s v="Steve Nguyen"/>
    <x v="2"/>
    <s v="United States"/>
    <s v="Houston"/>
    <x v="5"/>
    <n v="77041"/>
    <x v="2"/>
    <s v="TEC-PH-10000486"/>
    <x v="2"/>
    <x v="7"/>
    <s v="Plantronics HL10 Handset Lifter"/>
    <n v="371.16800000000001"/>
    <n v="4"/>
    <n v="0.2"/>
    <n v="41.756399999999999"/>
  </r>
  <r>
    <n v="42"/>
    <s v="CA-2014-120999"/>
    <x v="3"/>
    <x v="18"/>
    <d v="2014-09-16T00:00:00"/>
    <s v="Standard Class"/>
    <s v="LC-16930"/>
    <s v="Linda Cazamias"/>
    <x v="1"/>
    <s v="United States"/>
    <s v="Naperville"/>
    <x v="10"/>
    <n v="60540"/>
    <x v="2"/>
    <s v="TEC-PH-10004093"/>
    <x v="2"/>
    <x v="7"/>
    <s v="Panasonic Kx-TS550"/>
    <n v="147.16800000000001"/>
    <n v="4"/>
    <n v="0.2"/>
    <n v="16.5564"/>
  </r>
  <r>
    <n v="43"/>
    <s v="CA-2013-101343"/>
    <x v="0"/>
    <x v="19"/>
    <d v="2013-07-23T00:00:00"/>
    <s v="Standard Class"/>
    <s v="RA-19885"/>
    <s v="Ruben Ausman"/>
    <x v="1"/>
    <s v="United States"/>
    <s v="Los Angeles"/>
    <x v="1"/>
    <n v="90049"/>
    <x v="1"/>
    <s v="OFF-ST-10003479"/>
    <x v="1"/>
    <x v="4"/>
    <s v="Eldon Base for stackable storage shelf, platinum"/>
    <n v="77.88"/>
    <n v="2"/>
    <n v="0"/>
    <n v="3.8940000000000001"/>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03"/>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2000000000008"/>
  </r>
  <r>
    <n v="47"/>
    <s v="CA-2011-146703"/>
    <x v="2"/>
    <x v="22"/>
    <d v="2011-10-25T00:00:00"/>
    <s v="Second Class"/>
    <s v="PO-18865"/>
    <s v="Patrick O'Donnell"/>
    <x v="0"/>
    <s v="United States"/>
    <s v="Westland"/>
    <x v="12"/>
    <n v="48185"/>
    <x v="2"/>
    <s v="OFF-ST-10001713"/>
    <x v="1"/>
    <x v="4"/>
    <s v="Gould Plastics 9-Pocket Panel Bin, 18-3/8w x 5-1/4d x 20-1/2h, Black"/>
    <n v="211.96"/>
    <n v="4"/>
    <n v="0"/>
    <n v="8.4784000000000006"/>
  </r>
  <r>
    <n v="48"/>
    <s v="CA-2013-169194"/>
    <x v="0"/>
    <x v="23"/>
    <d v="2013-06-26T00:00:00"/>
    <s v="Standard Class"/>
    <s v="LH-16900"/>
    <s v="Lena Hernandez"/>
    <x v="0"/>
    <s v="United States"/>
    <s v="Dover"/>
    <x v="13"/>
    <n v="19901"/>
    <x v="3"/>
    <s v="TEC-AC-10002167"/>
    <x v="2"/>
    <x v="11"/>
    <s v="ImationÂ 8gb Micro Traveldrive Usb 2.0Â Flash Drive"/>
    <n v="45"/>
    <n v="3"/>
    <n v="0"/>
    <n v="4.95"/>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80000000000007"/>
    <n v="6"/>
    <n v="0"/>
    <n v="35.334600000000002"/>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99"/>
  </r>
  <r>
    <n v="54"/>
    <s v="CA-2013-105816"/>
    <x v="0"/>
    <x v="25"/>
    <d v="2013-12-18T00:00:00"/>
    <s v="Standard Class"/>
    <s v="JM-15265"/>
    <s v="Janet Molinari"/>
    <x v="1"/>
    <s v="United States"/>
    <s v="New York City"/>
    <x v="15"/>
    <n v="10024"/>
    <x v="3"/>
    <s v="OFF-FA-10000304"/>
    <x v="1"/>
    <x v="13"/>
    <s v="Advantus Push Pins"/>
    <n v="15.26"/>
    <n v="7"/>
    <n v="0"/>
    <n v="6.2565999999999997"/>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4"/>
  </r>
  <r>
    <n v="57"/>
    <s v="CA-2013-111682"/>
    <x v="0"/>
    <x v="26"/>
    <d v="2013-06-19T00:00:00"/>
    <s v="First Class"/>
    <s v="TB-21055"/>
    <s v="Ted Butterfield"/>
    <x v="0"/>
    <s v="United States"/>
    <s v="Troy"/>
    <x v="15"/>
    <n v="12180"/>
    <x v="3"/>
    <s v="OFF-PA-10001569"/>
    <x v="1"/>
    <x v="10"/>
    <s v="Xerox 232"/>
    <n v="32.4"/>
    <n v="5"/>
    <n v="0"/>
    <n v="15.552"/>
  </r>
  <r>
    <n v="58"/>
    <s v="CA-2013-111682"/>
    <x v="0"/>
    <x v="26"/>
    <d v="2013-06-19T00:00:00"/>
    <s v="First Class"/>
    <s v="TB-21055"/>
    <s v="Ted Butterfield"/>
    <x v="0"/>
    <s v="United States"/>
    <s v="Troy"/>
    <x v="15"/>
    <n v="12180"/>
    <x v="3"/>
    <s v="FUR-CH-10003968"/>
    <x v="0"/>
    <x v="1"/>
    <s v="Novimex Turbo Task Chair"/>
    <n v="319.41000000000003"/>
    <n v="5"/>
    <n v="0.1"/>
    <n v="7.0979999999999999"/>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Â 8gb Micro Traveldrive Usb 2.0Â Flash Drive"/>
    <n v="30"/>
    <n v="2"/>
    <n v="0"/>
    <n v="3.3"/>
  </r>
  <r>
    <n v="61"/>
    <s v="CA-2013-111682"/>
    <x v="0"/>
    <x v="26"/>
    <d v="2013-06-19T00:00:00"/>
    <s v="First Class"/>
    <s v="TB-21055"/>
    <s v="Ted Butterfield"/>
    <x v="0"/>
    <s v="United States"/>
    <s v="Troy"/>
    <x v="15"/>
    <n v="12180"/>
    <x v="3"/>
    <s v="OFF-BI-10001460"/>
    <x v="1"/>
    <x v="8"/>
    <s v="Plastic Binding Combs"/>
    <n v="48.48"/>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02"/>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799999999999"/>
  </r>
  <r>
    <n v="67"/>
    <s v="US-2012-164175"/>
    <x v="1"/>
    <x v="28"/>
    <d v="2012-05-05T00:00:00"/>
    <s v="Standard Class"/>
    <s v="PS-18970"/>
    <s v="Paul Stevenson"/>
    <x v="2"/>
    <s v="United States"/>
    <s v="Chicago"/>
    <x v="10"/>
    <n v="60610"/>
    <x v="2"/>
    <s v="FUR-CH-10001146"/>
    <x v="0"/>
    <x v="1"/>
    <s v="Global Value Mid-Back Manager's Chair, Gray"/>
    <n v="213.11500000000001"/>
    <n v="5"/>
    <n v="0.3"/>
    <n v="-15.2225"/>
  </r>
  <r>
    <n v="68"/>
    <s v="CA-2011-106376"/>
    <x v="2"/>
    <x v="29"/>
    <d v="2011-12-10T00:00:00"/>
    <s v="Standard Class"/>
    <s v="BS-11590"/>
    <s v="Brendan Sweed"/>
    <x v="1"/>
    <s v="United States"/>
    <s v="Gilbert"/>
    <x v="16"/>
    <n v="85234"/>
    <x v="1"/>
    <s v="OFF-AR-10002671"/>
    <x v="1"/>
    <x v="6"/>
    <s v="Hunt BOSTON Model 1606 High-Volume Electric Pencil Sharpener, Beige"/>
    <n v="1113.0239999999999"/>
    <n v="8"/>
    <n v="0.2"/>
    <n v="111.30240000000001"/>
  </r>
  <r>
    <n v="69"/>
    <s v="CA-2011-106376"/>
    <x v="2"/>
    <x v="29"/>
    <d v="2011-12-10T00:00:00"/>
    <s v="Standard Class"/>
    <s v="BS-11590"/>
    <s v="Brendan Sweed"/>
    <x v="1"/>
    <s v="United States"/>
    <s v="Gilbert"/>
    <x v="16"/>
    <n v="85234"/>
    <x v="1"/>
    <s v="TEC-PH-10002726"/>
    <x v="2"/>
    <x v="7"/>
    <s v="netTALK DUO VoIP Telephone Service"/>
    <n v="167.96799999999999"/>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600000000002"/>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10000000000001"/>
  </r>
  <r>
    <n v="72"/>
    <s v="CA-2014-114440"/>
    <x v="3"/>
    <x v="32"/>
    <d v="2014-09-18T00:00:00"/>
    <s v="Second Class"/>
    <s v="TB-21520"/>
    <s v="Tracy Blumstein"/>
    <x v="0"/>
    <s v="United States"/>
    <s v="Jackson"/>
    <x v="12"/>
    <n v="49201"/>
    <x v="2"/>
    <s v="OFF-PA-10004675"/>
    <x v="1"/>
    <x v="10"/>
    <s v="Telephone Message Books with Fax/Mobile Section, 5 1/2&quot; x 3 3/16&quot;"/>
    <n v="19.05"/>
    <n v="3"/>
    <n v="0"/>
    <n v="8.7629999999999999"/>
  </r>
  <r>
    <n v="73"/>
    <s v="US-2012-134026"/>
    <x v="1"/>
    <x v="33"/>
    <d v="2012-05-02T00:00:00"/>
    <s v="Standard Class"/>
    <s v="JE-15745"/>
    <s v="Joel Eaton"/>
    <x v="0"/>
    <s v="United States"/>
    <s v="Memphis"/>
    <x v="18"/>
    <n v="38109"/>
    <x v="0"/>
    <s v="FUR-CH-10000513"/>
    <x v="0"/>
    <x v="1"/>
    <s v="High-Back Leather Manager's Chair"/>
    <n v="831.93600000000004"/>
    <n v="8"/>
    <n v="0.2"/>
    <n v="-114.3912"/>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30000000000001"/>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8"/>
    <n v="3"/>
    <n v="0.8"/>
    <n v="-1.9343999999999999"/>
  </r>
  <r>
    <n v="77"/>
    <s v="US-2014-118038"/>
    <x v="3"/>
    <x v="34"/>
    <d v="2014-12-12T00:00:00"/>
    <s v="First Class"/>
    <s v="KB-16600"/>
    <s v="Ken Brennan"/>
    <x v="1"/>
    <s v="United States"/>
    <s v="Houston"/>
    <x v="5"/>
    <n v="77041"/>
    <x v="2"/>
    <s v="FUR-FU-10000260"/>
    <x v="0"/>
    <x v="5"/>
    <s v="6&quot; Cubicle Wall Clock, Black"/>
    <n v="9.7080000000000002"/>
    <n v="3"/>
    <n v="0.6"/>
    <n v="-5.8247999999999998"/>
  </r>
  <r>
    <n v="78"/>
    <s v="US-2014-118038"/>
    <x v="3"/>
    <x v="34"/>
    <d v="2014-12-12T00:00:00"/>
    <s v="First Class"/>
    <s v="KB-16600"/>
    <s v="Ken Brennan"/>
    <x v="1"/>
    <s v="United States"/>
    <s v="Houston"/>
    <x v="5"/>
    <n v="77041"/>
    <x v="2"/>
    <s v="OFF-ST-10000615"/>
    <x v="1"/>
    <x v="4"/>
    <s v="SimpliFile Personal File, Black Granite, 15w x 6-15/16d x 11-1/4h"/>
    <n v="27.24"/>
    <n v="3"/>
    <n v="0.2"/>
    <n v="2.7240000000000002"/>
  </r>
  <r>
    <n v="79"/>
    <s v="US-2011-147606"/>
    <x v="2"/>
    <x v="35"/>
    <d v="2011-12-01T00:00:00"/>
    <s v="Second Class"/>
    <s v="JE-15745"/>
    <s v="Joel Eaton"/>
    <x v="0"/>
    <s v="United States"/>
    <s v="Houston"/>
    <x v="5"/>
    <n v="77070"/>
    <x v="2"/>
    <s v="FUR-FU-10003194"/>
    <x v="0"/>
    <x v="5"/>
    <s v="Eldon Expressions Desk Accessory, Wood Pencil Holder, Oak"/>
    <n v="19.3"/>
    <n v="5"/>
    <n v="0.6"/>
    <n v="-14.475"/>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02"/>
  </r>
  <r>
    <n v="81"/>
    <s v="CA-2013-127208"/>
    <x v="0"/>
    <x v="1"/>
    <d v="2013-06-16T00:00:00"/>
    <s v="First Class"/>
    <s v="SC-20770"/>
    <s v="Stewart Carmichael"/>
    <x v="1"/>
    <s v="United States"/>
    <s v="Decatur"/>
    <x v="19"/>
    <n v="35601"/>
    <x v="0"/>
    <s v="OFF-BI-10002309"/>
    <x v="1"/>
    <x v="8"/>
    <s v="Avery Heavy-Duty EZD  Binder With Locking Rings"/>
    <n v="16.739999999999998"/>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19999999999997"/>
  </r>
  <r>
    <n v="83"/>
    <s v="CA-2011-139451"/>
    <x v="2"/>
    <x v="36"/>
    <d v="2011-10-16T00:00:00"/>
    <s v="Standard Class"/>
    <s v="DN-13690"/>
    <s v="Duane Noonan"/>
    <x v="0"/>
    <s v="United States"/>
    <s v="San Francisco"/>
    <x v="1"/>
    <n v="94122"/>
    <x v="1"/>
    <s v="OFF-ST-10002370"/>
    <x v="1"/>
    <x v="4"/>
    <s v="Sortfiler Multipurpose Personal File Organizer, Black"/>
    <n v="21.39"/>
    <n v="1"/>
    <n v="0"/>
    <n v="6.2031000000000001"/>
  </r>
  <r>
    <n v="84"/>
    <s v="CA-2012-149734"/>
    <x v="1"/>
    <x v="37"/>
    <d v="2012-09-08T00:00:00"/>
    <s v="Standard Class"/>
    <s v="JC-16105"/>
    <s v="Julie Creighton"/>
    <x v="1"/>
    <s v="United States"/>
    <s v="Durham"/>
    <x v="3"/>
    <n v="27707"/>
    <x v="0"/>
    <s v="OFF-EN-10000927"/>
    <x v="1"/>
    <x v="12"/>
    <s v="Jet-Pak Recycled Peel 'N' Seal Padded Mailers"/>
    <n v="200.98400000000001"/>
    <n v="7"/>
    <n v="0.2"/>
    <n v="62.807499999999997"/>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600000000002"/>
  </r>
  <r>
    <n v="87"/>
    <s v="CA-2014-155558"/>
    <x v="3"/>
    <x v="40"/>
    <d v="2014-11-03T00:00:00"/>
    <s v="Standard Class"/>
    <s v="PG-18895"/>
    <s v="Paul Gonzalez"/>
    <x v="0"/>
    <s v="United States"/>
    <s v="Rochester"/>
    <x v="11"/>
    <n v="55901"/>
    <x v="2"/>
    <s v="TEC-AC-10001998"/>
    <x v="2"/>
    <x v="11"/>
    <s v="LogitechÂ LS21 Speaker System - PC Multimedia - 2.1-CH - Wired"/>
    <n v="19.989999999999998"/>
    <n v="1"/>
    <n v="0"/>
    <n v="6.79659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799999999999"/>
    <n v="7"/>
    <n v="0.2"/>
    <n v="13.857200000000001"/>
  </r>
  <r>
    <n v="90"/>
    <s v="CA-2013-109806"/>
    <x v="0"/>
    <x v="42"/>
    <d v="2013-09-23T00:00:00"/>
    <s v="Standard Class"/>
    <s v="JS-15685"/>
    <s v="Jim Sink"/>
    <x v="1"/>
    <s v="United States"/>
    <s v="Los Angeles"/>
    <x v="1"/>
    <n v="90036"/>
    <x v="1"/>
    <s v="OFF-AR-10004930"/>
    <x v="1"/>
    <x v="6"/>
    <s v="Turquoise Lead Holder with Pocket Clip"/>
    <n v="20.100000000000001"/>
    <n v="3"/>
    <n v="0"/>
    <n v="6.633"/>
  </r>
  <r>
    <n v="91"/>
    <s v="CA-2013-109806"/>
    <x v="0"/>
    <x v="42"/>
    <d v="2013-09-23T00:00:00"/>
    <s v="Standard Class"/>
    <s v="JS-15685"/>
    <s v="Jim Sink"/>
    <x v="1"/>
    <s v="United States"/>
    <s v="Los Angeles"/>
    <x v="1"/>
    <n v="90036"/>
    <x v="1"/>
    <s v="TEC-PH-10004093"/>
    <x v="2"/>
    <x v="7"/>
    <s v="Panasonic Kx-TS550"/>
    <n v="73.584000000000003"/>
    <n v="2"/>
    <n v="0.2"/>
    <n v="8.2782"/>
  </r>
  <r>
    <n v="92"/>
    <s v="CA-2013-109806"/>
    <x v="0"/>
    <x v="42"/>
    <d v="2013-09-23T00:00:00"/>
    <s v="Standard Class"/>
    <s v="JS-15685"/>
    <s v="Jim Sink"/>
    <x v="1"/>
    <s v="United States"/>
    <s v="Los Angeles"/>
    <x v="1"/>
    <n v="90036"/>
    <x v="1"/>
    <s v="OFF-PA-10000304"/>
    <x v="1"/>
    <x v="10"/>
    <s v="Xerox 1995"/>
    <n v="6.48"/>
    <n v="1"/>
    <n v="0"/>
    <n v="3.1103999999999998"/>
  </r>
  <r>
    <n v="93"/>
    <s v="CA-2012-149587"/>
    <x v="1"/>
    <x v="43"/>
    <d v="2012-02-05T00:00:00"/>
    <s v="Second Class"/>
    <s v="KB-16315"/>
    <s v="Karl Braun"/>
    <x v="0"/>
    <s v="United States"/>
    <s v="Minneapolis"/>
    <x v="11"/>
    <n v="55407"/>
    <x v="2"/>
    <s v="OFF-PA-10003177"/>
    <x v="1"/>
    <x v="10"/>
    <s v="Xerox 1999"/>
    <n v="12.96"/>
    <n v="2"/>
    <n v="0"/>
    <n v="6.2207999999999997"/>
  </r>
  <r>
    <n v="94"/>
    <s v="CA-2012-149587"/>
    <x v="1"/>
    <x v="43"/>
    <d v="2012-02-05T00:00:00"/>
    <s v="Second Class"/>
    <s v="KB-16315"/>
    <s v="Karl Braun"/>
    <x v="0"/>
    <s v="United States"/>
    <s v="Minneapolis"/>
    <x v="11"/>
    <n v="55407"/>
    <x v="2"/>
    <s v="FUR-FU-10003799"/>
    <x v="0"/>
    <x v="5"/>
    <s v="Seth Thomas 13 1/2&quot; Wall Clock"/>
    <n v="53.34"/>
    <n v="3"/>
    <n v="0"/>
    <n v="16.535399999999999"/>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04"/>
    <n v="1"/>
    <n v="0.7"/>
    <n v="-3.7879999999999998"/>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2"/>
  </r>
  <r>
    <n v="100"/>
    <s v="CA-2013-158568"/>
    <x v="0"/>
    <x v="48"/>
    <d v="2013-09-03T00:00:00"/>
    <s v="Standard Class"/>
    <s v="RB-19465"/>
    <s v="Rick Bensley"/>
    <x v="2"/>
    <s v="United States"/>
    <s v="Chicago"/>
    <x v="10"/>
    <n v="60610"/>
    <x v="2"/>
    <s v="OFF-PA-10003256"/>
    <x v="1"/>
    <x v="10"/>
    <s v="Avery Personal Creations Heavyweight Cards"/>
    <n v="64.623999999999995"/>
    <n v="7"/>
    <n v="0.2"/>
    <n v="22.618400000000001"/>
  </r>
  <r>
    <n v="101"/>
    <s v="CA-2013-158568"/>
    <x v="0"/>
    <x v="48"/>
    <d v="2013-09-03T00:00:00"/>
    <s v="Standard Class"/>
    <s v="RB-19465"/>
    <s v="Rick Bensley"/>
    <x v="2"/>
    <s v="United States"/>
    <s v="Chicago"/>
    <x v="10"/>
    <n v="60610"/>
    <x v="2"/>
    <s v="TEC-AC-10001767"/>
    <x v="2"/>
    <x v="11"/>
    <s v="SanDisk Ultra 64 GB MicroSDHC Class 10 Memory Card"/>
    <n v="95.975999999999999"/>
    <n v="3"/>
    <n v="0.2"/>
    <n v="-10.7973"/>
  </r>
  <r>
    <n v="102"/>
    <s v="CA-2013-158568"/>
    <x v="0"/>
    <x v="48"/>
    <d v="2013-09-03T00:00:00"/>
    <s v="Standard Class"/>
    <s v="RB-19465"/>
    <s v="Rick Bensley"/>
    <x v="2"/>
    <s v="United States"/>
    <s v="Chicago"/>
    <x v="10"/>
    <n v="60610"/>
    <x v="2"/>
    <s v="OFF-BI-10002609"/>
    <x v="1"/>
    <x v="8"/>
    <s v="Avery Hidden Tab Dividers for Binding Systems"/>
    <n v="1.788"/>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599999999999"/>
    <n v="6"/>
    <n v="0.2"/>
    <n v="-26.875800000000002"/>
  </r>
  <r>
    <n v="105"/>
    <s v="US-2012-156867"/>
    <x v="1"/>
    <x v="50"/>
    <d v="2012-11-17T00:00:00"/>
    <s v="Standard Class"/>
    <s v="LC-16870"/>
    <s v="Lena Cacioppo"/>
    <x v="0"/>
    <s v="United States"/>
    <s v="Aurora"/>
    <x v="22"/>
    <n v="80013"/>
    <x v="1"/>
    <s v="FUR-FU-10004006"/>
    <x v="0"/>
    <x v="5"/>
    <s v="Deflect-o DuraMat Lighweight, Studded, Beveled Mat for Low Pile Carpeting"/>
    <n v="102.36"/>
    <n v="3"/>
    <n v="0.2"/>
    <n v="-3.8384999999999998"/>
  </r>
  <r>
    <n v="106"/>
    <s v="US-2012-156867"/>
    <x v="1"/>
    <x v="50"/>
    <d v="2012-11-17T00:00:00"/>
    <s v="Standard Class"/>
    <s v="LC-16870"/>
    <s v="Lena Cacioppo"/>
    <x v="0"/>
    <s v="United States"/>
    <s v="Aurora"/>
    <x v="22"/>
    <n v="80013"/>
    <x v="1"/>
    <s v="OFF-BI-10002794"/>
    <x v="1"/>
    <x v="8"/>
    <s v="Avery Trapezoid Ring Binder, 3&quot; Capacity, Black, 1040 sheets"/>
    <n v="36.881999999999998"/>
    <n v="3"/>
    <n v="0.7"/>
    <n v="-25.817399999999999"/>
  </r>
  <r>
    <n v="107"/>
    <s v="CA-2014-119004"/>
    <x v="3"/>
    <x v="51"/>
    <d v="2014-11-29T00:00:00"/>
    <s v="Standard Class"/>
    <s v="JM-15250"/>
    <s v="Janet Martin"/>
    <x v="0"/>
    <s v="United States"/>
    <s v="Charlotte"/>
    <x v="3"/>
    <n v="28205"/>
    <x v="0"/>
    <s v="TEC-AC-10003499"/>
    <x v="2"/>
    <x v="11"/>
    <s v="Memorex Mini Travel Drive 8 GB USB 2.0 Flash Drive"/>
    <n v="74.111999999999995"/>
    <n v="8"/>
    <n v="0.2"/>
    <n v="17.601600000000001"/>
  </r>
  <r>
    <n v="108"/>
    <s v="CA-2014-119004"/>
    <x v="3"/>
    <x v="51"/>
    <d v="2014-11-29T00:00:00"/>
    <s v="Standard Class"/>
    <s v="JM-15250"/>
    <s v="Janet Martin"/>
    <x v="0"/>
    <s v="United States"/>
    <s v="Charlotte"/>
    <x v="3"/>
    <n v="28205"/>
    <x v="0"/>
    <s v="TEC-PH-10002844"/>
    <x v="2"/>
    <x v="7"/>
    <s v="Speck Products Candyshell Flip Case"/>
    <n v="27.992000000000001"/>
    <n v="1"/>
    <n v="0.2"/>
    <n v="2.0994000000000002"/>
  </r>
  <r>
    <n v="109"/>
    <s v="CA-2014-119004"/>
    <x v="3"/>
    <x v="51"/>
    <d v="2014-11-29T00:00:00"/>
    <s v="Standard Class"/>
    <s v="JM-15250"/>
    <s v="Janet Martin"/>
    <x v="0"/>
    <s v="United States"/>
    <s v="Charlotte"/>
    <x v="3"/>
    <n v="28205"/>
    <x v="0"/>
    <s v="OFF-AR-10000390"/>
    <x v="1"/>
    <x v="6"/>
    <s v="Newell Chalk Holder"/>
    <n v="3.3039999999999998"/>
    <n v="1"/>
    <n v="0.2"/>
    <n v="1.0738000000000001"/>
  </r>
  <r>
    <n v="110"/>
    <s v="CA-2012-129476"/>
    <x v="1"/>
    <x v="52"/>
    <d v="2012-10-20T00:00:00"/>
    <s v="Standard Class"/>
    <s v="PA-19060"/>
    <s v="Pete Armstrong"/>
    <x v="2"/>
    <s v="United States"/>
    <s v="Orland Park"/>
    <x v="10"/>
    <n v="60462"/>
    <x v="2"/>
    <s v="TEC-AC-10000844"/>
    <x v="2"/>
    <x v="11"/>
    <s v="LogitechÂ Gaming G510s - Keyboard"/>
    <n v="339.96"/>
    <n v="5"/>
    <n v="0.2"/>
    <n v="67.992000000000004"/>
  </r>
  <r>
    <n v="111"/>
    <s v="CA-2014-146780"/>
    <x v="3"/>
    <x v="53"/>
    <d v="2014-12-31T00:00:00"/>
    <s v="Standard Class"/>
    <s v="CV-12805"/>
    <s v="Cynthia Voltz"/>
    <x v="1"/>
    <s v="United States"/>
    <s v="New York City"/>
    <x v="15"/>
    <n v="10035"/>
    <x v="3"/>
    <s v="FUR-FU-10001934"/>
    <x v="0"/>
    <x v="5"/>
    <s v="Magnifier Swing Arm Lamp"/>
    <n v="41.96"/>
    <n v="2"/>
    <n v="0"/>
    <n v="10.909599999999999"/>
  </r>
  <r>
    <n v="112"/>
    <s v="CA-2013-128867"/>
    <x v="0"/>
    <x v="54"/>
    <d v="2013-11-11T00:00:00"/>
    <s v="Standard Class"/>
    <s v="CL-12565"/>
    <s v="Clay Ludtke"/>
    <x v="0"/>
    <s v="United States"/>
    <s v="Urbandale"/>
    <x v="23"/>
    <n v="50322"/>
    <x v="2"/>
    <s v="OFF-AR-10000380"/>
    <x v="1"/>
    <x v="6"/>
    <s v="Hunt PowerHouse Electric Pencil Sharpener, Blue"/>
    <n v="75.959999999999994"/>
    <n v="2"/>
    <n v="0"/>
    <n v="22.788"/>
  </r>
  <r>
    <n v="113"/>
    <s v="CA-2013-128867"/>
    <x v="0"/>
    <x v="54"/>
    <d v="2013-11-11T00:00:00"/>
    <s v="Standard Class"/>
    <s v="CL-12565"/>
    <s v="Clay Ludtke"/>
    <x v="0"/>
    <s v="United States"/>
    <s v="Urbandale"/>
    <x v="23"/>
    <n v="50322"/>
    <x v="2"/>
    <s v="OFF-BI-10003981"/>
    <x v="1"/>
    <x v="8"/>
    <s v="Avery Durable Plastic 1&quot; Binders"/>
    <n v="27.24"/>
    <n v="6"/>
    <n v="0"/>
    <n v="13.3476"/>
  </r>
  <r>
    <n v="114"/>
    <s v="CA-2011-115259"/>
    <x v="2"/>
    <x v="55"/>
    <d v="2011-08-27T00:00:00"/>
    <s v="Second Class"/>
    <s v="RC-19960"/>
    <s v="Ryan Crowe"/>
    <x v="0"/>
    <s v="United States"/>
    <s v="Columbus"/>
    <x v="24"/>
    <n v="43229"/>
    <x v="3"/>
    <s v="OFF-FA-10000621"/>
    <x v="1"/>
    <x v="13"/>
    <s v="OIC Colored Binder Clips, Assorted Sizes"/>
    <n v="40.095999999999997"/>
    <n v="14"/>
    <n v="0.2"/>
    <n v="14.534800000000001"/>
  </r>
  <r>
    <n v="115"/>
    <s v="CA-2011-115259"/>
    <x v="2"/>
    <x v="55"/>
    <d v="2011-08-27T00:00:00"/>
    <s v="Second Class"/>
    <s v="RC-19960"/>
    <s v="Ryan Crowe"/>
    <x v="0"/>
    <s v="United States"/>
    <s v="Columbus"/>
    <x v="24"/>
    <n v="43229"/>
    <x v="3"/>
    <s v="OFF-EN-10002600"/>
    <x v="1"/>
    <x v="12"/>
    <s v="Redi-Strip #10 Envelopes, 4 1/8 x 9 1/2"/>
    <n v="4.72"/>
    <n v="2"/>
    <n v="0.2"/>
    <n v="1.6519999999999999"/>
  </r>
  <r>
    <n v="116"/>
    <s v="CA-2011-115259"/>
    <x v="2"/>
    <x v="55"/>
    <d v="2011-08-27T00:00:00"/>
    <s v="Second Class"/>
    <s v="RC-19960"/>
    <s v="Ryan Crowe"/>
    <x v="0"/>
    <s v="United States"/>
    <s v="Columbus"/>
    <x v="24"/>
    <n v="43229"/>
    <x v="3"/>
    <s v="OFF-PA-10004965"/>
    <x v="1"/>
    <x v="10"/>
    <s v="Xerox 1921"/>
    <n v="23.975999999999999"/>
    <n v="3"/>
    <n v="0.2"/>
    <n v="7.4924999999999997"/>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30000000001"/>
  </r>
  <r>
    <n v="119"/>
    <s v="US-2012-136476"/>
    <x v="1"/>
    <x v="57"/>
    <d v="2012-04-10T00:00:00"/>
    <s v="Standard Class"/>
    <s v="GG-14650"/>
    <s v="Greg Guthrie"/>
    <x v="1"/>
    <s v="United States"/>
    <s v="Bristol"/>
    <x v="18"/>
    <n v="37620"/>
    <x v="0"/>
    <s v="OFF-BI-10003650"/>
    <x v="1"/>
    <x v="8"/>
    <s v="GBC DocuBind 300 Electric Binding Machine"/>
    <n v="157.79400000000001"/>
    <n v="1"/>
    <n v="0.7"/>
    <n v="-115.71559999999999"/>
  </r>
  <r>
    <n v="120"/>
    <s v="CA-2013-103730"/>
    <x v="0"/>
    <x v="1"/>
    <d v="2013-06-16T00:00:00"/>
    <s v="First Class"/>
    <s v="SC-20725"/>
    <s v="Steven Cartwright"/>
    <x v="0"/>
    <s v="United States"/>
    <s v="Wilmington"/>
    <x v="13"/>
    <n v="19805"/>
    <x v="3"/>
    <s v="FUR-FU-10002157"/>
    <x v="0"/>
    <x v="5"/>
    <s v="Artistic Insta-Plaque"/>
    <n v="47.04"/>
    <n v="3"/>
    <n v="0"/>
    <n v="18.345600000000001"/>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799999999998"/>
  </r>
  <r>
    <n v="123"/>
    <s v="CA-2013-103730"/>
    <x v="0"/>
    <x v="1"/>
    <d v="2013-06-16T00:00:00"/>
    <s v="First Class"/>
    <s v="SC-20725"/>
    <s v="Steven Cartwright"/>
    <x v="0"/>
    <s v="United States"/>
    <s v="Wilmington"/>
    <x v="13"/>
    <n v="19805"/>
    <x v="3"/>
    <s v="OFF-EN-10002500"/>
    <x v="1"/>
    <x v="12"/>
    <s v="Globe Weis Peel &amp; Seel First Class Envelopes"/>
    <n v="115.02"/>
    <n v="9"/>
    <n v="0"/>
    <n v="51.759"/>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s v="US-2011-152030"/>
    <x v="2"/>
    <x v="58"/>
    <d v="2011-12-28T00:00:00"/>
    <s v="Second Class"/>
    <s v="AD-10180"/>
    <s v="Alan Dominguez"/>
    <x v="2"/>
    <s v="United States"/>
    <s v="Houston"/>
    <x v="5"/>
    <n v="77041"/>
    <x v="2"/>
    <s v="FUR-CH-10004063"/>
    <x v="0"/>
    <x v="1"/>
    <s v="Global Deluxe High-Back Manager's Chair"/>
    <n v="600.55799999999999"/>
    <n v="3"/>
    <n v="0.3"/>
    <n v="-8.5793999999999997"/>
  </r>
  <r>
    <n v="126"/>
    <s v="US-2011-134614"/>
    <x v="2"/>
    <x v="59"/>
    <d v="2011-09-25T00:00:00"/>
    <s v="Standard Class"/>
    <s v="PF-19165"/>
    <s v="Philip Fox"/>
    <x v="0"/>
    <s v="United States"/>
    <s v="Bloomington"/>
    <x v="10"/>
    <n v="61701"/>
    <x v="2"/>
    <s v="FUR-TA-10004534"/>
    <x v="0"/>
    <x v="3"/>
    <s v="Bevis 44 x 96 Conference Tables"/>
    <n v="617.70000000000005"/>
    <n v="6"/>
    <n v="0.5"/>
    <n v="-407.68200000000002"/>
  </r>
  <r>
    <n v="127"/>
    <s v="US-2014-107272"/>
    <x v="3"/>
    <x v="60"/>
    <d v="2014-11-13T00:00:00"/>
    <s v="Standard Class"/>
    <s v="TS-21610"/>
    <s v="Troy Staebel"/>
    <x v="0"/>
    <s v="United States"/>
    <s v="Phoenix"/>
    <x v="16"/>
    <n v="85023"/>
    <x v="1"/>
    <s v="OFF-BI-10003274"/>
    <x v="1"/>
    <x v="8"/>
    <s v="Avery Durable Slant Ring Binders, No Labels"/>
    <n v="2.3879999999999999"/>
    <n v="2"/>
    <n v="0.7"/>
    <n v="-1.8308"/>
  </r>
  <r>
    <n v="128"/>
    <s v="US-2014-107272"/>
    <x v="3"/>
    <x v="60"/>
    <d v="2014-11-13T00:00:00"/>
    <s v="Standard Class"/>
    <s v="TS-21610"/>
    <s v="Troy Staebel"/>
    <x v="0"/>
    <s v="United States"/>
    <s v="Phoenix"/>
    <x v="16"/>
    <n v="85023"/>
    <x v="1"/>
    <s v="OFF-ST-10002974"/>
    <x v="1"/>
    <x v="4"/>
    <s v="Trav-L-File Heavy-Duty Shuttle II, Black"/>
    <n v="243.99199999999999"/>
    <n v="7"/>
    <n v="0.2"/>
    <n v="30.498999999999999"/>
  </r>
  <r>
    <n v="129"/>
    <s v="US-2013-125969"/>
    <x v="0"/>
    <x v="61"/>
    <d v="2013-11-11T00:00:00"/>
    <s v="Second Class"/>
    <s v="LS-16975"/>
    <s v="Lindsay Shagiari"/>
    <x v="2"/>
    <s v="United States"/>
    <s v="Los Angeles"/>
    <x v="1"/>
    <n v="90004"/>
    <x v="1"/>
    <s v="FUR-CH-10001146"/>
    <x v="0"/>
    <x v="1"/>
    <s v="Global Task Chair, Black"/>
    <n v="81.424000000000007"/>
    <n v="2"/>
    <n v="0.2"/>
    <n v="-9.1601999999999997"/>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98"/>
  </r>
  <r>
    <n v="131"/>
    <s v="US-2014-164147"/>
    <x v="3"/>
    <x v="62"/>
    <d v="2014-02-06T00:00:00"/>
    <s v="First Class"/>
    <s v="DW-13585"/>
    <s v="Dorothy Wardle"/>
    <x v="1"/>
    <s v="United States"/>
    <s v="Columbus"/>
    <x v="24"/>
    <n v="43229"/>
    <x v="3"/>
    <s v="TEC-PH-10002293"/>
    <x v="2"/>
    <x v="7"/>
    <s v="Anker 36W 4-Port USB Wall Charger Travel Power Adapter for iPhone 5s 5c 5"/>
    <n v="59.97"/>
    <n v="5"/>
    <n v="0.4"/>
    <n v="-11.994"/>
  </r>
  <r>
    <n v="132"/>
    <s v="US-2014-164147"/>
    <x v="3"/>
    <x v="62"/>
    <d v="2014-02-06T00:00:00"/>
    <s v="First Class"/>
    <s v="DW-13585"/>
    <s v="Dorothy Wardle"/>
    <x v="1"/>
    <s v="United States"/>
    <s v="Columbus"/>
    <x v="24"/>
    <n v="43229"/>
    <x v="3"/>
    <s v="OFF-PA-10002377"/>
    <x v="1"/>
    <x v="10"/>
    <s v="Xerox 1916"/>
    <n v="78.304000000000002"/>
    <n v="2"/>
    <n v="0.2"/>
    <n v="29.364000000000001"/>
  </r>
  <r>
    <n v="133"/>
    <s v="US-2014-164147"/>
    <x v="3"/>
    <x v="62"/>
    <d v="2014-02-06T00:00:00"/>
    <s v="First Class"/>
    <s v="DW-13585"/>
    <s v="Dorothy Wardle"/>
    <x v="1"/>
    <s v="United States"/>
    <s v="Columbus"/>
    <x v="24"/>
    <n v="43229"/>
    <x v="3"/>
    <s v="OFF-FA-10002780"/>
    <x v="1"/>
    <x v="13"/>
    <s v="Staples"/>
    <n v="21.456"/>
    <n v="9"/>
    <n v="0.2"/>
    <n v="6.9732000000000003"/>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8"/>
  </r>
  <r>
    <n v="136"/>
    <s v="CA-2013-145583"/>
    <x v="0"/>
    <x v="63"/>
    <d v="2013-10-20T00:00:00"/>
    <s v="Standard Class"/>
    <s v="LC-16885"/>
    <s v="Lena Creighton"/>
    <x v="0"/>
    <s v="United States"/>
    <s v="Roseville"/>
    <x v="1"/>
    <n v="95661"/>
    <x v="1"/>
    <s v="OFF-AR-10001149"/>
    <x v="1"/>
    <x v="6"/>
    <s v="Sanford Colorific Colored Pencils, 12/Box"/>
    <n v="11.52"/>
    <n v="4"/>
    <n v="0"/>
    <n v="3.456"/>
  </r>
  <r>
    <n v="137"/>
    <s v="CA-2013-145583"/>
    <x v="0"/>
    <x v="63"/>
    <d v="2013-10-20T00:00:00"/>
    <s v="Standard Class"/>
    <s v="LC-16885"/>
    <s v="Lena Creighton"/>
    <x v="0"/>
    <s v="United States"/>
    <s v="Roseville"/>
    <x v="1"/>
    <n v="95661"/>
    <x v="1"/>
    <s v="OFF-FA-10002988"/>
    <x v="1"/>
    <x v="13"/>
    <s v="Ideal Clamps"/>
    <n v="4.0199999999999996"/>
    <n v="2"/>
    <n v="0"/>
    <n v="1.9698"/>
  </r>
  <r>
    <n v="138"/>
    <s v="CA-2013-145583"/>
    <x v="0"/>
    <x v="63"/>
    <d v="2013-10-20T00:00:00"/>
    <s v="Standard Class"/>
    <s v="LC-16885"/>
    <s v="Lena Creighton"/>
    <x v="0"/>
    <s v="United States"/>
    <s v="Roseville"/>
    <x v="1"/>
    <n v="95661"/>
    <x v="1"/>
    <s v="OFF-BI-10004781"/>
    <x v="1"/>
    <x v="8"/>
    <s v="GBC Wire Binding Strips"/>
    <n v="76.176000000000002"/>
    <n v="3"/>
    <n v="0.2"/>
    <n v="26.6616"/>
  </r>
  <r>
    <n v="139"/>
    <s v="CA-2013-145583"/>
    <x v="0"/>
    <x v="63"/>
    <d v="2013-10-20T00:00:00"/>
    <s v="Standard Class"/>
    <s v="LC-16885"/>
    <s v="Lena Creighton"/>
    <x v="0"/>
    <s v="United States"/>
    <s v="Roseville"/>
    <x v="1"/>
    <n v="95661"/>
    <x v="1"/>
    <s v="OFF-SU-10001218"/>
    <x v="1"/>
    <x v="14"/>
    <s v="Fiskars Softgrip Scissors"/>
    <n v="65.88"/>
    <n v="6"/>
    <n v="0"/>
    <n v="18.446400000000001"/>
  </r>
  <r>
    <n v="140"/>
    <s v="CA-2013-145583"/>
    <x v="0"/>
    <x v="63"/>
    <d v="2013-10-20T00:00:00"/>
    <s v="Standard Class"/>
    <s v="LC-16885"/>
    <s v="Lena Creighton"/>
    <x v="0"/>
    <s v="United States"/>
    <s v="Roseville"/>
    <x v="1"/>
    <n v="95661"/>
    <x v="1"/>
    <s v="FUR-FU-10001706"/>
    <x v="0"/>
    <x v="5"/>
    <s v="Longer-Life Soft White Bulbs"/>
    <n v="43.12"/>
    <n v="14"/>
    <n v="0"/>
    <n v="20.697600000000001"/>
  </r>
  <r>
    <n v="141"/>
    <s v="CA-2013-110366"/>
    <x v="0"/>
    <x v="64"/>
    <d v="2013-09-08T00:00:00"/>
    <s v="Second Class"/>
    <s v="JD-15895"/>
    <s v="Jonathan Doherty"/>
    <x v="1"/>
    <s v="United States"/>
    <s v="Philadelphia"/>
    <x v="9"/>
    <n v="19140"/>
    <x v="3"/>
    <s v="FUR-FU-10004848"/>
    <x v="0"/>
    <x v="5"/>
    <s v="Howard Miller 13-3/4&quot; Diameter Brushed Chrome Round Wall Clock"/>
    <n v="82.8"/>
    <n v="2"/>
    <n v="0.2"/>
    <n v="10.35"/>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1999999999996"/>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
    <n v="3"/>
    <n v="0"/>
    <n v="218.2518"/>
  </r>
  <r>
    <n v="146"/>
    <s v="CA-2012-110744"/>
    <x v="1"/>
    <x v="67"/>
    <d v="2012-09-12T00:00:00"/>
    <s v="Standard Class"/>
    <s v="HA-14920"/>
    <s v="Helen Andreada"/>
    <x v="0"/>
    <s v="United States"/>
    <s v="Pasadena"/>
    <x v="1"/>
    <n v="91104"/>
    <x v="1"/>
    <s v="OFF-ST-10003656"/>
    <x v="1"/>
    <x v="4"/>
    <s v="Safco Industrial Wire Shelving"/>
    <n v="671.93"/>
    <n v="7"/>
    <n v="0"/>
    <n v="20.157900000000001"/>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9"/>
  </r>
  <r>
    <n v="148"/>
    <s v="CA-2013-114489"/>
    <x v="0"/>
    <x v="5"/>
    <d v="2013-12-10T00:00:00"/>
    <s v="Standard Class"/>
    <s v="JE-16165"/>
    <s v="Justin Ellison"/>
    <x v="1"/>
    <s v="United States"/>
    <s v="Franklin"/>
    <x v="6"/>
    <n v="53132"/>
    <x v="2"/>
    <s v="TEC-PH-10000215"/>
    <x v="2"/>
    <x v="7"/>
    <s v="Plantronics CordlessÂ Phone HeadsetÂ with In-line Volume - M214C"/>
    <n v="384.45"/>
    <n v="11"/>
    <n v="0"/>
    <n v="103.8015"/>
  </r>
  <r>
    <n v="149"/>
    <s v="CA-2013-114489"/>
    <x v="0"/>
    <x v="5"/>
    <d v="2013-12-10T00:00:00"/>
    <s v="Standard Class"/>
    <s v="JE-16165"/>
    <s v="Justin Ellison"/>
    <x v="1"/>
    <s v="United States"/>
    <s v="Franklin"/>
    <x v="6"/>
    <n v="53132"/>
    <x v="2"/>
    <s v="TEC-PH-10001448"/>
    <x v="2"/>
    <x v="7"/>
    <s v="Anker Astro 15000mAh USB Portable Charger"/>
    <n v="149.97"/>
    <n v="3"/>
    <n v="0"/>
    <n v="5.9988000000000001"/>
  </r>
  <r>
    <n v="150"/>
    <s v="CA-2013-114489"/>
    <x v="0"/>
    <x v="5"/>
    <d v="2013-12-10T00:00:00"/>
    <s v="Standard Class"/>
    <s v="JE-16165"/>
    <s v="Justin Ellison"/>
    <x v="1"/>
    <s v="United States"/>
    <s v="Franklin"/>
    <x v="6"/>
    <n v="53132"/>
    <x v="2"/>
    <s v="FUR-CH-10000454"/>
    <x v="0"/>
    <x v="1"/>
    <s v="Hon Deluxe Fabric Upholstered Stacking Chairs, Rounded Back"/>
    <n v="1951.84"/>
    <n v="8"/>
    <n v="0"/>
    <n v="585.55200000000002"/>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8"/>
  </r>
  <r>
    <n v="153"/>
    <s v="CA-2013-158834"/>
    <x v="0"/>
    <x v="69"/>
    <d v="2013-03-17T00:00:00"/>
    <s v="First Class"/>
    <s v="TW-21025"/>
    <s v="Tamara Willingham"/>
    <x v="2"/>
    <s v="United States"/>
    <s v="Scottsdale"/>
    <x v="16"/>
    <n v="85254"/>
    <x v="1"/>
    <s v="TEC-PH-10001254"/>
    <x v="2"/>
    <x v="7"/>
    <s v="Jabra BIZ 2300 Duo QD Duo CordedÂ Headset"/>
    <n v="203.184"/>
    <n v="2"/>
    <n v="0.2"/>
    <n v="15.238799999999999"/>
  </r>
  <r>
    <n v="154"/>
    <s v="CA-2012-124919"/>
    <x v="1"/>
    <x v="70"/>
    <d v="2012-06-02T00:00:00"/>
    <s v="First Class"/>
    <s v="SP-20650"/>
    <s v="Stephanie Phelps"/>
    <x v="1"/>
    <s v="United States"/>
    <s v="San Jose"/>
    <x v="1"/>
    <n v="95123"/>
    <x v="1"/>
    <s v="OFF-PA-10001950"/>
    <x v="1"/>
    <x v="10"/>
    <s v="Southworth 25% Cotton Antique Laid Paper &amp; Envelopes"/>
    <n v="58.38"/>
    <n v="7"/>
    <n v="0"/>
    <n v="26.271000000000001"/>
  </r>
  <r>
    <n v="155"/>
    <s v="CA-2012-124919"/>
    <x v="1"/>
    <x v="70"/>
    <d v="2012-06-02T00:00:00"/>
    <s v="First Class"/>
    <s v="SP-20650"/>
    <s v="Stephanie Phelps"/>
    <x v="1"/>
    <s v="United States"/>
    <s v="San Jose"/>
    <x v="1"/>
    <n v="95123"/>
    <x v="1"/>
    <s v="OFF-PA-10002254"/>
    <x v="1"/>
    <x v="10"/>
    <s v="Xerox 1883"/>
    <n v="105.52"/>
    <n v="4"/>
    <n v="0"/>
    <n v="48.539200000000001"/>
  </r>
  <r>
    <n v="156"/>
    <s v="CA-2012-124919"/>
    <x v="1"/>
    <x v="70"/>
    <d v="2012-06-02T00:00:00"/>
    <s v="First Class"/>
    <s v="SP-20650"/>
    <s v="Stephanie Phelps"/>
    <x v="1"/>
    <s v="United States"/>
    <s v="San Jose"/>
    <x v="1"/>
    <n v="95123"/>
    <x v="1"/>
    <s v="OFF-ST-10001590"/>
    <x v="1"/>
    <x v="4"/>
    <s v="Tenex Personal Project File with Scoop Front Design, Black"/>
    <n v="80.88"/>
    <n v="6"/>
    <n v="0"/>
    <n v="21.0288"/>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799999999998"/>
    <n v="2"/>
    <n v="0.2"/>
    <n v="51.476399999999998"/>
  </r>
  <r>
    <n v="159"/>
    <s v="CA-2013-114104"/>
    <x v="0"/>
    <x v="73"/>
    <d v="2013-11-25T00:00:00"/>
    <s v="Standard Class"/>
    <s v="NP-18670"/>
    <s v="Nora Paige"/>
    <x v="0"/>
    <s v="United States"/>
    <s v="Edmond"/>
    <x v="26"/>
    <n v="73034"/>
    <x v="2"/>
    <s v="OFF-LA-10002475"/>
    <x v="1"/>
    <x v="2"/>
    <s v="Avery 519"/>
    <n v="14.62"/>
    <n v="2"/>
    <n v="0"/>
    <n v="6.8714000000000004"/>
  </r>
  <r>
    <n v="160"/>
    <s v="CA-2013-114104"/>
    <x v="0"/>
    <x v="73"/>
    <d v="2013-11-25T00:00:00"/>
    <s v="Standard Class"/>
    <s v="NP-18670"/>
    <s v="Nora Paige"/>
    <x v="0"/>
    <s v="United States"/>
    <s v="Edmond"/>
    <x v="26"/>
    <n v="73034"/>
    <x v="2"/>
    <s v="TEC-PH-10004536"/>
    <x v="2"/>
    <x v="7"/>
    <s v="Avaya 5420 Digital phone"/>
    <n v="944.93"/>
    <n v="7"/>
    <n v="0"/>
    <n v="236.23249999999999"/>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
    <n v="2"/>
    <n v="0.2"/>
    <n v="1.3595999999999999"/>
  </r>
  <r>
    <n v="163"/>
    <s v="CA-2013-154508"/>
    <x v="0"/>
    <x v="76"/>
    <d v="2013-11-21T00:00:00"/>
    <s v="Standard Class"/>
    <s v="RD-19900"/>
    <s v="Ruben Dartt"/>
    <x v="0"/>
    <s v="United States"/>
    <s v="Carlsbad"/>
    <x v="27"/>
    <n v="88220"/>
    <x v="1"/>
    <s v="OFF-EN-10001990"/>
    <x v="1"/>
    <x v="12"/>
    <s v="Staples"/>
    <n v="28.4"/>
    <n v="5"/>
    <n v="0"/>
    <n v="13.348000000000001"/>
  </r>
  <r>
    <n v="164"/>
    <s v="CA-2013-113817"/>
    <x v="0"/>
    <x v="77"/>
    <d v="2013-11-12T00:00:00"/>
    <s v="Standard Class"/>
    <s v="MJ-17740"/>
    <s v="Max Jones"/>
    <x v="0"/>
    <s v="United States"/>
    <s v="Seattle"/>
    <x v="4"/>
    <n v="98115"/>
    <x v="1"/>
    <s v="OFF-BI-10004002"/>
    <x v="1"/>
    <x v="8"/>
    <s v="Wilson Jones International Size A4 Ring Binders"/>
    <n v="27.68"/>
    <n v="2"/>
    <n v="0.2"/>
    <n v="9.6880000000000006"/>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20000000002"/>
    <n v="8"/>
    <n v="0.4"/>
    <n v="-1359.992"/>
  </r>
  <r>
    <n v="167"/>
    <s v="CA-2011-139892"/>
    <x v="2"/>
    <x v="78"/>
    <d v="2011-09-12T00:00:00"/>
    <s v="Standard Class"/>
    <s v="BM-11140"/>
    <s v="Becky Martin"/>
    <x v="0"/>
    <s v="United States"/>
    <s v="San Antonio"/>
    <x v="5"/>
    <n v="78207"/>
    <x v="2"/>
    <s v="OFF-ST-10000991"/>
    <x v="1"/>
    <x v="4"/>
    <s v="Space Solutions HD Industrial Steel Shelving."/>
    <n v="275.928"/>
    <n v="3"/>
    <n v="0.2"/>
    <n v="-58.634700000000002"/>
  </r>
  <r>
    <n v="168"/>
    <s v="CA-2011-139892"/>
    <x v="2"/>
    <x v="78"/>
    <d v="2011-09-12T00:00:00"/>
    <s v="Standard Class"/>
    <s v="BM-11140"/>
    <s v="Becky Martin"/>
    <x v="0"/>
    <s v="United States"/>
    <s v="San Antonio"/>
    <x v="5"/>
    <n v="78207"/>
    <x v="2"/>
    <s v="FUR-CH-10004287"/>
    <x v="0"/>
    <x v="1"/>
    <s v="SAFCO Arco Folding Chair"/>
    <n v="1740.06"/>
    <n v="9"/>
    <n v="0.3"/>
    <n v="-24.858000000000001"/>
  </r>
  <r>
    <n v="169"/>
    <s v="CA-2011-139892"/>
    <x v="2"/>
    <x v="78"/>
    <d v="2011-09-12T00:00:00"/>
    <s v="Standard Class"/>
    <s v="BM-11140"/>
    <s v="Becky Martin"/>
    <x v="0"/>
    <s v="United States"/>
    <s v="San Antonio"/>
    <x v="5"/>
    <n v="78207"/>
    <x v="2"/>
    <s v="OFF-AR-10002656"/>
    <x v="1"/>
    <x v="6"/>
    <s v="Sanford Liquid Accent Highlighters"/>
    <n v="32.064"/>
    <n v="6"/>
    <n v="0.2"/>
    <n v="6.8136000000000001"/>
  </r>
  <r>
    <n v="170"/>
    <s v="CA-2011-139892"/>
    <x v="2"/>
    <x v="78"/>
    <d v="2011-09-12T00:00:00"/>
    <s v="Standard Class"/>
    <s v="BM-11140"/>
    <s v="Becky Martin"/>
    <x v="0"/>
    <s v="United States"/>
    <s v="San Antonio"/>
    <x v="5"/>
    <n v="78207"/>
    <x v="2"/>
    <s v="OFF-AP-10002518"/>
    <x v="1"/>
    <x v="9"/>
    <s v="Kensington 7 Outlet MasterPiece Power Center"/>
    <n v="177.98"/>
    <n v="5"/>
    <n v="0.8"/>
    <n v="-453.84899999999999"/>
  </r>
  <r>
    <n v="171"/>
    <s v="CA-2011-139892"/>
    <x v="2"/>
    <x v="78"/>
    <d v="2011-09-12T00:00:00"/>
    <s v="Standard Class"/>
    <s v="BM-11140"/>
    <s v="Becky Martin"/>
    <x v="0"/>
    <s v="United States"/>
    <s v="San Antonio"/>
    <x v="5"/>
    <n v="78207"/>
    <x v="2"/>
    <s v="TEC-PH-10003931"/>
    <x v="2"/>
    <x v="7"/>
    <s v="JBL Micro Wireless Portable Bluetooth Speaker"/>
    <n v="143.976"/>
    <n v="3"/>
    <n v="0.2"/>
    <n v="8.9984999999999999"/>
  </r>
  <r>
    <n v="172"/>
    <s v="CA-2011-118962"/>
    <x v="2"/>
    <x v="79"/>
    <d v="2011-08-09T00:00:00"/>
    <s v="Standard Class"/>
    <s v="CS-12130"/>
    <s v="Chad Sievert"/>
    <x v="0"/>
    <s v="United States"/>
    <s v="Los Angeles"/>
    <x v="1"/>
    <n v="90004"/>
    <x v="1"/>
    <s v="OFF-PA-10000659"/>
    <x v="1"/>
    <x v="10"/>
    <s v="Adams Phone Message Book, Professional, 400 Message Capacity, 5 3/6â€ x 11â€"/>
    <n v="20.94"/>
    <n v="3"/>
    <n v="0"/>
    <n v="9.8417999999999992"/>
  </r>
  <r>
    <n v="173"/>
    <s v="CA-2011-118962"/>
    <x v="2"/>
    <x v="79"/>
    <d v="2011-08-09T00:00:00"/>
    <s v="Standard Class"/>
    <s v="CS-12130"/>
    <s v="Chad Sievert"/>
    <x v="0"/>
    <s v="United States"/>
    <s v="Los Angeles"/>
    <x v="1"/>
    <n v="90004"/>
    <x v="1"/>
    <s v="OFF-PA-10001144"/>
    <x v="1"/>
    <x v="10"/>
    <s v="Xerox 1913"/>
    <n v="110.96"/>
    <n v="2"/>
    <n v="0"/>
    <n v="53.260800000000003"/>
  </r>
  <r>
    <n v="174"/>
    <s v="CA-2011-118962"/>
    <x v="2"/>
    <x v="79"/>
    <d v="2011-08-09T00:00:00"/>
    <s v="Standard Class"/>
    <s v="CS-12130"/>
    <s v="Chad Sievert"/>
    <x v="0"/>
    <s v="United States"/>
    <s v="Los Angeles"/>
    <x v="1"/>
    <n v="90004"/>
    <x v="1"/>
    <s v="FUR-CH-10003817"/>
    <x v="0"/>
    <x v="1"/>
    <s v="Global Value Steno Chair, Gray"/>
    <n v="340.14400000000001"/>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8"/>
    <n v="2"/>
    <n v="0.8"/>
    <n v="-131.12"/>
  </r>
  <r>
    <n v="176"/>
    <s v="US-2011-100853"/>
    <x v="2"/>
    <x v="80"/>
    <d v="2011-09-19T00:00:00"/>
    <s v="Standard Class"/>
    <s v="JB-15400"/>
    <s v="Jennifer Braxton"/>
    <x v="1"/>
    <s v="United States"/>
    <s v="Chicago"/>
    <x v="10"/>
    <n v="60623"/>
    <x v="2"/>
    <s v="OFF-LA-10003148"/>
    <x v="1"/>
    <x v="2"/>
    <s v="Avery 51"/>
    <n v="20.16"/>
    <n v="4"/>
    <n v="0.2"/>
    <n v="6.5519999999999996"/>
  </r>
  <r>
    <n v="177"/>
    <s v="US-2014-152366"/>
    <x v="3"/>
    <x v="81"/>
    <d v="2014-04-26T00:00:00"/>
    <s v="Second Class"/>
    <s v="SJ-20500"/>
    <s v="Shirley Jackson"/>
    <x v="0"/>
    <s v="United States"/>
    <s v="Houston"/>
    <x v="5"/>
    <n v="77036"/>
    <x v="2"/>
    <s v="OFF-AP-10002684"/>
    <x v="1"/>
    <x v="9"/>
    <s v="Acco 7-Outlet Masterpiece Power Center, Wihtout Fax/Phone Line Protection"/>
    <n v="97.263999999999996"/>
    <n v="4"/>
    <n v="0.8"/>
    <n v="-243.16"/>
  </r>
  <r>
    <n v="178"/>
    <s v="US-2012-101511"/>
    <x v="1"/>
    <x v="82"/>
    <d v="2012-11-23T00:00:00"/>
    <s v="Second Class"/>
    <s v="JE-15745"/>
    <s v="Joel Eaton"/>
    <x v="0"/>
    <s v="United States"/>
    <s v="Newark"/>
    <x v="24"/>
    <n v="43055"/>
    <x v="3"/>
    <s v="FUR-CH-10004698"/>
    <x v="0"/>
    <x v="1"/>
    <s v="Padded Folding Chairs, Black, 4/Carton"/>
    <n v="396.80200000000002"/>
    <n v="7"/>
    <n v="0.3"/>
    <n v="-11.337199999999999"/>
  </r>
  <r>
    <n v="179"/>
    <s v="US-2012-101511"/>
    <x v="1"/>
    <x v="82"/>
    <d v="2012-11-23T00:00:00"/>
    <s v="Second Class"/>
    <s v="JE-15745"/>
    <s v="Joel Eaton"/>
    <x v="0"/>
    <s v="United States"/>
    <s v="Newark"/>
    <x v="24"/>
    <n v="43055"/>
    <x v="3"/>
    <s v="OFF-SU-10002189"/>
    <x v="1"/>
    <x v="14"/>
    <s v="Acme Rosewood Handle Letter Opener"/>
    <n v="15.88"/>
    <n v="5"/>
    <n v="0.2"/>
    <n v="-3.77150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5999999999999"/>
    <n v="2"/>
    <n v="0.2"/>
    <n v="1.8612"/>
  </r>
  <r>
    <n v="182"/>
    <s v="CA-2011-166191"/>
    <x v="2"/>
    <x v="29"/>
    <d v="2011-12-09T00:00:00"/>
    <s v="Second Class"/>
    <s v="DK-13150"/>
    <s v="David Kendrick"/>
    <x v="1"/>
    <s v="United States"/>
    <s v="Decatur"/>
    <x v="10"/>
    <n v="62521"/>
    <x v="2"/>
    <s v="TEC-AC-10004659"/>
    <x v="2"/>
    <x v="11"/>
    <s v="ImationÂ Secure+ Hardware Encrypted USB 2.0Â Flash Drive; 16GB"/>
    <n v="408.74400000000003"/>
    <n v="7"/>
    <n v="0.2"/>
    <n v="76.639499999999998"/>
  </r>
  <r>
    <n v="183"/>
    <s v="CA-2011-158274"/>
    <x v="2"/>
    <x v="84"/>
    <d v="2011-11-24T00:00:00"/>
    <s v="Second Class"/>
    <s v="RM-19675"/>
    <s v="Robert Marley"/>
    <x v="2"/>
    <s v="United States"/>
    <s v="Monroe"/>
    <x v="28"/>
    <n v="71203"/>
    <x v="0"/>
    <s v="TEC-PH-10003273"/>
    <x v="2"/>
    <x v="7"/>
    <s v="AT&amp;T TR1909W"/>
    <n v="503.96"/>
    <n v="4"/>
    <n v="0"/>
    <n v="131.02959999999999"/>
  </r>
  <r>
    <n v="184"/>
    <s v="CA-2011-158274"/>
    <x v="2"/>
    <x v="84"/>
    <d v="2011-11-24T00:00:00"/>
    <s v="Second Class"/>
    <s v="RM-19675"/>
    <s v="Robert Marley"/>
    <x v="2"/>
    <s v="United States"/>
    <s v="Monroe"/>
    <x v="28"/>
    <n v="71203"/>
    <x v="0"/>
    <s v="TEC-PH-10004896"/>
    <x v="2"/>
    <x v="7"/>
    <s v="Nokia Lumia 521 (T-Mobile)"/>
    <n v="149.94999999999999"/>
    <n v="5"/>
    <n v="0"/>
    <n v="41.985999999999997"/>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2"/>
  </r>
  <r>
    <n v="188"/>
    <s v="CA-2013-157000"/>
    <x v="0"/>
    <x v="87"/>
    <d v="2013-07-23T00:00:00"/>
    <s v="Standard Class"/>
    <s v="AM-10360"/>
    <s v="Alice McCarthy"/>
    <x v="1"/>
    <s v="United States"/>
    <s v="Grand Prairie"/>
    <x v="5"/>
    <n v="75051"/>
    <x v="2"/>
    <s v="OFF-ST-10001328"/>
    <x v="1"/>
    <x v="4"/>
    <s v="Personal Filing Tote with Lid, Black/Gray"/>
    <n v="37.223999999999997"/>
    <n v="3"/>
    <n v="0.2"/>
    <n v="3.7223999999999999"/>
  </r>
  <r>
    <n v="189"/>
    <s v="CA-2013-157000"/>
    <x v="0"/>
    <x v="87"/>
    <d v="2013-07-23T00:00:00"/>
    <s v="Standard Class"/>
    <s v="AM-10360"/>
    <s v="Alice McCarthy"/>
    <x v="1"/>
    <s v="United States"/>
    <s v="Grand Prairie"/>
    <x v="5"/>
    <n v="75051"/>
    <x v="2"/>
    <s v="OFF-PA-10001950"/>
    <x v="1"/>
    <x v="10"/>
    <s v="Southworth 25% Cotton Antique Laid Paper &amp; Envelopes"/>
    <n v="20.015999999999998"/>
    <n v="3"/>
    <n v="0.2"/>
    <n v="6.2549999999999999"/>
  </r>
  <r>
    <n v="190"/>
    <s v="CA-2012-102281"/>
    <x v="1"/>
    <x v="88"/>
    <d v="2012-10-14T00:00:00"/>
    <s v="First Class"/>
    <s v="MP-17470"/>
    <s v="Mark Packer"/>
    <x v="2"/>
    <s v="United States"/>
    <s v="New York City"/>
    <x v="15"/>
    <n v="10035"/>
    <x v="3"/>
    <s v="FUR-BO-10002613"/>
    <x v="0"/>
    <x v="0"/>
    <s v="Atlantic Metals Mobile 4-Shelf Bookcases, Custom Colors"/>
    <n v="899.13599999999997"/>
    <n v="4"/>
    <n v="0.2"/>
    <n v="112.392"/>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s v="CA-2012-102281"/>
    <x v="1"/>
    <x v="88"/>
    <d v="2012-10-14T00:00:00"/>
    <s v="First Class"/>
    <s v="MP-17470"/>
    <s v="Mark Packer"/>
    <x v="2"/>
    <s v="United States"/>
    <s v="New York City"/>
    <x v="15"/>
    <n v="10035"/>
    <x v="3"/>
    <s v="OFF-PA-10000061"/>
    <x v="1"/>
    <x v="10"/>
    <s v="Xerox 205"/>
    <n v="51.84"/>
    <n v="8"/>
    <n v="0"/>
    <n v="24.883199999999999"/>
  </r>
  <r>
    <n v="193"/>
    <s v="CA-2012-102281"/>
    <x v="1"/>
    <x v="88"/>
    <d v="2012-10-14T00:00:00"/>
    <s v="First Class"/>
    <s v="MP-17470"/>
    <s v="Mark Packer"/>
    <x v="2"/>
    <s v="United States"/>
    <s v="New York City"/>
    <x v="15"/>
    <n v="10035"/>
    <x v="3"/>
    <s v="FUR-BO-10002545"/>
    <x v="0"/>
    <x v="0"/>
    <s v="Atlantic Metals Mobile 3-Shelf Bookcases, Custom Colors"/>
    <n v="626.35199999999998"/>
    <n v="3"/>
    <n v="0.2"/>
    <n v="46.976399999999998"/>
  </r>
  <r>
    <n v="194"/>
    <s v="CA-2012-102281"/>
    <x v="1"/>
    <x v="88"/>
    <d v="2012-10-14T00:00:00"/>
    <s v="First Class"/>
    <s v="MP-17470"/>
    <s v="Mark Packer"/>
    <x v="2"/>
    <s v="United States"/>
    <s v="New York City"/>
    <x v="15"/>
    <n v="10035"/>
    <x v="3"/>
    <s v="OFF-AR-10003514"/>
    <x v="1"/>
    <x v="6"/>
    <s v="4009 Highlighters by Sanford"/>
    <n v="19.899999999999999"/>
    <n v="5"/>
    <n v="0"/>
    <n v="6.5670000000000002"/>
  </r>
  <r>
    <n v="195"/>
    <s v="CA-2012-131457"/>
    <x v="1"/>
    <x v="89"/>
    <d v="2012-11-06T00:00:00"/>
    <s v="Standard Class"/>
    <s v="MZ-17515"/>
    <s v="Mary Zewe"/>
    <x v="1"/>
    <s v="United States"/>
    <s v="Redlands"/>
    <x v="1"/>
    <n v="92374"/>
    <x v="1"/>
    <s v="OFF-EN-10001509"/>
    <x v="1"/>
    <x v="12"/>
    <s v="Poly String Tie Envelopes"/>
    <n v="14.28"/>
    <n v="7"/>
    <n v="0"/>
    <n v="6.7115999999999998"/>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8"/>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5999999999999"/>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2"/>
    <n v="2"/>
    <n v="0.7"/>
    <n v="-2.2585999999999999"/>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2999999999996"/>
  </r>
  <r>
    <n v="201"/>
    <s v="CA-2014-105074"/>
    <x v="3"/>
    <x v="92"/>
    <d v="2014-06-30T00:00:00"/>
    <s v="Standard Class"/>
    <s v="MB-17305"/>
    <s v="Maria Bertelson"/>
    <x v="0"/>
    <s v="United States"/>
    <s v="Akron"/>
    <x v="24"/>
    <n v="44312"/>
    <x v="3"/>
    <s v="OFF-PA-10002666"/>
    <x v="1"/>
    <x v="10"/>
    <s v="Southworth 25% Cotton Linen-Finish Paper &amp; Envelopes"/>
    <n v="21.744"/>
    <n v="3"/>
    <n v="0.2"/>
    <n v="6.7949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98"/>
  </r>
  <r>
    <n v="204"/>
    <s v="US-2014-116701"/>
    <x v="3"/>
    <x v="94"/>
    <d v="2014-12-22T00:00:00"/>
    <s v="Second Class"/>
    <s v="LC-17140"/>
    <s v="Logan Currie"/>
    <x v="0"/>
    <s v="United States"/>
    <s v="Dallas"/>
    <x v="5"/>
    <n v="75220"/>
    <x v="2"/>
    <s v="OFF-AP-10003217"/>
    <x v="1"/>
    <x v="9"/>
    <s v="Eureka Sanitaire  Commercial Upright"/>
    <n v="66.284000000000006"/>
    <n v="2"/>
    <n v="0.8"/>
    <n v="-178.96680000000001"/>
  </r>
  <r>
    <n v="205"/>
    <s v="CA-2014-126382"/>
    <x v="3"/>
    <x v="95"/>
    <d v="2014-06-08T00:00:00"/>
    <s v="Standard Class"/>
    <s v="HK-14890"/>
    <s v="Heather Kirkland"/>
    <x v="1"/>
    <s v="United States"/>
    <s v="Franklin"/>
    <x v="18"/>
    <n v="37064"/>
    <x v="0"/>
    <s v="FUR-FU-10002960"/>
    <x v="0"/>
    <x v="5"/>
    <s v="Eldon 200 Class Desk Accessories, Burgundy"/>
    <n v="35.167999999999999"/>
    <n v="7"/>
    <n v="0.2"/>
    <n v="9.6712000000000007"/>
  </r>
  <r>
    <n v="206"/>
    <s v="CA-2014-108329"/>
    <x v="3"/>
    <x v="34"/>
    <d v="2014-12-15T00:00:00"/>
    <s v="Standard Class"/>
    <s v="LE-16810"/>
    <s v="Laurel Elliston"/>
    <x v="0"/>
    <s v="United States"/>
    <s v="Whittier"/>
    <x v="1"/>
    <n v="90604"/>
    <x v="1"/>
    <s v="TEC-PH-10001918"/>
    <x v="2"/>
    <x v="7"/>
    <s v="Nortel Business Series Terminal T7208 Digital phone"/>
    <n v="444.76799999999997"/>
    <n v="4"/>
    <n v="0.2"/>
    <n v="44.476799999999997"/>
  </r>
  <r>
    <n v="207"/>
    <s v="CA-2014-135860"/>
    <x v="3"/>
    <x v="96"/>
    <d v="2014-12-08T00:00:00"/>
    <s v="Standard Class"/>
    <s v="JH-15985"/>
    <s v="Joseph Holt"/>
    <x v="0"/>
    <s v="United States"/>
    <s v="Saginaw"/>
    <x v="12"/>
    <n v="48601"/>
    <x v="2"/>
    <s v="OFF-ST-10000642"/>
    <x v="1"/>
    <x v="4"/>
    <s v="Tennsco Lockers, Gray"/>
    <n v="83.92"/>
    <n v="4"/>
    <n v="0"/>
    <n v="5.8743999999999996"/>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599999999999"/>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900000000001"/>
  </r>
  <r>
    <n v="211"/>
    <s v="CA-2014-135860"/>
    <x v="3"/>
    <x v="96"/>
    <d v="2014-12-08T00:00:00"/>
    <s v="Standard Class"/>
    <s v="JH-15985"/>
    <s v="Joseph Holt"/>
    <x v="0"/>
    <s v="United States"/>
    <s v="Saginaw"/>
    <x v="12"/>
    <n v="48601"/>
    <x v="2"/>
    <s v="OFF-ST-10001522"/>
    <x v="1"/>
    <x v="4"/>
    <s v="Gould Plastics 18-Pocket Panel Bin, 34w x 5-1/4d x 20-1/2h"/>
    <n v="91.99"/>
    <n v="1"/>
    <n v="0"/>
    <n v="3.6796000000000002"/>
  </r>
  <r>
    <n v="212"/>
    <s v="CA-2012-101007"/>
    <x v="1"/>
    <x v="97"/>
    <d v="2012-02-13T00:00:00"/>
    <s v="Second Class"/>
    <s v="MS-17980"/>
    <s v="Michael Stewart"/>
    <x v="1"/>
    <s v="United States"/>
    <s v="Dallas"/>
    <x v="5"/>
    <n v="75220"/>
    <x v="2"/>
    <s v="TEC-AC-10001266"/>
    <x v="2"/>
    <x v="11"/>
    <s v="Memorex Micro Travel Drive 8 GB"/>
    <n v="20.8"/>
    <n v="2"/>
    <n v="0.2"/>
    <n v="6.5"/>
  </r>
  <r>
    <n v="213"/>
    <s v="CA-2012-146262"/>
    <x v="1"/>
    <x v="98"/>
    <d v="2012-01-09T00:00:00"/>
    <s v="Standard Class"/>
    <s v="VW-21775"/>
    <s v="Victoria Wilson"/>
    <x v="1"/>
    <s v="United States"/>
    <s v="Medina"/>
    <x v="24"/>
    <n v="44256"/>
    <x v="3"/>
    <s v="OFF-LA-10004544"/>
    <x v="1"/>
    <x v="2"/>
    <s v="Avery 505"/>
    <n v="23.68"/>
    <n v="2"/>
    <n v="0.2"/>
    <n v="8.8800000000000008"/>
  </r>
  <r>
    <n v="214"/>
    <s v="CA-2012-146262"/>
    <x v="1"/>
    <x v="98"/>
    <d v="2012-01-09T00:00:00"/>
    <s v="Standard Class"/>
    <s v="VW-21775"/>
    <s v="Victoria Wilson"/>
    <x v="1"/>
    <s v="United States"/>
    <s v="Medina"/>
    <x v="24"/>
    <n v="44256"/>
    <x v="3"/>
    <s v="FUR-BO-10004695"/>
    <x v="0"/>
    <x v="0"/>
    <s v="O'Sullivan 2-Door Barrister Bookcase in Odessa Pine"/>
    <n v="452.45"/>
    <n v="5"/>
    <n v="0.5"/>
    <n v="-244.32300000000001"/>
  </r>
  <r>
    <n v="215"/>
    <s v="CA-2012-146262"/>
    <x v="1"/>
    <x v="98"/>
    <d v="2012-01-09T00:00:00"/>
    <s v="Standard Class"/>
    <s v="VW-21775"/>
    <s v="Victoria Wilson"/>
    <x v="1"/>
    <s v="United States"/>
    <s v="Medina"/>
    <x v="24"/>
    <n v="44256"/>
    <x v="3"/>
    <s v="TEC-PH-10002844"/>
    <x v="2"/>
    <x v="7"/>
    <s v="Speck Products Candyshell Flip Case"/>
    <n v="62.981999999999999"/>
    <n v="3"/>
    <n v="0.4"/>
    <n v="-14.6958"/>
  </r>
  <r>
    <n v="216"/>
    <s v="CA-2012-146262"/>
    <x v="1"/>
    <x v="98"/>
    <d v="2012-01-09T00:00:00"/>
    <s v="Standard Class"/>
    <s v="VW-21775"/>
    <s v="Victoria Wilson"/>
    <x v="1"/>
    <s v="United States"/>
    <s v="Medina"/>
    <x v="24"/>
    <n v="44256"/>
    <x v="3"/>
    <s v="TEC-MA-10000864"/>
    <x v="2"/>
    <x v="15"/>
    <s v="Cisco 9971 IP Video Phone Charcoal"/>
    <n v="1188"/>
    <n v="9"/>
    <n v="0.7"/>
    <n v="-950.4"/>
  </r>
  <r>
    <n v="217"/>
    <s v="CA-2012-146262"/>
    <x v="1"/>
    <x v="98"/>
    <d v="2012-01-09T00:00:00"/>
    <s v="Standard Class"/>
    <s v="VW-21775"/>
    <s v="Victoria Wilson"/>
    <x v="1"/>
    <s v="United States"/>
    <s v="Medina"/>
    <x v="24"/>
    <n v="44256"/>
    <x v="3"/>
    <s v="TEC-AC-10000109"/>
    <x v="2"/>
    <x v="11"/>
    <s v="Sony Micro Vault Click 16 GB USB 2.0 Flash Drive"/>
    <n v="89.584000000000003"/>
    <n v="2"/>
    <n v="0.2"/>
    <n v="4.4791999999999996"/>
  </r>
  <r>
    <n v="218"/>
    <s v="CA-2013-130162"/>
    <x v="0"/>
    <x v="99"/>
    <d v="2013-11-02T00:00:00"/>
    <s v="Standard Class"/>
    <s v="JH-15910"/>
    <s v="Jonathan Howell"/>
    <x v="0"/>
    <s v="United States"/>
    <s v="Los Angeles"/>
    <x v="1"/>
    <n v="90032"/>
    <x v="1"/>
    <s v="OFF-ST-10001328"/>
    <x v="1"/>
    <x v="4"/>
    <s v="Personal Filing Tote with Lid, Black/Gray"/>
    <n v="93.06"/>
    <n v="6"/>
    <n v="0"/>
    <n v="26.056799999999999"/>
  </r>
  <r>
    <n v="219"/>
    <s v="CA-2013-130162"/>
    <x v="0"/>
    <x v="99"/>
    <d v="2013-11-02T00:00:00"/>
    <s v="Standard Class"/>
    <s v="JH-15910"/>
    <s v="Jonathan Howell"/>
    <x v="0"/>
    <s v="United States"/>
    <s v="Los Angeles"/>
    <x v="1"/>
    <n v="90032"/>
    <x v="1"/>
    <s v="TEC-PH-10002563"/>
    <x v="2"/>
    <x v="7"/>
    <s v="Adtran 1202752G1"/>
    <n v="302.37599999999998"/>
    <n v="3"/>
    <n v="0.2"/>
    <n v="22.6782"/>
  </r>
  <r>
    <n v="220"/>
    <s v="CA-2012-169397"/>
    <x v="1"/>
    <x v="100"/>
    <d v="2012-12-27T00:00:00"/>
    <s v="First Class"/>
    <s v="JB-15925"/>
    <s v="Joni Blumstein"/>
    <x v="0"/>
    <s v="United States"/>
    <s v="Dublin"/>
    <x v="24"/>
    <n v="43017"/>
    <x v="3"/>
    <s v="OFF-FA-10000585"/>
    <x v="1"/>
    <x v="13"/>
    <s v="OIC Bulk Pack Metal Binder Clips"/>
    <n v="5.5839999999999996"/>
    <n v="2"/>
    <n v="0.2"/>
    <n v="1.8148"/>
  </r>
  <r>
    <n v="221"/>
    <s v="CA-2012-169397"/>
    <x v="1"/>
    <x v="100"/>
    <d v="2012-12-27T00:00:00"/>
    <s v="First Class"/>
    <s v="JB-15925"/>
    <s v="Joni Blumstein"/>
    <x v="0"/>
    <s v="United States"/>
    <s v="Dublin"/>
    <x v="24"/>
    <n v="43017"/>
    <x v="3"/>
    <s v="OFF-PA-10004000"/>
    <x v="1"/>
    <x v="10"/>
    <s v="While You Were Out Pads, 50 per Pad, 4 x 5 1/4, Green Cycle"/>
    <n v="22.704000000000001"/>
    <n v="6"/>
    <n v="0.2"/>
    <n v="8.2302"/>
  </r>
  <r>
    <n v="222"/>
    <s v="CA-2012-169397"/>
    <x v="1"/>
    <x v="100"/>
    <d v="2012-12-27T00:00:00"/>
    <s v="First Class"/>
    <s v="JB-15925"/>
    <s v="Joni Blumstein"/>
    <x v="0"/>
    <s v="United States"/>
    <s v="Dublin"/>
    <x v="24"/>
    <n v="43017"/>
    <x v="3"/>
    <s v="OFF-BI-10002852"/>
    <x v="1"/>
    <x v="8"/>
    <s v="Ibico Standard Transparent Covers"/>
    <n v="19.776"/>
    <n v="4"/>
    <n v="0.7"/>
    <n v="-13.8432"/>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1"/>
  </r>
  <r>
    <n v="224"/>
    <s v="CA-2012-169397"/>
    <x v="1"/>
    <x v="100"/>
    <d v="2012-12-27T00:00:00"/>
    <s v="First Class"/>
    <s v="JB-15925"/>
    <s v="Joni Blumstein"/>
    <x v="0"/>
    <s v="United States"/>
    <s v="Dublin"/>
    <x v="24"/>
    <n v="43017"/>
    <x v="3"/>
    <s v="TEC-MA-10001148"/>
    <x v="2"/>
    <x v="15"/>
    <s v="Swingline SM12-08 MicroCut Jam Free Shredder"/>
    <n v="479.988"/>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7999999999999"/>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799999999999997"/>
  </r>
  <r>
    <n v="227"/>
    <s v="CA-2012-163055"/>
    <x v="1"/>
    <x v="101"/>
    <d v="2012-08-16T00:00:00"/>
    <s v="Standard Class"/>
    <s v="DS-13180"/>
    <s v="David Smith"/>
    <x v="1"/>
    <s v="United States"/>
    <s v="Detroit"/>
    <x v="12"/>
    <n v="48227"/>
    <x v="2"/>
    <s v="FUR-TA-10003748"/>
    <x v="0"/>
    <x v="3"/>
    <s v="Bevis 36 x 72 Conference Tables"/>
    <n v="622.45000000000005"/>
    <n v="5"/>
    <n v="0"/>
    <n v="136.93899999999999"/>
  </r>
  <r>
    <n v="228"/>
    <s v="CA-2012-163055"/>
    <x v="1"/>
    <x v="101"/>
    <d v="2012-08-16T00:00:00"/>
    <s v="Standard Class"/>
    <s v="DS-13180"/>
    <s v="David Smith"/>
    <x v="1"/>
    <s v="United States"/>
    <s v="Detroit"/>
    <x v="12"/>
    <n v="48227"/>
    <x v="2"/>
    <s v="OFF-ST-10002485"/>
    <x v="1"/>
    <x v="4"/>
    <s v="Rogers Deluxe File Chest"/>
    <n v="21.98"/>
    <n v="1"/>
    <n v="0"/>
    <n v="0.2198"/>
  </r>
  <r>
    <n v="229"/>
    <s v="US-2012-145436"/>
    <x v="1"/>
    <x v="102"/>
    <d v="2012-03-04T00:00:00"/>
    <s v="Standard Class"/>
    <s v="VD-21670"/>
    <s v="Valerie Dominguez"/>
    <x v="0"/>
    <s v="United States"/>
    <s v="Columbia"/>
    <x v="18"/>
    <n v="38401"/>
    <x v="0"/>
    <s v="FUR-CH-10004860"/>
    <x v="0"/>
    <x v="1"/>
    <s v="Global Low Back Tilter Chair"/>
    <n v="161.56800000000001"/>
    <n v="2"/>
    <n v="0.2"/>
    <n v="-28.2744"/>
  </r>
  <r>
    <n v="230"/>
    <s v="US-2012-145436"/>
    <x v="1"/>
    <x v="102"/>
    <d v="2012-03-04T00:00:00"/>
    <s v="Standard Class"/>
    <s v="VD-21670"/>
    <s v="Valerie Dominguez"/>
    <x v="0"/>
    <s v="United States"/>
    <s v="Columbia"/>
    <x v="18"/>
    <n v="38401"/>
    <x v="0"/>
    <s v="FUR-CH-10004477"/>
    <x v="0"/>
    <x v="1"/>
    <s v="Global Push Button Manager's Chair, Indigo"/>
    <n v="389.69600000000003"/>
    <n v="8"/>
    <n v="0.2"/>
    <n v="43.840800000000002"/>
  </r>
  <r>
    <n v="231"/>
    <s v="US-2011-156216"/>
    <x v="2"/>
    <x v="103"/>
    <d v="2011-09-17T00:00:00"/>
    <s v="Standard Class"/>
    <s v="EA-14035"/>
    <s v="Erin Ashbrook"/>
    <x v="1"/>
    <s v="United States"/>
    <s v="Charlotte"/>
    <x v="3"/>
    <n v="28205"/>
    <x v="0"/>
    <s v="OFF-BI-10001679"/>
    <x v="1"/>
    <x v="8"/>
    <s v="GBC Instant Index System for Binding Systems"/>
    <n v="18.648"/>
    <n v="7"/>
    <n v="0.7"/>
    <n v="-12.432"/>
  </r>
  <r>
    <n v="232"/>
    <s v="US-2014-100930"/>
    <x v="3"/>
    <x v="104"/>
    <d v="2014-04-13T00:00:00"/>
    <s v="Standard Class"/>
    <s v="CS-12400"/>
    <s v="Christopher Schild"/>
    <x v="2"/>
    <s v="United States"/>
    <s v="Tampa"/>
    <x v="2"/>
    <n v="33614"/>
    <x v="0"/>
    <s v="FUR-TA-10001705"/>
    <x v="0"/>
    <x v="3"/>
    <s v="Bush Advantage Collection Round Conference Table"/>
    <n v="233.86"/>
    <n v="2"/>
    <n v="0.45"/>
    <n v="-102.048"/>
  </r>
  <r>
    <n v="233"/>
    <s v="US-2014-100930"/>
    <x v="3"/>
    <x v="104"/>
    <d v="2014-04-13T00:00:00"/>
    <s v="Standard Class"/>
    <s v="CS-12400"/>
    <s v="Christopher Schild"/>
    <x v="2"/>
    <s v="United States"/>
    <s v="Tampa"/>
    <x v="2"/>
    <n v="33614"/>
    <x v="0"/>
    <s v="FUR-TA-10003473"/>
    <x v="0"/>
    <x v="3"/>
    <s v="Bretford Rectangular Conference Table Tops"/>
    <n v="620.61450000000002"/>
    <n v="3"/>
    <n v="0.45"/>
    <n v="-248.2458"/>
  </r>
  <r>
    <n v="234"/>
    <s v="US-2014-100930"/>
    <x v="3"/>
    <x v="104"/>
    <d v="2014-04-13T00:00:00"/>
    <s v="Standard Class"/>
    <s v="CS-12400"/>
    <s v="Christopher Schild"/>
    <x v="2"/>
    <s v="United States"/>
    <s v="Tampa"/>
    <x v="2"/>
    <n v="33614"/>
    <x v="0"/>
    <s v="OFF-BI-10001679"/>
    <x v="1"/>
    <x v="8"/>
    <s v="GBC Instant Index System for Binding Systems"/>
    <n v="5.3280000000000003"/>
    <n v="2"/>
    <n v="0.7"/>
    <n v="-3.552"/>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Â P710e Mobile Speakerphone"/>
    <n v="617.976"/>
    <n v="3"/>
    <n v="0.2"/>
    <n v="-7.7247000000000003"/>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
    <n v="5"/>
    <n v="0.6"/>
    <n v="-356.72800000000001"/>
  </r>
  <r>
    <n v="240"/>
    <s v="CA-2013-157749"/>
    <x v="0"/>
    <x v="30"/>
    <d v="2013-06-10T00:00:00"/>
    <s v="Second Class"/>
    <s v="KL-16645"/>
    <s v="Ken Lonsdale"/>
    <x v="0"/>
    <s v="United States"/>
    <s v="Chicago"/>
    <x v="10"/>
    <n v="60610"/>
    <x v="2"/>
    <s v="FUR-FU-10004351"/>
    <x v="0"/>
    <x v="5"/>
    <s v="Staples"/>
    <n v="11.688000000000001"/>
    <n v="3"/>
    <n v="0.6"/>
    <n v="-4.6752000000000002"/>
  </r>
  <r>
    <n v="241"/>
    <s v="CA-2013-157749"/>
    <x v="0"/>
    <x v="30"/>
    <d v="2013-06-10T00:00:00"/>
    <s v="Second Class"/>
    <s v="KL-16645"/>
    <s v="Ken Lonsdale"/>
    <x v="0"/>
    <s v="United States"/>
    <s v="Chicago"/>
    <x v="10"/>
    <n v="60610"/>
    <x v="2"/>
    <s v="TEC-PH-10000011"/>
    <x v="2"/>
    <x v="7"/>
    <s v="PureGear Roll-On Screen Protector"/>
    <n v="31.984000000000002"/>
    <n v="2"/>
    <n v="0.2"/>
    <n v="11.1944"/>
  </r>
  <r>
    <n v="242"/>
    <s v="CA-2013-157749"/>
    <x v="0"/>
    <x v="30"/>
    <d v="2013-06-10T00:00:00"/>
    <s v="Second Class"/>
    <s v="KL-16645"/>
    <s v="Ken Lonsdale"/>
    <x v="0"/>
    <s v="United States"/>
    <s v="Chicago"/>
    <x v="10"/>
    <n v="60610"/>
    <x v="2"/>
    <s v="FUR-TA-10002607"/>
    <x v="0"/>
    <x v="3"/>
    <s v="KI Conference Tables"/>
    <n v="177.22499999999999"/>
    <n v="5"/>
    <n v="0.5"/>
    <n v="-120.51300000000001"/>
  </r>
  <r>
    <n v="243"/>
    <s v="CA-2013-157749"/>
    <x v="0"/>
    <x v="30"/>
    <d v="2013-06-10T00:00:00"/>
    <s v="Second Class"/>
    <s v="KL-16645"/>
    <s v="Ken Lonsdale"/>
    <x v="0"/>
    <s v="United States"/>
    <s v="Chicago"/>
    <x v="10"/>
    <n v="60610"/>
    <x v="2"/>
    <s v="FUR-FU-10002505"/>
    <x v="0"/>
    <x v="5"/>
    <s v="Eldon 100 Class Desk Accessories"/>
    <n v="4.0439999999999996"/>
    <n v="3"/>
    <n v="0.6"/>
    <n v="-2.8308"/>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8"/>
  </r>
  <r>
    <n v="245"/>
    <s v="CA-2011-131926"/>
    <x v="2"/>
    <x v="106"/>
    <d v="2011-06-06T00:00:00"/>
    <s v="Second Class"/>
    <s v="DW-13480"/>
    <s v="Dianna Wilson"/>
    <x v="2"/>
    <s v="United States"/>
    <s v="Lakeville"/>
    <x v="11"/>
    <n v="55044"/>
    <x v="2"/>
    <s v="FUR-CH-10004063"/>
    <x v="0"/>
    <x v="1"/>
    <s v="Global Deluxe High-Back Manager's Chair"/>
    <n v="2001.86"/>
    <n v="7"/>
    <n v="0"/>
    <n v="580.5394"/>
  </r>
  <r>
    <n v="246"/>
    <s v="CA-2011-131926"/>
    <x v="2"/>
    <x v="106"/>
    <d v="2011-06-06T00:00:00"/>
    <s v="Second Class"/>
    <s v="DW-13480"/>
    <s v="Dianna Wilson"/>
    <x v="2"/>
    <s v="United States"/>
    <s v="Lakeville"/>
    <x v="11"/>
    <n v="55044"/>
    <x v="2"/>
    <s v="OFF-ST-10002276"/>
    <x v="1"/>
    <x v="4"/>
    <s v="Safco Steel Mobile File Cart"/>
    <n v="166.72"/>
    <n v="2"/>
    <n v="0"/>
    <n v="41.68"/>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9"/>
  </r>
  <r>
    <n v="249"/>
    <s v="CA-2011-131926"/>
    <x v="2"/>
    <x v="106"/>
    <d v="2011-06-06T00:00:00"/>
    <s v="Second Class"/>
    <s v="DW-13480"/>
    <s v="Dianna Wilson"/>
    <x v="2"/>
    <s v="United States"/>
    <s v="Lakeville"/>
    <x v="11"/>
    <n v="55044"/>
    <x v="2"/>
    <s v="OFF-PA-10000061"/>
    <x v="1"/>
    <x v="10"/>
    <s v="Xerox 205"/>
    <n v="25.92"/>
    <n v="4"/>
    <n v="0"/>
    <n v="12.441599999999999"/>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
  </r>
  <r>
    <n v="251"/>
    <s v="CA-2013-145625"/>
    <x v="0"/>
    <x v="108"/>
    <d v="2013-09-18T00:00:00"/>
    <s v="Standard Class"/>
    <s v="KC-16540"/>
    <s v="Kelly Collister"/>
    <x v="0"/>
    <s v="United States"/>
    <s v="San Diego"/>
    <x v="1"/>
    <n v="92037"/>
    <x v="1"/>
    <s v="OFF-PA-10004569"/>
    <x v="1"/>
    <x v="10"/>
    <s v="Wirebound Message Books, Two 4 1/4&quot; x 5&quot; Forms per Page"/>
    <n v="7.61"/>
    <n v="1"/>
    <n v="0"/>
    <n v="3.5767000000000002"/>
  </r>
  <r>
    <n v="252"/>
    <s v="CA-2013-145625"/>
    <x v="0"/>
    <x v="108"/>
    <d v="2013-09-18T00:00:00"/>
    <s v="Standard Class"/>
    <s v="KC-16540"/>
    <s v="Kelly Collister"/>
    <x v="0"/>
    <s v="United States"/>
    <s v="San Diego"/>
    <x v="1"/>
    <n v="92037"/>
    <x v="1"/>
    <s v="TEC-AC-10003832"/>
    <x v="2"/>
    <x v="11"/>
    <s v="LogitechÂ P710e Mobile Speakerphone"/>
    <n v="3347.37"/>
    <n v="13"/>
    <n v="0"/>
    <n v="636.00030000000004"/>
  </r>
  <r>
    <n v="253"/>
    <s v="CA-2013-146941"/>
    <x v="0"/>
    <x v="107"/>
    <d v="2013-12-14T00:00:00"/>
    <s v="First Class"/>
    <s v="DL-13315"/>
    <s v="Delfina Latchford"/>
    <x v="0"/>
    <s v="United States"/>
    <s v="New York City"/>
    <x v="15"/>
    <n v="10024"/>
    <x v="3"/>
    <s v="OFF-ST-10001228"/>
    <x v="1"/>
    <x v="4"/>
    <s v="Fellowes Personal Hanging Folder Files, Navy"/>
    <n v="80.58"/>
    <n v="6"/>
    <n v="0"/>
    <n v="22.562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
    <n v="9"/>
    <n v="0.6"/>
    <n v="-8.4923999999999999"/>
  </r>
  <r>
    <n v="256"/>
    <s v="US-2012-159982"/>
    <x v="1"/>
    <x v="109"/>
    <d v="2012-12-04T00:00:00"/>
    <s v="Standard Class"/>
    <s v="DR-12880"/>
    <s v="Dan Reichenbach"/>
    <x v="1"/>
    <s v="United States"/>
    <s v="Chicago"/>
    <x v="10"/>
    <n v="60623"/>
    <x v="2"/>
    <s v="OFF-ST-10004804"/>
    <x v="1"/>
    <x v="4"/>
    <s v="Belkin 19&quot; Vented Equipment Shelf, Black"/>
    <n v="82.367999999999995"/>
    <n v="2"/>
    <n v="0.2"/>
    <n v="-19.5624"/>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96"/>
  </r>
  <r>
    <n v="258"/>
    <s v="US-2012-159982"/>
    <x v="1"/>
    <x v="109"/>
    <d v="2012-12-04T00:00:00"/>
    <s v="Standard Class"/>
    <s v="DR-12880"/>
    <s v="Dan Reichenbach"/>
    <x v="1"/>
    <s v="United States"/>
    <s v="Chicago"/>
    <x v="10"/>
    <n v="60623"/>
    <x v="2"/>
    <s v="TEC-PH-10001580"/>
    <x v="2"/>
    <x v="7"/>
    <s v="Logitech Mobile Speakerphone P710e -Â speaker phone"/>
    <n v="647.904"/>
    <n v="6"/>
    <n v="0.2"/>
    <n v="56.691600000000001"/>
  </r>
  <r>
    <n v="259"/>
    <s v="CA-2014-163139"/>
    <x v="3"/>
    <x v="96"/>
    <d v="2014-12-04T00:00:00"/>
    <s v="Second Class"/>
    <s v="CC-12670"/>
    <s v="Craig Carreira"/>
    <x v="0"/>
    <s v="United States"/>
    <s v="New York City"/>
    <x v="15"/>
    <n v="10009"/>
    <x v="3"/>
    <s v="TEC-AC-10000290"/>
    <x v="2"/>
    <x v="11"/>
    <s v="Sabrent 4-Port USB 2.0 Hub"/>
    <n v="20.37"/>
    <n v="3"/>
    <n v="0"/>
    <n v="6.9257999999999997"/>
  </r>
  <r>
    <n v="260"/>
    <s v="CA-2014-163139"/>
    <x v="3"/>
    <x v="96"/>
    <d v="2014-12-04T00:00:00"/>
    <s v="Second Class"/>
    <s v="CC-12670"/>
    <s v="Craig Carreira"/>
    <x v="0"/>
    <s v="United States"/>
    <s v="New York City"/>
    <x v="15"/>
    <n v="10009"/>
    <x v="3"/>
    <s v="OFF-ST-10002790"/>
    <x v="1"/>
    <x v="4"/>
    <s v="Safco Industrial Shelving"/>
    <n v="221.55"/>
    <n v="3"/>
    <n v="0"/>
    <n v="6.6464999999999996"/>
  </r>
  <r>
    <n v="261"/>
    <s v="CA-2014-163139"/>
    <x v="3"/>
    <x v="96"/>
    <d v="2014-12-04T00:00:00"/>
    <s v="Second Class"/>
    <s v="CC-12670"/>
    <s v="Craig Carreira"/>
    <x v="0"/>
    <s v="United States"/>
    <s v="New York City"/>
    <x v="15"/>
    <n v="10009"/>
    <x v="3"/>
    <s v="OFF-BI-10003460"/>
    <x v="1"/>
    <x v="8"/>
    <s v="Acco 3-Hole Punch"/>
    <n v="17.52"/>
    <n v="5"/>
    <n v="0.2"/>
    <n v="6.1319999999999997"/>
  </r>
  <r>
    <n v="262"/>
    <s v="US-2014-155299"/>
    <x v="3"/>
    <x v="110"/>
    <d v="2014-06-13T00:00:00"/>
    <s v="Standard Class"/>
    <s v="Dl-13600"/>
    <s v="Dorris liebe"/>
    <x v="1"/>
    <s v="United States"/>
    <s v="Pasadena"/>
    <x v="5"/>
    <n v="77506"/>
    <x v="2"/>
    <s v="OFF-AP-10002203"/>
    <x v="1"/>
    <x v="9"/>
    <s v="Eureka Disposable Bags for Sanitaire Vibra Groomer I Upright Vac"/>
    <n v="1.6240000000000001"/>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01"/>
  </r>
  <r>
    <n v="264"/>
    <s v="US-2011-106992"/>
    <x v="2"/>
    <x v="111"/>
    <d v="2011-09-21T00:00:00"/>
    <s v="Second Class"/>
    <s v="SB-20290"/>
    <s v="Sean Braxton"/>
    <x v="1"/>
    <s v="United States"/>
    <s v="Houston"/>
    <x v="5"/>
    <n v="77036"/>
    <x v="2"/>
    <s v="TEC-MA-10003353"/>
    <x v="2"/>
    <x v="15"/>
    <s v="Xerox WorkCentre 6505DN Laser Multifunction Printer"/>
    <n v="2519.9580000000001"/>
    <n v="7"/>
    <n v="0.4"/>
    <n v="-251.9958"/>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5999999999999"/>
  </r>
  <r>
    <n v="267"/>
    <s v="CA-2014-136826"/>
    <x v="3"/>
    <x v="114"/>
    <d v="2014-06-21T00:00:00"/>
    <s v="Standard Class"/>
    <s v="CB-12535"/>
    <s v="Claudia Bergmann"/>
    <x v="1"/>
    <s v="United States"/>
    <s v="Chapel Hill"/>
    <x v="3"/>
    <n v="27514"/>
    <x v="0"/>
    <s v="OFF-AR-10003602"/>
    <x v="1"/>
    <x v="6"/>
    <s v="Quartet Omega Colored Chalk, 12/Pack"/>
    <n v="14.016"/>
    <n v="3"/>
    <n v="0.2"/>
    <n v="4.7304000000000004"/>
  </r>
  <r>
    <n v="268"/>
    <s v="CA-2013-111010"/>
    <x v="0"/>
    <x v="115"/>
    <d v="2013-01-28T00:00:00"/>
    <s v="Standard Class"/>
    <s v="PG-18895"/>
    <s v="Paul Gonzalez"/>
    <x v="0"/>
    <s v="United States"/>
    <s v="Morristown"/>
    <x v="30"/>
    <n v="7960"/>
    <x v="3"/>
    <s v="OFF-FA-10003472"/>
    <x v="1"/>
    <x v="13"/>
    <s v="Bagged Rubber Bands"/>
    <n v="7.56"/>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02"/>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9"/>
  </r>
  <r>
    <n v="272"/>
    <s v="CA-2012-155334"/>
    <x v="1"/>
    <x v="117"/>
    <d v="2012-07-31T00:00:00"/>
    <s v="First Class"/>
    <s v="HA-14920"/>
    <s v="Helen Andreada"/>
    <x v="0"/>
    <s v="United States"/>
    <s v="San Francisco"/>
    <x v="1"/>
    <n v="94109"/>
    <x v="1"/>
    <s v="TEC-AC-10003628"/>
    <x v="2"/>
    <x v="11"/>
    <s v="Logitech 910-002974 M325 Wireless Mouse for Web Scrolling"/>
    <n v="209.93"/>
    <n v="7"/>
    <n v="0"/>
    <n v="92.369200000000006"/>
  </r>
  <r>
    <n v="273"/>
    <s v="CA-2012-155334"/>
    <x v="1"/>
    <x v="117"/>
    <d v="2012-07-31T00:00:00"/>
    <s v="First Class"/>
    <s v="HA-14920"/>
    <s v="Helen Andreada"/>
    <x v="0"/>
    <s v="United States"/>
    <s v="San Francisco"/>
    <x v="1"/>
    <n v="94109"/>
    <x v="1"/>
    <s v="FUR-FU-10003274"/>
    <x v="0"/>
    <x v="5"/>
    <s v="Regeneration Desk Collection"/>
    <n v="5.28"/>
    <n v="3"/>
    <n v="0"/>
    <n v="2.3231999999999999"/>
  </r>
  <r>
    <n v="274"/>
    <s v="CA-2012-155334"/>
    <x v="1"/>
    <x v="117"/>
    <d v="2012-07-31T00:00:00"/>
    <s v="First Class"/>
    <s v="HA-14920"/>
    <s v="Helen Andreada"/>
    <x v="0"/>
    <s v="United States"/>
    <s v="San Francisco"/>
    <x v="1"/>
    <n v="94109"/>
    <x v="1"/>
    <s v="OFF-BI-10002557"/>
    <x v="1"/>
    <x v="8"/>
    <s v="Presstex Flexible Ring Binders"/>
    <n v="10.92"/>
    <n v="3"/>
    <n v="0.2"/>
    <n v="4.0949999999999998"/>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
  </r>
  <r>
    <n v="277"/>
    <s v="CA-2014-132976"/>
    <x v="3"/>
    <x v="119"/>
    <d v="2014-10-18T00:00:00"/>
    <s v="Standard Class"/>
    <s v="AG-10495"/>
    <s v="Andrew Gjertsen"/>
    <x v="1"/>
    <s v="United States"/>
    <s v="Philadelphia"/>
    <x v="9"/>
    <n v="19140"/>
    <x v="3"/>
    <s v="OFF-PA-10000673"/>
    <x v="1"/>
    <x v="10"/>
    <s v="Post-it â€œImportant Messageâ€ Note Pad, Neon Colors, 50 Sheets/Pad"/>
    <n v="11.648"/>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96"/>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4"/>
    <n v="3"/>
    <n v="0.2"/>
    <n v="8.6940000000000008"/>
  </r>
  <r>
    <n v="281"/>
    <s v="US-2012-161991"/>
    <x v="1"/>
    <x v="120"/>
    <d v="2012-09-28T00:00:00"/>
    <s v="Second Class"/>
    <s v="SC-20725"/>
    <s v="Steven Cartwright"/>
    <x v="0"/>
    <s v="United States"/>
    <s v="Houston"/>
    <x v="5"/>
    <n v="77070"/>
    <x v="2"/>
    <s v="OFF-BI-10004967"/>
    <x v="1"/>
    <x v="8"/>
    <s v="Round Ring Binders"/>
    <n v="2.08"/>
    <n v="5"/>
    <n v="0.8"/>
    <n v="-3.4319999999999999"/>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
  </r>
  <r>
    <n v="284"/>
    <s v="CA-2012-130883"/>
    <x v="1"/>
    <x v="120"/>
    <d v="2012-10-02T00:00:00"/>
    <s v="Standard Class"/>
    <s v="TB-21520"/>
    <s v="Tracy Blumstein"/>
    <x v="0"/>
    <s v="United States"/>
    <s v="Portland"/>
    <x v="21"/>
    <n v="97206"/>
    <x v="1"/>
    <s v="OFF-PA-10000474"/>
    <x v="1"/>
    <x v="10"/>
    <s v="Staples"/>
    <n v="141.76"/>
    <n v="5"/>
    <n v="0.2"/>
    <n v="47.844000000000001"/>
  </r>
  <r>
    <n v="285"/>
    <s v="CA-2012-130883"/>
    <x v="1"/>
    <x v="120"/>
    <d v="2012-10-02T00:00:00"/>
    <s v="Standard Class"/>
    <s v="TB-21520"/>
    <s v="Tracy Blumstein"/>
    <x v="0"/>
    <s v="United States"/>
    <s v="Portland"/>
    <x v="21"/>
    <n v="97206"/>
    <x v="1"/>
    <s v="TEC-AC-10001956"/>
    <x v="2"/>
    <x v="11"/>
    <s v="Microsoft Arc Touch Mouse"/>
    <n v="239.8"/>
    <n v="5"/>
    <n v="0.2"/>
    <n v="47.96"/>
  </r>
  <r>
    <n v="286"/>
    <s v="CA-2012-130883"/>
    <x v="1"/>
    <x v="120"/>
    <d v="2012-10-02T00:00:00"/>
    <s v="Standard Class"/>
    <s v="TB-21520"/>
    <s v="Tracy Blumstein"/>
    <x v="0"/>
    <s v="United States"/>
    <s v="Portland"/>
    <x v="21"/>
    <n v="97206"/>
    <x v="1"/>
    <s v="OFF-PA-10004100"/>
    <x v="1"/>
    <x v="10"/>
    <s v="Xerox 216"/>
    <n v="31.103999999999999"/>
    <n v="6"/>
    <n v="0.2"/>
    <n v="10.8864"/>
  </r>
  <r>
    <n v="287"/>
    <s v="CA-2013-112697"/>
    <x v="0"/>
    <x v="122"/>
    <d v="2013-12-21T00:00:00"/>
    <s v="Second Class"/>
    <s v="AH-10195"/>
    <s v="Alan Haines"/>
    <x v="1"/>
    <s v="United States"/>
    <s v="Tamarac"/>
    <x v="2"/>
    <n v="33319"/>
    <x v="0"/>
    <s v="OFF-BI-10000778"/>
    <x v="1"/>
    <x v="8"/>
    <s v="GBC VeloBinder Electric Binding Machine"/>
    <n v="254.05799999999999"/>
    <n v="7"/>
    <n v="0.7"/>
    <n v="-169.37200000000001"/>
  </r>
  <r>
    <n v="288"/>
    <s v="CA-2013-112697"/>
    <x v="0"/>
    <x v="122"/>
    <d v="2013-12-21T00:00:00"/>
    <s v="Second Class"/>
    <s v="AH-10195"/>
    <s v="Alan Haines"/>
    <x v="1"/>
    <s v="United States"/>
    <s v="Tamarac"/>
    <x v="2"/>
    <n v="33319"/>
    <x v="0"/>
    <s v="OFF-AP-10002684"/>
    <x v="1"/>
    <x v="9"/>
    <s v="Acco 7-Outlet Masterpiece Power Center, Wihtout Fax/Phone Line Protection"/>
    <n v="194.52799999999999"/>
    <n v="2"/>
    <n v="0.2"/>
    <n v="24.315999999999999"/>
  </r>
  <r>
    <n v="289"/>
    <s v="CA-2013-112697"/>
    <x v="0"/>
    <x v="122"/>
    <d v="2013-12-21T00:00:00"/>
    <s v="Second Class"/>
    <s v="AH-10195"/>
    <s v="Alan Haines"/>
    <x v="1"/>
    <s v="United States"/>
    <s v="Tamarac"/>
    <x v="2"/>
    <n v="33319"/>
    <x v="0"/>
    <s v="OFF-SU-10000646"/>
    <x v="1"/>
    <x v="14"/>
    <s v="Premier Automatic Letter Opener"/>
    <n v="961.48"/>
    <n v="5"/>
    <n v="0.2"/>
    <n v="-204.31450000000001"/>
  </r>
  <r>
    <n v="290"/>
    <s v="CA-2013-110772"/>
    <x v="0"/>
    <x v="73"/>
    <d v="2013-11-25T00:00:00"/>
    <s v="Second Class"/>
    <s v="NZ-18565"/>
    <s v="Nick Zandusky"/>
    <x v="2"/>
    <s v="United States"/>
    <s v="Columbus"/>
    <x v="24"/>
    <n v="43229"/>
    <x v="3"/>
    <s v="OFF-FA-10002983"/>
    <x v="1"/>
    <x v="13"/>
    <s v="Advantus SlideClip Paper Clips"/>
    <n v="19.096"/>
    <n v="7"/>
    <n v="0.2"/>
    <n v="6.6836000000000002"/>
  </r>
  <r>
    <n v="291"/>
    <s v="CA-2013-110772"/>
    <x v="0"/>
    <x v="73"/>
    <d v="2013-11-25T00:00:00"/>
    <s v="Second Class"/>
    <s v="NZ-18565"/>
    <s v="Nick Zandusky"/>
    <x v="2"/>
    <s v="United States"/>
    <s v="Columbus"/>
    <x v="24"/>
    <n v="43229"/>
    <x v="3"/>
    <s v="OFF-LA-10004689"/>
    <x v="1"/>
    <x v="2"/>
    <s v="Avery 512"/>
    <n v="18.495999999999999"/>
    <n v="8"/>
    <n v="0.2"/>
    <n v="6.2423999999999999"/>
  </r>
  <r>
    <n v="292"/>
    <s v="CA-2013-110772"/>
    <x v="0"/>
    <x v="73"/>
    <d v="2013-11-25T00:00:00"/>
    <s v="Second Class"/>
    <s v="NZ-18565"/>
    <s v="Nick Zandusky"/>
    <x v="2"/>
    <s v="United States"/>
    <s v="Columbus"/>
    <x v="24"/>
    <n v="43229"/>
    <x v="3"/>
    <s v="TEC-AC-10002001"/>
    <x v="2"/>
    <x v="11"/>
    <s v="Logitech Wireless Gaming Headset G930"/>
    <n v="255.98400000000001"/>
    <n v="2"/>
    <n v="0.2"/>
    <n v="54.396599999999999"/>
  </r>
  <r>
    <n v="293"/>
    <s v="CA-2013-110772"/>
    <x v="0"/>
    <x v="73"/>
    <d v="2013-11-25T00:00:00"/>
    <s v="Second Class"/>
    <s v="NZ-18565"/>
    <s v="Nick Zandusky"/>
    <x v="2"/>
    <s v="United States"/>
    <s v="Columbus"/>
    <x v="24"/>
    <n v="43229"/>
    <x v="3"/>
    <s v="FUR-BO-10004709"/>
    <x v="0"/>
    <x v="0"/>
    <s v="Bush Westfield Collection Bookcases, Medium Cherry Finish"/>
    <n v="86.97"/>
    <n v="3"/>
    <n v="0.5"/>
    <n v="-48.703200000000002"/>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
    <n v="3"/>
    <n v="0.2"/>
    <n v="20.155799999999999"/>
  </r>
  <r>
    <n v="296"/>
    <s v="CA-2011-111451"/>
    <x v="2"/>
    <x v="58"/>
    <d v="2011-12-28T00:00:00"/>
    <s v="First Class"/>
    <s v="KL-16555"/>
    <s v="Kelly Lampkin"/>
    <x v="1"/>
    <s v="United States"/>
    <s v="Colorado Springs"/>
    <x v="22"/>
    <n v="80906"/>
    <x v="1"/>
    <s v="FUR-FU-10002918"/>
    <x v="0"/>
    <x v="5"/>
    <s v="Eldon ClusterMat Chair Mat with Cordless Antistatic Protection"/>
    <n v="218.352"/>
    <n v="3"/>
    <n v="0.2"/>
    <n v="-24.564599999999999"/>
  </r>
  <r>
    <n v="297"/>
    <s v="CA-2011-111451"/>
    <x v="2"/>
    <x v="58"/>
    <d v="2011-12-28T00:00:00"/>
    <s v="First Class"/>
    <s v="KL-16555"/>
    <s v="Kelly Lampkin"/>
    <x v="1"/>
    <s v="United States"/>
    <s v="Colorado Springs"/>
    <x v="22"/>
    <n v="80906"/>
    <x v="1"/>
    <s v="OFF-BI-10004593"/>
    <x v="1"/>
    <x v="8"/>
    <s v="Ibico Laser Imprintable Binding System Covers"/>
    <n v="78.599999999999994"/>
    <n v="5"/>
    <n v="0.7"/>
    <n v="-62.88"/>
  </r>
  <r>
    <n v="298"/>
    <s v="CA-2011-111451"/>
    <x v="2"/>
    <x v="58"/>
    <d v="2011-12-28T00:00:00"/>
    <s v="First Class"/>
    <s v="KL-16555"/>
    <s v="Kelly Lampkin"/>
    <x v="1"/>
    <s v="United States"/>
    <s v="Colorado Springs"/>
    <x v="22"/>
    <n v="80906"/>
    <x v="1"/>
    <s v="OFF-FA-10004854"/>
    <x v="1"/>
    <x v="13"/>
    <s v="Vinyl Coated Wire Paper Clips in Organizer Box, 800/Box"/>
    <n v="27.552"/>
    <n v="3"/>
    <n v="0.2"/>
    <n v="9.2988"/>
  </r>
  <r>
    <n v="299"/>
    <s v="CA-2013-142545"/>
    <x v="0"/>
    <x v="99"/>
    <d v="2013-11-04T00:00:00"/>
    <s v="Standard Class"/>
    <s v="JD-15895"/>
    <s v="Jonathan Doherty"/>
    <x v="1"/>
    <s v="United States"/>
    <s v="Belleville"/>
    <x v="30"/>
    <n v="7109"/>
    <x v="3"/>
    <s v="OFF-PA-10002105"/>
    <x v="1"/>
    <x v="10"/>
    <s v="Xerox 223"/>
    <n v="32.4"/>
    <n v="5"/>
    <n v="0"/>
    <n v="15.552"/>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
  </r>
  <r>
    <n v="301"/>
    <s v="CA-2013-142545"/>
    <x v="0"/>
    <x v="99"/>
    <d v="2013-11-04T00:00:00"/>
    <s v="Standard Class"/>
    <s v="JD-15895"/>
    <s v="Jonathan Doherty"/>
    <x v="1"/>
    <s v="United States"/>
    <s v="Belleville"/>
    <x v="30"/>
    <n v="7109"/>
    <x v="3"/>
    <s v="OFF-PA-10004243"/>
    <x v="1"/>
    <x v="10"/>
    <s v="Xerox 1939"/>
    <n v="56.91"/>
    <n v="3"/>
    <n v="0"/>
    <n v="27.316800000000001"/>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4000000000001"/>
  </r>
  <r>
    <n v="303"/>
    <s v="CA-2013-142545"/>
    <x v="0"/>
    <x v="99"/>
    <d v="2013-11-04T00:00:00"/>
    <s v="Standard Class"/>
    <s v="JD-15895"/>
    <s v="Jonathan Doherty"/>
    <x v="1"/>
    <s v="United States"/>
    <s v="Belleville"/>
    <x v="30"/>
    <n v="7109"/>
    <x v="3"/>
    <s v="OFF-BI-10002706"/>
    <x v="1"/>
    <x v="8"/>
    <s v="Avery Premier Heavy-Duty Binder with Round Locking Rings"/>
    <n v="14.28"/>
    <n v="1"/>
    <n v="0"/>
    <n v="6.5688000000000004"/>
  </r>
  <r>
    <n v="304"/>
    <s v="US-2014-152380"/>
    <x v="3"/>
    <x v="123"/>
    <d v="2014-11-24T00:00:00"/>
    <s v="Standard Class"/>
    <s v="JH-15910"/>
    <s v="Jonathan Howell"/>
    <x v="0"/>
    <s v="United States"/>
    <s v="Chicago"/>
    <x v="10"/>
    <n v="60623"/>
    <x v="2"/>
    <s v="FUR-TA-10002533"/>
    <x v="0"/>
    <x v="3"/>
    <s v="BPI Conference Tables"/>
    <n v="219.07499999999999"/>
    <n v="3"/>
    <n v="0.5"/>
    <n v="-131.44499999999999"/>
  </r>
  <r>
    <n v="305"/>
    <s v="CA-2012-144253"/>
    <x v="1"/>
    <x v="124"/>
    <d v="2012-05-09T00:00:00"/>
    <s v="Second Class"/>
    <s v="AS-10225"/>
    <s v="Alan Schoenberger"/>
    <x v="1"/>
    <s v="United States"/>
    <s v="New York City"/>
    <x v="15"/>
    <n v="10024"/>
    <x v="3"/>
    <s v="FUR-FU-10002671"/>
    <x v="0"/>
    <x v="5"/>
    <s v="Electrix 20W Halogen Replacement Bulb for Zoom-In Desk Lamp"/>
    <n v="26.8"/>
    <n v="2"/>
    <n v="0"/>
    <n v="12.864000000000001"/>
  </r>
  <r>
    <n v="306"/>
    <s v="CA-2011-130960"/>
    <x v="2"/>
    <x v="125"/>
    <d v="2012-01-04T00:00:00"/>
    <s v="Standard Class"/>
    <s v="KB-16600"/>
    <s v="Ken Brennan"/>
    <x v="1"/>
    <s v="United States"/>
    <s v="Taylor"/>
    <x v="12"/>
    <n v="48180"/>
    <x v="2"/>
    <s v="OFF-AR-10003651"/>
    <x v="1"/>
    <x v="6"/>
    <s v="Newell 350"/>
    <n v="9.84"/>
    <n v="3"/>
    <n v="0"/>
    <n v="2.8536000000000001"/>
  </r>
  <r>
    <n v="307"/>
    <s v="CA-2011-111003"/>
    <x v="2"/>
    <x v="106"/>
    <d v="2011-06-06T00:00:00"/>
    <s v="Standard Class"/>
    <s v="CR-12625"/>
    <s v="Corey Roper"/>
    <x v="2"/>
    <s v="United States"/>
    <s v="Lakewood"/>
    <x v="30"/>
    <n v="8701"/>
    <x v="3"/>
    <s v="OFF-BI-10001072"/>
    <x v="1"/>
    <x v="8"/>
    <s v="GBC Clear Cover, 8-1/2 x 11, unpunched, 25 covers per pack"/>
    <n v="45.48"/>
    <n v="3"/>
    <n v="0"/>
    <n v="20.9208"/>
  </r>
  <r>
    <n v="308"/>
    <s v="CA-2011-111003"/>
    <x v="2"/>
    <x v="106"/>
    <d v="2011-06-06T00:00:00"/>
    <s v="Standard Class"/>
    <s v="CR-12625"/>
    <s v="Corey Roper"/>
    <x v="2"/>
    <s v="United States"/>
    <s v="Lakewood"/>
    <x v="30"/>
    <n v="8701"/>
    <x v="3"/>
    <s v="OFF-AR-10002135"/>
    <x v="1"/>
    <x v="6"/>
    <s v="Boston Heavy-Duty Trimline Electric Pencil Sharpeners"/>
    <n v="289.2"/>
    <n v="6"/>
    <n v="0"/>
    <n v="83.867999999999995"/>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5999999999999"/>
    <n v="4"/>
    <n v="0.2"/>
    <n v="3.5948000000000002"/>
  </r>
  <r>
    <n v="311"/>
    <s v="CA-2013-142902"/>
    <x v="0"/>
    <x v="126"/>
    <d v="2013-09-15T00:00:00"/>
    <s v="Second Class"/>
    <s v="BP-11185"/>
    <s v="Ben Peterman"/>
    <x v="1"/>
    <s v="United States"/>
    <s v="Arvada"/>
    <x v="22"/>
    <n v="80004"/>
    <x v="1"/>
    <s v="FUR-CH-10004086"/>
    <x v="0"/>
    <x v="1"/>
    <s v="Hon 4070 Series Pagoda Armless Upholstered Stacking Chairs"/>
    <n v="466.76799999999997"/>
    <n v="2"/>
    <n v="0.2"/>
    <n v="52.511400000000002"/>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6"/>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4"/>
    <n v="3"/>
    <n v="0"/>
    <n v="37.642200000000003"/>
  </r>
  <r>
    <n v="315"/>
    <s v="CA-2011-167850"/>
    <x v="2"/>
    <x v="128"/>
    <d v="2011-08-16T00:00:00"/>
    <s v="Standard Class"/>
    <s v="AG-10525"/>
    <s v="Andy Gerbode"/>
    <x v="1"/>
    <s v="United States"/>
    <s v="Saint Petersburg"/>
    <x v="2"/>
    <n v="33710"/>
    <x v="0"/>
    <s v="TEC-PH-10002398"/>
    <x v="2"/>
    <x v="7"/>
    <s v="AT&amp;T 1070 Corded Phone"/>
    <n v="178.38399999999999"/>
    <n v="2"/>
    <n v="0.2"/>
    <n v="22.297999999999998"/>
  </r>
  <r>
    <n v="316"/>
    <s v="CA-2011-167850"/>
    <x v="2"/>
    <x v="128"/>
    <d v="2011-08-16T00:00:00"/>
    <s v="Standard Class"/>
    <s v="AG-10525"/>
    <s v="Andy Gerbode"/>
    <x v="1"/>
    <s v="United States"/>
    <s v="Saint Petersburg"/>
    <x v="2"/>
    <n v="33710"/>
    <x v="0"/>
    <s v="OFF-PA-10001937"/>
    <x v="1"/>
    <x v="10"/>
    <s v="Xerox 21"/>
    <n v="15.552"/>
    <n v="3"/>
    <n v="0.2"/>
    <n v="5.4432"/>
  </r>
  <r>
    <n v="317"/>
    <s v="CA-2011-164259"/>
    <x v="2"/>
    <x v="129"/>
    <d v="2011-12-30T00:00:00"/>
    <s v="First Class"/>
    <s v="SP-20860"/>
    <s v="Sung Pak"/>
    <x v="1"/>
    <s v="United States"/>
    <s v="Philadelphia"/>
    <x v="9"/>
    <n v="19143"/>
    <x v="3"/>
    <s v="OFF-AR-10003373"/>
    <x v="1"/>
    <x v="6"/>
    <s v="Boston School Pro Electric Pencil Sharpener, 1670"/>
    <n v="99.135999999999996"/>
    <n v="4"/>
    <n v="0.2"/>
    <n v="8.6744000000000003"/>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1"/>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2000000000001"/>
    <n v="1"/>
    <n v="0.2"/>
    <n v="0.99950000000000006"/>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3999999999997"/>
    <n v="2"/>
    <n v="0.2"/>
    <n v="3.3889999999999998"/>
  </r>
  <r>
    <n v="329"/>
    <s v="US-2013-141544"/>
    <x v="0"/>
    <x v="133"/>
    <d v="2013-09-02T00:00:00"/>
    <s v="First Class"/>
    <s v="PO-18850"/>
    <s v="Patrick O'Brill"/>
    <x v="0"/>
    <s v="United States"/>
    <s v="Philadelphia"/>
    <x v="9"/>
    <n v="19143"/>
    <x v="3"/>
    <s v="FUR-CH-10003312"/>
    <x v="0"/>
    <x v="1"/>
    <s v="Hon 2090 â€œPillow Softâ€ Series Mid Back Swivel/Tilt Chairs"/>
    <n v="786.74400000000003"/>
    <n v="4"/>
    <n v="0.3"/>
    <n v="-258.5016"/>
  </r>
  <r>
    <n v="330"/>
    <s v="US-2013-141544"/>
    <x v="0"/>
    <x v="133"/>
    <d v="2013-09-02T00:00:00"/>
    <s v="First Class"/>
    <s v="PO-18850"/>
    <s v="Patrick O'Brill"/>
    <x v="0"/>
    <s v="United States"/>
    <s v="Philadelphia"/>
    <x v="9"/>
    <n v="19143"/>
    <x v="3"/>
    <s v="OFF-LA-10001074"/>
    <x v="1"/>
    <x v="2"/>
    <s v="Round Specialty Laser Printer Labels"/>
    <n v="100.24"/>
    <n v="10"/>
    <n v="0.2"/>
    <n v="33.831000000000003"/>
  </r>
  <r>
    <n v="331"/>
    <s v="US-2013-141544"/>
    <x v="0"/>
    <x v="133"/>
    <d v="2013-09-02T00:00:00"/>
    <s v="First Class"/>
    <s v="PO-18850"/>
    <s v="Patrick O'Brill"/>
    <x v="0"/>
    <s v="United States"/>
    <s v="Philadelphia"/>
    <x v="9"/>
    <n v="19143"/>
    <x v="3"/>
    <s v="OFF-BI-10001524"/>
    <x v="1"/>
    <x v="8"/>
    <s v="GBC Premium Transparent Covers with Diagonal Lined Pattern"/>
    <n v="37.764000000000003"/>
    <n v="6"/>
    <n v="0.7"/>
    <n v="-27.6936"/>
  </r>
  <r>
    <n v="332"/>
    <s v="US-2013-150147"/>
    <x v="0"/>
    <x v="134"/>
    <d v="2013-04-30T00:00:00"/>
    <s v="Second Class"/>
    <s v="JL-15850"/>
    <s v="John Lucas"/>
    <x v="0"/>
    <s v="United States"/>
    <s v="Philadelphia"/>
    <x v="9"/>
    <n v="19134"/>
    <x v="3"/>
    <s v="TEC-PH-10004614"/>
    <x v="2"/>
    <x v="7"/>
    <s v="AT&amp;T 841000 Phone"/>
    <n v="82.8"/>
    <n v="2"/>
    <n v="0.4"/>
    <n v="-20.7"/>
  </r>
  <r>
    <n v="333"/>
    <s v="US-2013-150147"/>
    <x v="0"/>
    <x v="134"/>
    <d v="2013-04-30T00:00:00"/>
    <s v="Second Class"/>
    <s v="JL-15850"/>
    <s v="John Lucas"/>
    <x v="0"/>
    <s v="United States"/>
    <s v="Philadelphia"/>
    <x v="9"/>
    <n v="19134"/>
    <x v="3"/>
    <s v="OFF-BI-10001153"/>
    <x v="1"/>
    <x v="8"/>
    <s v="Ibico Recycled Grain-Textured Covers"/>
    <n v="20.724"/>
    <n v="2"/>
    <n v="0.7"/>
    <n v="-13.816000000000001"/>
  </r>
  <r>
    <n v="334"/>
    <s v="US-2013-150147"/>
    <x v="0"/>
    <x v="134"/>
    <d v="2013-04-30T00:00:00"/>
    <s v="Second Class"/>
    <s v="JL-15850"/>
    <s v="John Lucas"/>
    <x v="0"/>
    <s v="United States"/>
    <s v="Philadelphia"/>
    <x v="9"/>
    <n v="19134"/>
    <x v="3"/>
    <s v="OFF-BI-10001982"/>
    <x v="1"/>
    <x v="8"/>
    <s v="Wilson Jones Custom Binder Spines &amp; Labels"/>
    <n v="4.8959999999999999"/>
    <n v="3"/>
    <n v="0.7"/>
    <n v="-3.4272"/>
  </r>
  <r>
    <n v="335"/>
    <s v="CA-2012-137946"/>
    <x v="1"/>
    <x v="135"/>
    <d v="2012-09-04T00:00:00"/>
    <s v="Second Class"/>
    <s v="DB-13615"/>
    <s v="Doug Bickford"/>
    <x v="0"/>
    <s v="United States"/>
    <s v="Los Angeles"/>
    <x v="1"/>
    <n v="90045"/>
    <x v="1"/>
    <s v="OFF-BI-10001922"/>
    <x v="1"/>
    <x v="8"/>
    <s v="Storex Dura Pro Binders"/>
    <n v="4.7519999999999998"/>
    <n v="1"/>
    <n v="0.2"/>
    <n v="1.6037999999999999"/>
  </r>
  <r>
    <n v="336"/>
    <s v="CA-2012-137946"/>
    <x v="1"/>
    <x v="135"/>
    <d v="2012-09-04T00:00:00"/>
    <s v="Second Class"/>
    <s v="DB-13615"/>
    <s v="Doug Bickford"/>
    <x v="0"/>
    <s v="United States"/>
    <s v="Los Angeles"/>
    <x v="1"/>
    <n v="90045"/>
    <x v="1"/>
    <s v="TEC-CO-10001449"/>
    <x v="2"/>
    <x v="16"/>
    <s v="Hewlett Packard LaserJet 3310 Copier"/>
    <n v="959.98400000000004"/>
    <n v="2"/>
    <n v="0.2"/>
    <n v="335.99439999999998"/>
  </r>
  <r>
    <n v="337"/>
    <s v="CA-2012-137946"/>
    <x v="1"/>
    <x v="135"/>
    <d v="2012-09-04T00:00:00"/>
    <s v="Second Class"/>
    <s v="DB-13615"/>
    <s v="Doug Bickford"/>
    <x v="0"/>
    <s v="United States"/>
    <s v="Los Angeles"/>
    <x v="1"/>
    <n v="90045"/>
    <x v="1"/>
    <s v="OFF-BI-10004140"/>
    <x v="1"/>
    <x v="8"/>
    <s v="Avery Non-Stick Binders"/>
    <n v="14.368"/>
    <n v="4"/>
    <n v="0.2"/>
    <n v="4.49"/>
  </r>
  <r>
    <n v="338"/>
    <s v="CA-2011-129924"/>
    <x v="2"/>
    <x v="136"/>
    <d v="2011-07-17T00:00:00"/>
    <s v="Standard Class"/>
    <s v="AC-10420"/>
    <s v="Alyssa Crouse"/>
    <x v="1"/>
    <s v="United States"/>
    <s v="San Francisco"/>
    <x v="1"/>
    <n v="94122"/>
    <x v="1"/>
    <s v="OFF-BI-10003314"/>
    <x v="1"/>
    <x v="8"/>
    <s v="Tuff Stuff Recycled Round Ring Binders"/>
    <n v="7.7119999999999997"/>
    <n v="2"/>
    <n v="0.2"/>
    <n v="2.7955999999999999"/>
  </r>
  <r>
    <n v="339"/>
    <s v="CA-2011-129924"/>
    <x v="2"/>
    <x v="136"/>
    <d v="2011-07-17T00:00:00"/>
    <s v="Standard Class"/>
    <s v="AC-10420"/>
    <s v="Alyssa Crouse"/>
    <x v="1"/>
    <s v="United States"/>
    <s v="San Francisco"/>
    <x v="1"/>
    <n v="94122"/>
    <x v="1"/>
    <s v="FUR-TA-10004575"/>
    <x v="0"/>
    <x v="3"/>
    <s v="Hon 5100 Series Wood Tables"/>
    <n v="698.35199999999998"/>
    <n v="3"/>
    <n v="0.2"/>
    <n v="-17.4588"/>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60000000000001"/>
  </r>
  <r>
    <n v="342"/>
    <s v="CA-2011-122336"/>
    <x v="2"/>
    <x v="138"/>
    <d v="2011-04-17T00:00:00"/>
    <s v="Second Class"/>
    <s v="JD-15895"/>
    <s v="Jonathan Doherty"/>
    <x v="1"/>
    <s v="United States"/>
    <s v="Philadelphia"/>
    <x v="9"/>
    <n v="19140"/>
    <x v="3"/>
    <s v="OFF-BI-10003656"/>
    <x v="1"/>
    <x v="8"/>
    <s v="Fellowes PB200 Plastic Comb Binding Machine"/>
    <n v="509.97"/>
    <n v="10"/>
    <n v="0.7"/>
    <n v="-407.976"/>
  </r>
  <r>
    <n v="343"/>
    <s v="CA-2011-122336"/>
    <x v="2"/>
    <x v="138"/>
    <d v="2011-04-17T00:00:00"/>
    <s v="Second Class"/>
    <s v="JD-15895"/>
    <s v="Jonathan Doherty"/>
    <x v="1"/>
    <s v="United States"/>
    <s v="Philadelphia"/>
    <x v="9"/>
    <n v="19140"/>
    <x v="3"/>
    <s v="OFF-FA-10002780"/>
    <x v="1"/>
    <x v="13"/>
    <s v="Staples"/>
    <n v="30.992000000000001"/>
    <n v="13"/>
    <n v="0.2"/>
    <n v="10.0724"/>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6000000000004"/>
  </r>
  <r>
    <n v="345"/>
    <s v="US-2012-120712"/>
    <x v="1"/>
    <x v="139"/>
    <d v="2012-12-24T00:00:00"/>
    <s v="Standard Class"/>
    <s v="CS-12130"/>
    <s v="Chad Sievert"/>
    <x v="0"/>
    <s v="United States"/>
    <s v="Austin"/>
    <x v="5"/>
    <n v="78745"/>
    <x v="2"/>
    <s v="OFF-ST-10000107"/>
    <x v="1"/>
    <x v="4"/>
    <s v="Fellowes Super Stor/Drawer"/>
    <n v="88.8"/>
    <n v="4"/>
    <n v="0.2"/>
    <n v="-2.2200000000000002"/>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01"/>
  </r>
  <r>
    <n v="347"/>
    <s v="CA-2014-134306"/>
    <x v="3"/>
    <x v="141"/>
    <d v="2014-07-13T00:00:00"/>
    <s v="Standard Class"/>
    <s v="TD-20995"/>
    <s v="Tamara Dahlen"/>
    <x v="0"/>
    <s v="United States"/>
    <s v="Lowell"/>
    <x v="31"/>
    <n v="1852"/>
    <x v="3"/>
    <s v="OFF-AR-10004027"/>
    <x v="1"/>
    <x v="6"/>
    <s v="Binney &amp; Smith inkTank Erasable Desk Highlighter, Chisel Tip, Yellow, 12/Box"/>
    <n v="7.56"/>
    <n v="3"/>
    <n v="0"/>
    <n v="3.0996000000000001"/>
  </r>
  <r>
    <n v="348"/>
    <s v="CA-2014-134306"/>
    <x v="3"/>
    <x v="141"/>
    <d v="2014-07-13T00:00:00"/>
    <s v="Standard Class"/>
    <s v="TD-20995"/>
    <s v="Tamara Dahlen"/>
    <x v="0"/>
    <s v="United States"/>
    <s v="Lowell"/>
    <x v="31"/>
    <n v="1852"/>
    <x v="3"/>
    <s v="OFF-PA-10000249"/>
    <x v="1"/>
    <x v="10"/>
    <s v="Staples"/>
    <n v="24.56"/>
    <n v="2"/>
    <n v="0"/>
    <n v="11.543200000000001"/>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200000000001"/>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400000000001"/>
  </r>
  <r>
    <n v="354"/>
    <s v="CA-2013-129714"/>
    <x v="0"/>
    <x v="142"/>
    <d v="2013-09-04T00:00:00"/>
    <s v="First Class"/>
    <s v="AB-10060"/>
    <s v="Adam Bellavance"/>
    <x v="2"/>
    <s v="United States"/>
    <s v="New York City"/>
    <x v="15"/>
    <n v="10009"/>
    <x v="3"/>
    <s v="OFF-BI-10004995"/>
    <x v="1"/>
    <x v="8"/>
    <s v="GBC DocuBind P400 Electric Binding System"/>
    <n v="4355.1679999999997"/>
    <n v="4"/>
    <n v="0.2"/>
    <n v="1415.4295999999999"/>
  </r>
  <r>
    <n v="355"/>
    <s v="CA-2013-138520"/>
    <x v="0"/>
    <x v="143"/>
    <d v="2013-04-14T00:00:00"/>
    <s v="Standard Class"/>
    <s v="JL-15505"/>
    <s v="Jeremy Lonsdale"/>
    <x v="0"/>
    <s v="United States"/>
    <s v="New York City"/>
    <x v="15"/>
    <n v="10035"/>
    <x v="3"/>
    <s v="FUR-BO-10002268"/>
    <x v="0"/>
    <x v="0"/>
    <s v="Sauder Barrister Bookcases"/>
    <n v="388.70400000000001"/>
    <n v="6"/>
    <n v="0.2"/>
    <n v="-4.8587999999999996"/>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â€ x 11â€"/>
    <n v="34.4"/>
    <n v="5"/>
    <n v="0"/>
    <n v="15.824"/>
  </r>
  <r>
    <n v="359"/>
    <s v="CA-2013-130001"/>
    <x v="0"/>
    <x v="131"/>
    <d v="2013-04-29T00:00:00"/>
    <s v="Standard Class"/>
    <s v="HK-14890"/>
    <s v="Heather Kirkland"/>
    <x v="1"/>
    <s v="United States"/>
    <s v="Charlotte"/>
    <x v="3"/>
    <n v="28205"/>
    <x v="0"/>
    <s v="OFF-PA-10002666"/>
    <x v="1"/>
    <x v="10"/>
    <s v="Southworth 25% Cotton Linen-Finish Paper &amp; Envelopes"/>
    <n v="36.24"/>
    <n v="5"/>
    <n v="0.2"/>
    <n v="11.324999999999999"/>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6"/>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4000000000006"/>
  </r>
  <r>
    <n v="367"/>
    <s v="CA-2013-155516"/>
    <x v="0"/>
    <x v="147"/>
    <d v="2013-10-22T00:00:00"/>
    <s v="Same Day"/>
    <s v="MK-17905"/>
    <s v="Michael Kennedy"/>
    <x v="1"/>
    <s v="United States"/>
    <s v="Manchester"/>
    <x v="29"/>
    <n v="6040"/>
    <x v="3"/>
    <s v="OFF-BI-10002412"/>
    <x v="1"/>
    <x v="8"/>
    <s v="Wilson Jones â€œSnapâ€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2"/>
  </r>
  <r>
    <n v="369"/>
    <s v="CA-2013-155516"/>
    <x v="0"/>
    <x v="147"/>
    <d v="2013-10-22T00:00:00"/>
    <s v="Same Day"/>
    <s v="MK-17905"/>
    <s v="Michael Kennedy"/>
    <x v="1"/>
    <s v="United States"/>
    <s v="Manchester"/>
    <x v="29"/>
    <n v="6040"/>
    <x v="3"/>
    <s v="OFF-ST-10002406"/>
    <x v="1"/>
    <x v="4"/>
    <s v="Pizazz Global Quick File"/>
    <n v="104.79"/>
    <n v="7"/>
    <n v="0"/>
    <n v="29.341200000000001"/>
  </r>
  <r>
    <n v="370"/>
    <s v="CA-2013-155516"/>
    <x v="0"/>
    <x v="147"/>
    <d v="2013-10-22T00:00:00"/>
    <s v="Same Day"/>
    <s v="MK-17905"/>
    <s v="Michael Kennedy"/>
    <x v="1"/>
    <s v="United States"/>
    <s v="Manchester"/>
    <x v="29"/>
    <n v="6040"/>
    <x v="3"/>
    <s v="FUR-BO-10002545"/>
    <x v="0"/>
    <x v="0"/>
    <s v="Atlantic Metals Mobile 3-Shelf Bookcases, Custom Colors"/>
    <n v="1043.92"/>
    <n v="4"/>
    <n v="0"/>
    <n v="271.41919999999999"/>
  </r>
  <r>
    <n v="371"/>
    <s v="CA-2014-104745"/>
    <x v="3"/>
    <x v="148"/>
    <d v="2014-06-05T00:00:00"/>
    <s v="Standard Class"/>
    <s v="GT-14755"/>
    <s v="Guy Thornton"/>
    <x v="0"/>
    <s v="United States"/>
    <s v="Harlingen"/>
    <x v="5"/>
    <n v="78550"/>
    <x v="2"/>
    <s v="OFF-PA-10002036"/>
    <x v="1"/>
    <x v="10"/>
    <s v="Xerox 1930"/>
    <n v="25.92"/>
    <n v="5"/>
    <n v="0.2"/>
    <n v="9.3960000000000008"/>
  </r>
  <r>
    <n v="372"/>
    <s v="CA-2014-104745"/>
    <x v="3"/>
    <x v="148"/>
    <d v="2014-06-05T00:00:00"/>
    <s v="Standard Class"/>
    <s v="GT-14755"/>
    <s v="Guy Thornton"/>
    <x v="0"/>
    <s v="United States"/>
    <s v="Harlingen"/>
    <x v="5"/>
    <n v="78550"/>
    <x v="2"/>
    <s v="OFF-ST-10002205"/>
    <x v="1"/>
    <x v="4"/>
    <s v="File Shuttle I and Handi-File"/>
    <n v="53.423999999999999"/>
    <n v="3"/>
    <n v="0.2"/>
    <n v="4.6745999999999999"/>
  </r>
  <r>
    <n v="373"/>
    <s v="US-2011-119137"/>
    <x v="2"/>
    <x v="149"/>
    <d v="2011-07-27T00:00:00"/>
    <s v="Standard Class"/>
    <s v="AG-10900"/>
    <s v="Arthur Gainer"/>
    <x v="0"/>
    <s v="United States"/>
    <s v="Tucson"/>
    <x v="16"/>
    <n v="85705"/>
    <x v="1"/>
    <s v="OFF-BI-10001982"/>
    <x v="1"/>
    <x v="8"/>
    <s v="Wilson Jones Custom Binder Spines &amp; Labels"/>
    <n v="8.16"/>
    <n v="5"/>
    <n v="0.7"/>
    <n v="-5.7119999999999997"/>
  </r>
  <r>
    <n v="374"/>
    <s v="US-2011-119137"/>
    <x v="2"/>
    <x v="149"/>
    <d v="2011-07-27T00:00:00"/>
    <s v="Standard Class"/>
    <s v="AG-10900"/>
    <s v="Arthur Gainer"/>
    <x v="0"/>
    <s v="United States"/>
    <s v="Tucson"/>
    <x v="16"/>
    <n v="85705"/>
    <x v="1"/>
    <s v="TEC-AC-10003911"/>
    <x v="2"/>
    <x v="11"/>
    <s v="NETGEAR AC1750 Dual Band GigabitÂ Smart WiFi Router"/>
    <n v="1023.936"/>
    <n v="8"/>
    <n v="0.2"/>
    <n v="179.18879999999999"/>
  </r>
  <r>
    <n v="375"/>
    <s v="US-2011-119137"/>
    <x v="2"/>
    <x v="149"/>
    <d v="2011-07-27T00:00:00"/>
    <s v="Standard Class"/>
    <s v="AG-10900"/>
    <s v="Arthur Gainer"/>
    <x v="0"/>
    <s v="United States"/>
    <s v="Tucson"/>
    <x v="16"/>
    <n v="85705"/>
    <x v="1"/>
    <s v="OFF-AR-10000658"/>
    <x v="1"/>
    <x v="6"/>
    <s v="Newell 324"/>
    <n v="9.24"/>
    <n v="1"/>
    <n v="0.2"/>
    <n v="0.92400000000000004"/>
  </r>
  <r>
    <n v="376"/>
    <s v="US-2011-119137"/>
    <x v="2"/>
    <x v="149"/>
    <d v="2011-07-27T00:00:00"/>
    <s v="Standard Class"/>
    <s v="AG-10900"/>
    <s v="Arthur Gainer"/>
    <x v="0"/>
    <s v="United States"/>
    <s v="Tucson"/>
    <x v="16"/>
    <n v="85705"/>
    <x v="1"/>
    <s v="TEC-AC-10002076"/>
    <x v="2"/>
    <x v="11"/>
    <s v="Microsoft Natural Keyboard Elite"/>
    <n v="479.04"/>
    <n v="10"/>
    <n v="0.2"/>
    <n v="-29.94"/>
  </r>
  <r>
    <n v="377"/>
    <s v="US-2013-134656"/>
    <x v="0"/>
    <x v="150"/>
    <d v="2013-10-02T00:00:00"/>
    <s v="First Class"/>
    <s v="MM-18280"/>
    <s v="Muhammed MacIntyre"/>
    <x v="1"/>
    <s v="United States"/>
    <s v="Quincy"/>
    <x v="10"/>
    <n v="62301"/>
    <x v="2"/>
    <s v="OFF-PA-10003039"/>
    <x v="1"/>
    <x v="10"/>
    <s v="Xerox 1960"/>
    <n v="99.135999999999996"/>
    <n v="4"/>
    <n v="0.2"/>
    <n v="30.98"/>
  </r>
  <r>
    <n v="378"/>
    <s v="US-2014-134481"/>
    <x v="3"/>
    <x v="151"/>
    <d v="2014-09-02T00:00:00"/>
    <s v="Standard Class"/>
    <s v="AR-10405"/>
    <s v="Allen Rosenblatt"/>
    <x v="1"/>
    <s v="United States"/>
    <s v="Franklin"/>
    <x v="31"/>
    <n v="2038"/>
    <x v="3"/>
    <s v="FUR-TA-10004915"/>
    <x v="0"/>
    <x v="3"/>
    <s v="Office Impressions End Table, 20-1/2&quot;H x 24&quot;W x 20&quot;D"/>
    <n v="1488.424"/>
    <n v="7"/>
    <n v="0.3"/>
    <n v="-297.6848"/>
  </r>
  <r>
    <n v="379"/>
    <s v="CA-2012-130792"/>
    <x v="1"/>
    <x v="152"/>
    <d v="2012-05-05T00:00:00"/>
    <s v="Standard Class"/>
    <s v="RA-19915"/>
    <s v="Russell Applegate"/>
    <x v="0"/>
    <s v="United States"/>
    <s v="Houston"/>
    <x v="5"/>
    <n v="77095"/>
    <x v="2"/>
    <s v="OFF-AP-10000696"/>
    <x v="1"/>
    <x v="9"/>
    <s v="Holmes Odor Grabber"/>
    <n v="8.6519999999999992"/>
    <n v="3"/>
    <n v="0.8"/>
    <n v="-20.3322"/>
  </r>
  <r>
    <n v="380"/>
    <s v="CA-2012-130792"/>
    <x v="1"/>
    <x v="152"/>
    <d v="2012-05-05T00:00:00"/>
    <s v="Standard Class"/>
    <s v="RA-19915"/>
    <s v="Russell Applegate"/>
    <x v="0"/>
    <s v="United States"/>
    <s v="Houston"/>
    <x v="5"/>
    <n v="77095"/>
    <x v="2"/>
    <s v="OFF-ST-10003327"/>
    <x v="1"/>
    <x v="4"/>
    <s v="Akro-Mils 12-Gallon Tote"/>
    <n v="23.832000000000001"/>
    <n v="3"/>
    <n v="0.2"/>
    <n v="2.6810999999999998"/>
  </r>
  <r>
    <n v="381"/>
    <s v="CA-2012-130792"/>
    <x v="1"/>
    <x v="152"/>
    <d v="2012-05-05T00:00:00"/>
    <s v="Standard Class"/>
    <s v="RA-19915"/>
    <s v="Russell Applegate"/>
    <x v="0"/>
    <s v="United States"/>
    <s v="Houston"/>
    <x v="5"/>
    <n v="77095"/>
    <x v="2"/>
    <s v="OFF-BI-10000309"/>
    <x v="1"/>
    <x v="8"/>
    <s v="GBC Twin Loop Wire Binding Elements, 9/16&quot; Spine, Black"/>
    <n v="12.176"/>
    <n v="4"/>
    <n v="0.8"/>
    <n v="-18.872800000000002"/>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49999999998"/>
    <n v="3"/>
    <n v="0.45"/>
    <n v="-157.0095"/>
  </r>
  <r>
    <n v="386"/>
    <s v="US-2012-168935"/>
    <x v="1"/>
    <x v="154"/>
    <d v="2012-12-02T00:00:00"/>
    <s v="Standard Class"/>
    <s v="DO-13435"/>
    <s v="Denny Ordway"/>
    <x v="0"/>
    <s v="United States"/>
    <s v="Pembroke Pines"/>
    <x v="2"/>
    <n v="33024"/>
    <x v="0"/>
    <s v="TEC-AC-10002335"/>
    <x v="2"/>
    <x v="11"/>
    <s v="Logitech Media Keyboard K200"/>
    <n v="83.975999999999999"/>
    <n v="3"/>
    <n v="0.2"/>
    <n v="-1.0497000000000001"/>
  </r>
  <r>
    <n v="387"/>
    <s v="CA-2012-122756"/>
    <x v="1"/>
    <x v="155"/>
    <d v="2012-12-07T00:00:00"/>
    <s v="Standard Class"/>
    <s v="DK-13225"/>
    <s v="Dean Katz"/>
    <x v="1"/>
    <s v="United States"/>
    <s v="Philadelphia"/>
    <x v="9"/>
    <n v="19140"/>
    <x v="3"/>
    <s v="TEC-MA-10001681"/>
    <x v="2"/>
    <x v="15"/>
    <s v="Lexmark MarkNet N8150 Wireless Print Server"/>
    <n v="482.34"/>
    <n v="4"/>
    <n v="0.7"/>
    <n v="-337.63799999999998"/>
  </r>
  <r>
    <n v="388"/>
    <s v="CA-2012-122756"/>
    <x v="1"/>
    <x v="155"/>
    <d v="2012-12-07T00:00:00"/>
    <s v="Standard Class"/>
    <s v="DK-13225"/>
    <s v="Dean Katz"/>
    <x v="1"/>
    <s v="United States"/>
    <s v="Philadelphia"/>
    <x v="9"/>
    <n v="19140"/>
    <x v="3"/>
    <s v="FUR-FU-10001935"/>
    <x v="0"/>
    <x v="5"/>
    <s v="3M Hangers With Command Adhesive"/>
    <n v="2.96"/>
    <n v="1"/>
    <n v="0.2"/>
    <n v="0.77700000000000002"/>
  </r>
  <r>
    <n v="389"/>
    <s v="CA-2011-115973"/>
    <x v="2"/>
    <x v="156"/>
    <d v="2011-11-26T00:00:00"/>
    <s v="First Class"/>
    <s v="NG-18430"/>
    <s v="Nathan Gelder"/>
    <x v="0"/>
    <s v="United States"/>
    <s v="Cincinnati"/>
    <x v="24"/>
    <n v="45231"/>
    <x v="3"/>
    <s v="OFF-AR-10004757"/>
    <x v="1"/>
    <x v="6"/>
    <s v="Crayola Colored Pencils"/>
    <n v="2.6240000000000001"/>
    <n v="1"/>
    <n v="0.2"/>
    <n v="0.4264"/>
  </r>
  <r>
    <n v="390"/>
    <s v="CA-2014-101798"/>
    <x v="3"/>
    <x v="157"/>
    <d v="2014-12-16T00:00:00"/>
    <s v="Standard Class"/>
    <s v="MV-18190"/>
    <s v="Mike Vittorini"/>
    <x v="0"/>
    <s v="United States"/>
    <s v="New York City"/>
    <x v="15"/>
    <n v="10009"/>
    <x v="3"/>
    <s v="OFF-BI-10000050"/>
    <x v="1"/>
    <x v="8"/>
    <s v="Angle-D Binders with Locking Rings, Label Holders"/>
    <n v="23.36"/>
    <n v="4"/>
    <n v="0.2"/>
    <n v="7.8840000000000003"/>
  </r>
  <r>
    <n v="391"/>
    <s v="CA-2014-101798"/>
    <x v="3"/>
    <x v="157"/>
    <d v="2014-12-16T00:00:00"/>
    <s v="Standard Class"/>
    <s v="MV-18190"/>
    <s v="Mike Vittorini"/>
    <x v="0"/>
    <s v="United States"/>
    <s v="New York City"/>
    <x v="15"/>
    <n v="10009"/>
    <x v="3"/>
    <s v="TEC-AC-10001998"/>
    <x v="2"/>
    <x v="11"/>
    <s v="LogitechÂ LS21 Speaker System - PC Multimedia - 2.1-CH - Wired"/>
    <n v="39.979999999999997"/>
    <n v="2"/>
    <n v="0"/>
    <n v="13.5932"/>
  </r>
  <r>
    <n v="392"/>
    <s v="US-2011-135972"/>
    <x v="2"/>
    <x v="158"/>
    <d v="2011-09-23T00:00:00"/>
    <s v="Second Class"/>
    <s v="JG-15115"/>
    <s v="Jack Garza"/>
    <x v="0"/>
    <s v="United States"/>
    <s v="Des Moines"/>
    <x v="4"/>
    <n v="98198"/>
    <x v="1"/>
    <s v="TEC-PH-10003012"/>
    <x v="2"/>
    <x v="7"/>
    <s v="Nortel Meridian M3904 Professional Digital phone"/>
    <n v="246.38399999999999"/>
    <n v="2"/>
    <n v="0.2"/>
    <n v="27.7182"/>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2"/>
    <n v="3"/>
    <n v="0.8"/>
    <n v="-20.5623"/>
  </r>
  <r>
    <n v="395"/>
    <s v="CA-2014-102946"/>
    <x v="3"/>
    <x v="160"/>
    <d v="2014-07-06T00:00:00"/>
    <s v="Standard Class"/>
    <s v="VP-21730"/>
    <s v="Victor Preis"/>
    <x v="2"/>
    <s v="United States"/>
    <s v="Las Vegas"/>
    <x v="33"/>
    <n v="89115"/>
    <x v="1"/>
    <s v="OFF-BI-10004492"/>
    <x v="1"/>
    <x v="8"/>
    <s v="Tuf-Vin Binders"/>
    <n v="75.792000000000002"/>
    <n v="3"/>
    <n v="0.2"/>
    <n v="25.579799999999999"/>
  </r>
  <r>
    <n v="396"/>
    <s v="CA-2014-165603"/>
    <x v="3"/>
    <x v="161"/>
    <d v="2014-10-20T00:00:00"/>
    <s v="Second Class"/>
    <s v="SS-20140"/>
    <s v="Saphhira Shifley"/>
    <x v="1"/>
    <s v="United States"/>
    <s v="Warwick"/>
    <x v="34"/>
    <n v="2886"/>
    <x v="3"/>
    <s v="OFF-ST-10000798"/>
    <x v="1"/>
    <x v="4"/>
    <s v="2300 Heavy-Duty Transfer File Systems by Perma"/>
    <n v="49.96"/>
    <n v="2"/>
    <n v="0"/>
    <n v="9.4923999999999999"/>
  </r>
  <r>
    <n v="397"/>
    <s v="CA-2014-165603"/>
    <x v="3"/>
    <x v="161"/>
    <d v="2014-10-20T00:00:00"/>
    <s v="Second Class"/>
    <s v="SS-20140"/>
    <s v="Saphhira Shifley"/>
    <x v="1"/>
    <s v="United States"/>
    <s v="Warwick"/>
    <x v="34"/>
    <n v="2886"/>
    <x v="3"/>
    <s v="OFF-PA-10002552"/>
    <x v="1"/>
    <x v="10"/>
    <s v="Xerox 1958"/>
    <n v="12.96"/>
    <n v="2"/>
    <n v="0"/>
    <n v="6.2207999999999997"/>
  </r>
  <r>
    <n v="398"/>
    <s v="CA-2012-122259"/>
    <x v="1"/>
    <x v="89"/>
    <d v="2012-11-04T00:00:00"/>
    <s v="Standard Class"/>
    <s v="HP-14815"/>
    <s v="Harold Pawlan"/>
    <x v="2"/>
    <s v="United States"/>
    <s v="Jackson"/>
    <x v="12"/>
    <n v="49201"/>
    <x v="2"/>
    <s v="OFF-SU-10002573"/>
    <x v="1"/>
    <x v="14"/>
    <s v="Acme 10&quot; Easy Grip Assistive Scissors"/>
    <n v="70.12"/>
    <n v="4"/>
    <n v="0"/>
    <n v="21.036000000000001"/>
  </r>
  <r>
    <n v="399"/>
    <s v="CA-2013-108987"/>
    <x v="0"/>
    <x v="162"/>
    <d v="2013-09-11T00:00:00"/>
    <s v="Second Class"/>
    <s v="AG-10675"/>
    <s v="Anna Gayman"/>
    <x v="0"/>
    <s v="United States"/>
    <s v="Houston"/>
    <x v="5"/>
    <n v="77036"/>
    <x v="2"/>
    <s v="OFF-ST-10001580"/>
    <x v="1"/>
    <x v="4"/>
    <s v="Super Decoflex Portable Personal File"/>
    <n v="35.951999999999998"/>
    <n v="3"/>
    <n v="0.2"/>
    <n v="3.5952000000000002"/>
  </r>
  <r>
    <n v="400"/>
    <s v="CA-2013-108987"/>
    <x v="0"/>
    <x v="162"/>
    <d v="2013-09-11T00:00:00"/>
    <s v="Second Class"/>
    <s v="AG-10675"/>
    <s v="Anna Gayman"/>
    <x v="0"/>
    <s v="United States"/>
    <s v="Houston"/>
    <x v="5"/>
    <n v="77036"/>
    <x v="2"/>
    <s v="FUR-BO-10004834"/>
    <x v="0"/>
    <x v="0"/>
    <s v="Riverside Palais Royal Lawyers Bookcase, Royale Cherry Finish"/>
    <n v="2396.2656000000002"/>
    <n v="4"/>
    <n v="0.32"/>
    <n v="-317.15280000000001"/>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8"/>
  </r>
  <r>
    <n v="403"/>
    <s v="CA-2011-113166"/>
    <x v="2"/>
    <x v="163"/>
    <d v="2011-12-26T00:00:00"/>
    <s v="First Class"/>
    <s v="LF-17185"/>
    <s v="Luke Foster"/>
    <x v="0"/>
    <s v="United States"/>
    <s v="Miami"/>
    <x v="2"/>
    <n v="33180"/>
    <x v="0"/>
    <s v="OFF-PA-10001947"/>
    <x v="1"/>
    <x v="10"/>
    <s v="Xerox 1974"/>
    <n v="9.5679999999999996"/>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Ã¶sisch"/>
    <x v="0"/>
    <s v="United States"/>
    <s v="New York City"/>
    <x v="15"/>
    <n v="10024"/>
    <x v="3"/>
    <s v="OFF-AP-10004249"/>
    <x v="1"/>
    <x v="9"/>
    <s v="Staples"/>
    <n v="35.909999999999997"/>
    <n v="3"/>
    <n v="0"/>
    <n v="9.6957000000000004"/>
  </r>
  <r>
    <n v="406"/>
    <s v="CA-2014-117457"/>
    <x v="3"/>
    <x v="166"/>
    <d v="2014-12-13T00:00:00"/>
    <s v="Standard Class"/>
    <s v="KH-16510"/>
    <s v="Keith Herrera"/>
    <x v="0"/>
    <s v="United States"/>
    <s v="San Francisco"/>
    <x v="1"/>
    <n v="94110"/>
    <x v="1"/>
    <s v="TEC-AC-10000158"/>
    <x v="2"/>
    <x v="11"/>
    <s v="Sony 64GB Class 10 Micro SDHC R40 Memory Card"/>
    <n v="179.95"/>
    <n v="5"/>
    <n v="0"/>
    <n v="37.789499999999997"/>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4"/>
    <n v="7"/>
    <n v="0.2"/>
    <n v="-112.95269999999999"/>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5"/>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99"/>
  </r>
  <r>
    <n v="414"/>
    <s v="CA-2014-117457"/>
    <x v="3"/>
    <x v="166"/>
    <d v="2014-12-13T00:00:00"/>
    <s v="Standard Class"/>
    <s v="KH-16510"/>
    <s v="Keith Herrera"/>
    <x v="0"/>
    <s v="United States"/>
    <s v="San Francisco"/>
    <x v="1"/>
    <n v="94110"/>
    <x v="1"/>
    <s v="FUR-CH-10003956"/>
    <x v="0"/>
    <x v="1"/>
    <s v="Novimex High-Tech Fabric Mesh Task Chair"/>
    <n v="113.568"/>
    <n v="2"/>
    <n v="0.2"/>
    <n v="-18.454799999999999"/>
  </r>
  <r>
    <n v="415"/>
    <s v="CA-2014-142636"/>
    <x v="3"/>
    <x v="132"/>
    <d v="2014-11-08T00:00:00"/>
    <s v="Standard Class"/>
    <s v="KC-16675"/>
    <s v="Kimberly Carter"/>
    <x v="1"/>
    <s v="United States"/>
    <s v="Seattle"/>
    <x v="4"/>
    <n v="98105"/>
    <x v="1"/>
    <s v="OFF-PA-10000157"/>
    <x v="1"/>
    <x v="10"/>
    <s v="Xerox 191"/>
    <n v="139.86000000000001"/>
    <n v="7"/>
    <n v="0"/>
    <n v="65.734200000000001"/>
  </r>
  <r>
    <n v="416"/>
    <s v="CA-2014-142636"/>
    <x v="3"/>
    <x v="132"/>
    <d v="2014-11-08T00:00:00"/>
    <s v="Standard Class"/>
    <s v="KC-16675"/>
    <s v="Kimberly Carter"/>
    <x v="1"/>
    <s v="United States"/>
    <s v="Seattle"/>
    <x v="4"/>
    <n v="98105"/>
    <x v="1"/>
    <s v="FUR-CH-10001891"/>
    <x v="0"/>
    <x v="1"/>
    <s v="Global Deluxe Office Fabric Chairs"/>
    <n v="307.13600000000002"/>
    <n v="4"/>
    <n v="0.2"/>
    <n v="26.874400000000001"/>
  </r>
  <r>
    <n v="417"/>
    <s v="CA-2014-122105"/>
    <x v="3"/>
    <x v="92"/>
    <d v="2014-06-29T00:00:00"/>
    <s v="Standard Class"/>
    <s v="CJ-12010"/>
    <s v="Caroline Jumper"/>
    <x v="0"/>
    <s v="United States"/>
    <s v="Huntington Beach"/>
    <x v="1"/>
    <n v="92646"/>
    <x v="1"/>
    <s v="OFF-AR-10004344"/>
    <x v="1"/>
    <x v="6"/>
    <s v="Bulldog Vacuum Base Pencil Sharpener"/>
    <n v="95.92"/>
    <n v="8"/>
    <n v="0"/>
    <n v="25.898399999999999"/>
  </r>
  <r>
    <n v="418"/>
    <s v="CA-2013-148796"/>
    <x v="0"/>
    <x v="167"/>
    <d v="2013-04-19T00:00:00"/>
    <s v="Standard Class"/>
    <s v="PB-19150"/>
    <s v="Philip Brown"/>
    <x v="0"/>
    <s v="United States"/>
    <s v="Los Angeles"/>
    <x v="1"/>
    <n v="90004"/>
    <x v="1"/>
    <s v="FUR-CH-10004886"/>
    <x v="0"/>
    <x v="1"/>
    <s v="Bevis Steel Folding Chairs"/>
    <n v="383.8"/>
    <n v="5"/>
    <n v="0.2"/>
    <n v="38.380000000000003"/>
  </r>
  <r>
    <n v="419"/>
    <s v="CA-2014-154816"/>
    <x v="3"/>
    <x v="44"/>
    <d v="2014-11-11T00:00:00"/>
    <s v="Standard Class"/>
    <s v="VB-21745"/>
    <s v="Victoria Brennan"/>
    <x v="1"/>
    <s v="United States"/>
    <s v="Richmond"/>
    <x v="0"/>
    <n v="40475"/>
    <x v="0"/>
    <s v="OFF-PA-10003845"/>
    <x v="1"/>
    <x v="10"/>
    <s v="Xerox 1987"/>
    <n v="5.78"/>
    <n v="1"/>
    <n v="0"/>
    <n v="2.8321999999999998"/>
  </r>
  <r>
    <n v="420"/>
    <s v="CA-2014-110478"/>
    <x v="3"/>
    <x v="168"/>
    <d v="2014-03-10T00:00:00"/>
    <s v="Standard Class"/>
    <s v="SP-20860"/>
    <s v="Sung Pak"/>
    <x v="1"/>
    <s v="United States"/>
    <s v="Los Angeles"/>
    <x v="1"/>
    <n v="90045"/>
    <x v="1"/>
    <s v="OFF-AR-10001573"/>
    <x v="1"/>
    <x v="6"/>
    <s v="American Pencil"/>
    <n v="9.32"/>
    <n v="4"/>
    <n v="0"/>
    <n v="2.70279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97"/>
  </r>
  <r>
    <n v="422"/>
    <s v="CA-2011-142048"/>
    <x v="2"/>
    <x v="169"/>
    <d v="2011-06-25T00:00:00"/>
    <s v="First Class"/>
    <s v="JE-15745"/>
    <s v="Joel Eaton"/>
    <x v="0"/>
    <s v="United States"/>
    <s v="Louisville"/>
    <x v="22"/>
    <n v="80027"/>
    <x v="1"/>
    <s v="TEC-AC-10004114"/>
    <x v="2"/>
    <x v="11"/>
    <s v="KeyTronicÂ 6101 Series -Â KeyboardÂ - Black"/>
    <n v="196.75200000000001"/>
    <n v="6"/>
    <n v="0.2"/>
    <n v="56.566200000000002"/>
  </r>
  <r>
    <n v="423"/>
    <s v="CA-2014-125388"/>
    <x v="3"/>
    <x v="15"/>
    <d v="2014-10-24T00:00:00"/>
    <s v="Standard Class"/>
    <s v="MP-17965"/>
    <s v="Michael Paige"/>
    <x v="1"/>
    <s v="United States"/>
    <s v="Lawrence"/>
    <x v="31"/>
    <n v="1841"/>
    <x v="3"/>
    <s v="FUR-FU-10004712"/>
    <x v="0"/>
    <x v="5"/>
    <s v="Westinghouse Mesh Shade Clip-On Gooseneck Lamp, Black"/>
    <n v="56.56"/>
    <n v="4"/>
    <n v="0"/>
    <n v="14.7056"/>
  </r>
  <r>
    <n v="424"/>
    <s v="CA-2014-125388"/>
    <x v="3"/>
    <x v="15"/>
    <d v="2014-10-24T00:00:00"/>
    <s v="Standard Class"/>
    <s v="MP-17965"/>
    <s v="Michael Paige"/>
    <x v="1"/>
    <s v="United States"/>
    <s v="Lawrence"/>
    <x v="31"/>
    <n v="1841"/>
    <x v="3"/>
    <s v="OFF-ST-10000918"/>
    <x v="1"/>
    <x v="4"/>
    <s v="Crate-A-Files"/>
    <n v="32.700000000000003"/>
    <n v="3"/>
    <n v="0"/>
    <n v="8.5020000000000007"/>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97"/>
    <n v="6"/>
    <n v="0.2"/>
    <n v="0.50039999999999996"/>
  </r>
  <r>
    <n v="430"/>
    <s v="US-2013-123750"/>
    <x v="0"/>
    <x v="173"/>
    <d v="2013-04-22T00:00:00"/>
    <s v="Standard Class"/>
    <s v="RB-19795"/>
    <s v="Ross Baird"/>
    <x v="2"/>
    <s v="United States"/>
    <s v="Gastonia"/>
    <x v="3"/>
    <n v="28052"/>
    <x v="0"/>
    <s v="OFF-BI-10004584"/>
    <x v="1"/>
    <x v="8"/>
    <s v="GBC ProClick 150 Presentation Binding System"/>
    <n v="189.58799999999999"/>
    <n v="2"/>
    <n v="0.7"/>
    <n v="-145.35079999999999"/>
  </r>
  <r>
    <n v="431"/>
    <s v="US-2013-123750"/>
    <x v="0"/>
    <x v="173"/>
    <d v="2013-04-22T00:00:00"/>
    <s v="Standard Class"/>
    <s v="RB-19795"/>
    <s v="Ross Baird"/>
    <x v="2"/>
    <s v="United States"/>
    <s v="Gastonia"/>
    <x v="3"/>
    <n v="28052"/>
    <x v="0"/>
    <s v="TEC-AC-10004659"/>
    <x v="2"/>
    <x v="11"/>
    <s v="ImationÂ Secure+ Hardware Encrypted USB 2.0Â Flash Drive; 16GB"/>
    <n v="408.74400000000003"/>
    <n v="7"/>
    <n v="0.2"/>
    <n v="76.639499999999998"/>
  </r>
  <r>
    <n v="432"/>
    <s v="US-2013-123750"/>
    <x v="0"/>
    <x v="173"/>
    <d v="2013-04-22T00:00:00"/>
    <s v="Standard Class"/>
    <s v="RB-19795"/>
    <s v="Ross Baird"/>
    <x v="2"/>
    <s v="United States"/>
    <s v="Gastonia"/>
    <x v="3"/>
    <n v="28052"/>
    <x v="0"/>
    <s v="TEC-AC-10004659"/>
    <x v="2"/>
    <x v="11"/>
    <s v="ImationÂ Secure+ Hardware Encrypted USB 2.0Â Flash Drive; 16GB"/>
    <n v="291.95999999999998"/>
    <n v="5"/>
    <n v="0.2"/>
    <n v="54.7425"/>
  </r>
  <r>
    <n v="433"/>
    <s v="US-2013-123750"/>
    <x v="0"/>
    <x v="173"/>
    <d v="2013-04-22T00:00:00"/>
    <s v="Standard Class"/>
    <s v="RB-19795"/>
    <s v="Ross Baird"/>
    <x v="2"/>
    <s v="United States"/>
    <s v="Gastonia"/>
    <x v="3"/>
    <n v="28052"/>
    <x v="0"/>
    <s v="OFF-ST-10000617"/>
    <x v="1"/>
    <x v="4"/>
    <s v="Woodgrain Magazine Files by Perma"/>
    <n v="4.7679999999999998"/>
    <n v="2"/>
    <n v="0.2"/>
    <n v="-0.77480000000000004"/>
  </r>
  <r>
    <n v="434"/>
    <s v="CA-2013-127369"/>
    <x v="0"/>
    <x v="112"/>
    <d v="2013-06-08T00:00:00"/>
    <s v="First Class"/>
    <s v="DB-13060"/>
    <s v="Dave Brooks"/>
    <x v="0"/>
    <s v="United States"/>
    <s v="Lowell"/>
    <x v="31"/>
    <n v="1852"/>
    <x v="3"/>
    <s v="OFF-ST-10003306"/>
    <x v="1"/>
    <x v="4"/>
    <s v="Letter Size Cart"/>
    <n v="714.3"/>
    <n v="5"/>
    <n v="0"/>
    <n v="207.14699999999999"/>
  </r>
  <r>
    <n v="435"/>
    <s v="US-2011-150574"/>
    <x v="2"/>
    <x v="174"/>
    <d v="2011-12-25T00:00:00"/>
    <s v="Standard Class"/>
    <s v="MK-18160"/>
    <s v="Mike Kennedy"/>
    <x v="0"/>
    <s v="United States"/>
    <s v="Jacksonville"/>
    <x v="2"/>
    <n v="32216"/>
    <x v="0"/>
    <s v="OFF-BI-10000773"/>
    <x v="1"/>
    <x v="8"/>
    <s v="Insertable Tab Post Binder Dividers"/>
    <n v="4.8120000000000003"/>
    <n v="2"/>
    <n v="0.7"/>
    <n v="-3.6892"/>
  </r>
  <r>
    <n v="436"/>
    <s v="US-2011-150574"/>
    <x v="2"/>
    <x v="174"/>
    <d v="2011-12-25T00:00:00"/>
    <s v="Standard Class"/>
    <s v="MK-18160"/>
    <s v="Mike Kennedy"/>
    <x v="0"/>
    <s v="United States"/>
    <s v="Jacksonville"/>
    <x v="2"/>
    <n v="32216"/>
    <x v="0"/>
    <s v="TEC-AC-10002600"/>
    <x v="2"/>
    <x v="11"/>
    <s v="Belkin QODE FastFit Bluetooth Keyboard"/>
    <n v="247.8"/>
    <n v="5"/>
    <n v="0.2"/>
    <n v="-18.585000000000001"/>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01"/>
  </r>
  <r>
    <n v="438"/>
    <s v="CA-2013-147375"/>
    <x v="0"/>
    <x v="1"/>
    <d v="2013-06-15T00:00:00"/>
    <s v="Second Class"/>
    <s v="PO-19180"/>
    <s v="Philisse Overcash"/>
    <x v="2"/>
    <s v="United States"/>
    <s v="Chicago"/>
    <x v="10"/>
    <n v="60623"/>
    <x v="2"/>
    <s v="OFF-PA-10001970"/>
    <x v="1"/>
    <x v="10"/>
    <s v="Xerox 1908"/>
    <n v="313.488"/>
    <n v="7"/>
    <n v="0.2"/>
    <n v="113.63939999999999"/>
  </r>
  <r>
    <n v="439"/>
    <s v="CA-2014-130043"/>
    <x v="3"/>
    <x v="175"/>
    <d v="2014-09-20T00:00:00"/>
    <s v="Standard Class"/>
    <s v="BB-11545"/>
    <s v="Brenda Bowman"/>
    <x v="1"/>
    <s v="United States"/>
    <s v="Houston"/>
    <x v="5"/>
    <n v="77070"/>
    <x v="2"/>
    <s v="OFF-PA-10002230"/>
    <x v="1"/>
    <x v="10"/>
    <s v="Xerox 1897"/>
    <n v="31.872"/>
    <n v="8"/>
    <n v="0.2"/>
    <n v="11.553599999999999"/>
  </r>
  <r>
    <n v="440"/>
    <s v="CA-2014-157252"/>
    <x v="3"/>
    <x v="176"/>
    <d v="2014-01-24T00:00:00"/>
    <s v="Second Class"/>
    <s v="CV-12805"/>
    <s v="Cynthia Voltz"/>
    <x v="1"/>
    <s v="United States"/>
    <s v="New York City"/>
    <x v="15"/>
    <n v="10024"/>
    <x v="3"/>
    <s v="FUR-CH-10003396"/>
    <x v="0"/>
    <x v="1"/>
    <s v="Global Deluxe Steno Chair"/>
    <n v="207.846"/>
    <n v="3"/>
    <n v="0.1"/>
    <n v="2.3094000000000001"/>
  </r>
  <r>
    <n v="441"/>
    <s v="CA-2013-115756"/>
    <x v="0"/>
    <x v="64"/>
    <d v="2013-09-08T00:00:00"/>
    <s v="Second Class"/>
    <s v="PK-19075"/>
    <s v="Pete Kriz"/>
    <x v="0"/>
    <s v="United States"/>
    <s v="Detroit"/>
    <x v="12"/>
    <n v="48227"/>
    <x v="2"/>
    <s v="FUR-FU-10000246"/>
    <x v="0"/>
    <x v="5"/>
    <s v="Aluminum Document Frame"/>
    <n v="12.22"/>
    <n v="1"/>
    <n v="0"/>
    <n v="3.6659999999999999"/>
  </r>
  <r>
    <n v="442"/>
    <s v="CA-2013-115756"/>
    <x v="0"/>
    <x v="64"/>
    <d v="2013-09-08T00:00:00"/>
    <s v="Second Class"/>
    <s v="PK-19075"/>
    <s v="Pete Kriz"/>
    <x v="0"/>
    <s v="United States"/>
    <s v="Detroit"/>
    <x v="12"/>
    <n v="48227"/>
    <x v="2"/>
    <s v="OFF-ST-10000060"/>
    <x v="1"/>
    <x v="4"/>
    <s v="Fellowes Bankers Box Staxonsteel Drawer File/Stacking System"/>
    <n v="194.94"/>
    <n v="3"/>
    <n v="0"/>
    <n v="23.392800000000001"/>
  </r>
  <r>
    <n v="443"/>
    <s v="CA-2013-115756"/>
    <x v="0"/>
    <x v="64"/>
    <d v="2013-09-08T00:00:00"/>
    <s v="Second Class"/>
    <s v="PK-19075"/>
    <s v="Pete Kriz"/>
    <x v="0"/>
    <s v="United States"/>
    <s v="Detroit"/>
    <x v="12"/>
    <n v="48227"/>
    <x v="2"/>
    <s v="OFF-ST-10003058"/>
    <x v="1"/>
    <x v="4"/>
    <s v="Eldon Mobile Mega Data Cart  Mega Stackable  Add-On Trays"/>
    <n v="70.95"/>
    <n v="3"/>
    <n v="0"/>
    <n v="20.575500000000002"/>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799999999999"/>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2"/>
    <n v="3"/>
    <n v="0"/>
    <n v="15.475199999999999"/>
  </r>
  <r>
    <n v="449"/>
    <s v="CA-2013-166674"/>
    <x v="0"/>
    <x v="178"/>
    <d v="2013-04-04T00:00:00"/>
    <s v="Second Class"/>
    <s v="RB-19360"/>
    <s v="Raymond Buch"/>
    <x v="0"/>
    <s v="United States"/>
    <s v="Auburn"/>
    <x v="15"/>
    <n v="13021"/>
    <x v="3"/>
    <s v="OFF-ST-10001469"/>
    <x v="1"/>
    <x v="4"/>
    <s v="Fellowes Bankers Box Recycled Super Stor/Drawer"/>
    <n v="161.94"/>
    <n v="3"/>
    <n v="0"/>
    <n v="9.7164000000000001"/>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03"/>
  </r>
  <r>
    <n v="452"/>
    <s v="CA-2013-166674"/>
    <x v="0"/>
    <x v="178"/>
    <d v="2013-04-04T00:00:00"/>
    <s v="Second Class"/>
    <s v="RB-19360"/>
    <s v="Raymond Buch"/>
    <x v="0"/>
    <s v="United States"/>
    <s v="Auburn"/>
    <x v="15"/>
    <n v="13021"/>
    <x v="3"/>
    <s v="OFF-AR-10004974"/>
    <x v="1"/>
    <x v="6"/>
    <s v="Newell 342"/>
    <n v="9.84"/>
    <n v="3"/>
    <n v="0"/>
    <n v="2.8536000000000001"/>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399999999997"/>
  </r>
  <r>
    <n v="455"/>
    <s v="CA-2014-147277"/>
    <x v="3"/>
    <x v="179"/>
    <d v="2014-10-25T00:00:00"/>
    <s v="Standard Class"/>
    <s v="EB-13705"/>
    <s v="Ed Braxton"/>
    <x v="1"/>
    <s v="United States"/>
    <s v="Akron"/>
    <x v="24"/>
    <n v="44312"/>
    <x v="3"/>
    <s v="OFF-ST-10000142"/>
    <x v="1"/>
    <x v="4"/>
    <s v="Deluxe Rollaway Locking File with Drawer"/>
    <n v="665.40800000000002"/>
    <n v="2"/>
    <n v="0.2"/>
    <n v="66.540800000000004"/>
  </r>
  <r>
    <n v="456"/>
    <s v="CA-2013-100153"/>
    <x v="0"/>
    <x v="180"/>
    <d v="2013-12-18T00:00:00"/>
    <s v="Standard Class"/>
    <s v="KH-16630"/>
    <s v="Ken Heidel"/>
    <x v="1"/>
    <s v="United States"/>
    <s v="Norman"/>
    <x v="26"/>
    <n v="73071"/>
    <x v="2"/>
    <s v="TEC-AC-10001772"/>
    <x v="2"/>
    <x v="11"/>
    <s v="Memorex Mini Travel Drive 16 GB USB 2.0 Flash Drive"/>
    <n v="63.88"/>
    <n v="4"/>
    <n v="0"/>
    <n v="24.9132"/>
  </r>
  <r>
    <n v="457"/>
    <s v="US-2011-110674"/>
    <x v="2"/>
    <x v="181"/>
    <d v="2011-02-19T00:00:00"/>
    <s v="Standard Class"/>
    <s v="SC-20095"/>
    <s v="Sanjit Chand"/>
    <x v="0"/>
    <s v="United States"/>
    <s v="Concord"/>
    <x v="1"/>
    <n v="94521"/>
    <x v="1"/>
    <s v="FUR-CH-10000225"/>
    <x v="0"/>
    <x v="1"/>
    <s v="Global Geo Office Task Chair, Gray"/>
    <n v="129.56800000000001"/>
    <n v="2"/>
    <n v="0.2"/>
    <n v="-24.294"/>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599999999996"/>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
  </r>
  <r>
    <n v="462"/>
    <s v="CA-2012-109638"/>
    <x v="1"/>
    <x v="83"/>
    <d v="2012-12-22T00:00:00"/>
    <s v="Standard Class"/>
    <s v="JH-15985"/>
    <s v="Joseph Holt"/>
    <x v="0"/>
    <s v="United States"/>
    <s v="Seattle"/>
    <x v="4"/>
    <n v="98115"/>
    <x v="1"/>
    <s v="OFF-BI-10001098"/>
    <x v="1"/>
    <x v="8"/>
    <s v="Acco D-Ring Binder w/DublLock"/>
    <n v="51.311999999999998"/>
    <n v="3"/>
    <n v="0.2"/>
    <n v="18.6006"/>
  </r>
  <r>
    <n v="463"/>
    <s v="CA-2013-109869"/>
    <x v="0"/>
    <x v="183"/>
    <d v="2013-04-30T00:00:00"/>
    <s v="Standard Class"/>
    <s v="TN-21040"/>
    <s v="Tanja Norvell"/>
    <x v="2"/>
    <s v="United States"/>
    <s v="Phoenix"/>
    <x v="16"/>
    <n v="85023"/>
    <x v="1"/>
    <s v="FUR-FU-10000023"/>
    <x v="0"/>
    <x v="5"/>
    <s v="Eldon Wave Desk Accessories"/>
    <n v="23.56"/>
    <n v="5"/>
    <n v="0.2"/>
    <n v="7.0679999999999996"/>
  </r>
  <r>
    <n v="464"/>
    <s v="CA-2013-109869"/>
    <x v="0"/>
    <x v="183"/>
    <d v="2013-04-30T00:00:00"/>
    <s v="Standard Class"/>
    <s v="TN-21040"/>
    <s v="Tanja Norvell"/>
    <x v="2"/>
    <s v="United States"/>
    <s v="Phoenix"/>
    <x v="16"/>
    <n v="85023"/>
    <x v="1"/>
    <s v="FUR-TA-10001889"/>
    <x v="0"/>
    <x v="3"/>
    <s v="Bush Advantage Collection Racetrack Conference Table"/>
    <n v="1272.6300000000001"/>
    <n v="6"/>
    <n v="0.5"/>
    <n v="-814.48320000000001"/>
  </r>
  <r>
    <n v="465"/>
    <s v="CA-2013-109869"/>
    <x v="0"/>
    <x v="183"/>
    <d v="2013-04-30T00:00:00"/>
    <s v="Standard Class"/>
    <s v="TN-21040"/>
    <s v="Tanja Norvell"/>
    <x v="2"/>
    <s v="United States"/>
    <s v="Phoenix"/>
    <x v="16"/>
    <n v="85023"/>
    <x v="1"/>
    <s v="OFF-BI-10000315"/>
    <x v="1"/>
    <x v="8"/>
    <s v="Poly Designer Cover &amp; Back"/>
    <n v="28.484999999999999"/>
    <n v="5"/>
    <n v="0.7"/>
    <n v="-20.888999999999999"/>
  </r>
  <r>
    <n v="466"/>
    <s v="CA-2013-109869"/>
    <x v="0"/>
    <x v="183"/>
    <d v="2013-04-30T00:00:00"/>
    <s v="Standard Class"/>
    <s v="TN-21040"/>
    <s v="Tanja Norvell"/>
    <x v="2"/>
    <s v="United States"/>
    <s v="Phoenix"/>
    <x v="16"/>
    <n v="85023"/>
    <x v="1"/>
    <s v="OFF-SU-10003505"/>
    <x v="1"/>
    <x v="14"/>
    <s v="Premier Electric Letter Opener"/>
    <n v="185.376"/>
    <n v="2"/>
    <n v="0.2"/>
    <n v="-34.758000000000003"/>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
    <n v="7"/>
    <n v="0.6"/>
    <n v="-312.06139999999999"/>
  </r>
  <r>
    <n v="469"/>
    <s v="CA-2014-154907"/>
    <x v="3"/>
    <x v="185"/>
    <d v="2014-04-05T00:00:00"/>
    <s v="Standard Class"/>
    <s v="DS-13180"/>
    <s v="David Smith"/>
    <x v="1"/>
    <s v="United States"/>
    <s v="Amarillo"/>
    <x v="5"/>
    <n v="79109"/>
    <x v="2"/>
    <s v="FUR-BO-10002824"/>
    <x v="0"/>
    <x v="0"/>
    <s v="Bush Mission Pointe Library"/>
    <n v="205.33279999999999"/>
    <n v="2"/>
    <n v="0.32"/>
    <n v="-36.235199999999999"/>
  </r>
  <r>
    <n v="470"/>
    <s v="US-2013-100419"/>
    <x v="0"/>
    <x v="186"/>
    <d v="2013-12-21T00:00:00"/>
    <s v="Second Class"/>
    <s v="CC-12670"/>
    <s v="Craig Carreira"/>
    <x v="0"/>
    <s v="United States"/>
    <s v="Chicago"/>
    <x v="10"/>
    <n v="60610"/>
    <x v="2"/>
    <s v="OFF-BI-10002194"/>
    <x v="1"/>
    <x v="8"/>
    <s v="Cardinal Hold-It CD Pocket"/>
    <n v="4.7880000000000003"/>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400000000002"/>
  </r>
  <r>
    <n v="472"/>
    <s v="CA-2011-144666"/>
    <x v="2"/>
    <x v="187"/>
    <d v="2011-11-11T00:00:00"/>
    <s v="Second Class"/>
    <s v="JP-15520"/>
    <s v="Jeremy Pistek"/>
    <x v="0"/>
    <s v="United States"/>
    <s v="San Francisco"/>
    <x v="1"/>
    <n v="94110"/>
    <x v="1"/>
    <s v="OFF-ST-10002743"/>
    <x v="1"/>
    <x v="4"/>
    <s v="SAFCO Boltless Steel Shelving"/>
    <n v="340.92"/>
    <n v="3"/>
    <n v="0"/>
    <n v="3.4091999999999998"/>
  </r>
  <r>
    <n v="473"/>
    <s v="CA-2011-144666"/>
    <x v="2"/>
    <x v="187"/>
    <d v="2011-11-11T00:00:00"/>
    <s v="Second Class"/>
    <s v="JP-15520"/>
    <s v="Jeremy Pistek"/>
    <x v="0"/>
    <s v="United States"/>
    <s v="San Francisco"/>
    <x v="1"/>
    <n v="94110"/>
    <x v="1"/>
    <s v="FUR-BO-10001601"/>
    <x v="0"/>
    <x v="0"/>
    <s v="Sauder Mission Library with Doors, Fruitwood Finish"/>
    <n v="222.666"/>
    <n v="2"/>
    <n v="0.15"/>
    <n v="10.478400000000001"/>
  </r>
  <r>
    <n v="474"/>
    <s v="CA-2011-144666"/>
    <x v="2"/>
    <x v="187"/>
    <d v="2011-11-11T00:00:00"/>
    <s v="Second Class"/>
    <s v="JP-15520"/>
    <s v="Jeremy Pistek"/>
    <x v="0"/>
    <s v="United States"/>
    <s v="San Francisco"/>
    <x v="1"/>
    <n v="94110"/>
    <x v="1"/>
    <s v="TEC-PH-10002680"/>
    <x v="2"/>
    <x v="7"/>
    <s v="Samsung Galaxy Note 3"/>
    <n v="703.96799999999996"/>
    <n v="4"/>
    <n v="0.2"/>
    <n v="87.995999999999995"/>
  </r>
  <r>
    <n v="475"/>
    <s v="CA-2011-144666"/>
    <x v="2"/>
    <x v="187"/>
    <d v="2011-11-11T00:00:00"/>
    <s v="Second Class"/>
    <s v="JP-15520"/>
    <s v="Jeremy Pistek"/>
    <x v="0"/>
    <s v="United States"/>
    <s v="San Francisco"/>
    <x v="1"/>
    <n v="94110"/>
    <x v="1"/>
    <s v="OFF-ST-10001321"/>
    <x v="1"/>
    <x v="4"/>
    <s v="Decoflex Hanging Personal Folder File, Blue"/>
    <n v="92.52"/>
    <n v="6"/>
    <n v="0"/>
    <n v="24.980399999999999"/>
  </r>
  <r>
    <n v="476"/>
    <s v="CA-2011-144666"/>
    <x v="2"/>
    <x v="187"/>
    <d v="2011-11-11T00:00:00"/>
    <s v="Second Class"/>
    <s v="JP-15520"/>
    <s v="Jeremy Pistek"/>
    <x v="0"/>
    <s v="United States"/>
    <s v="San Francisco"/>
    <x v="1"/>
    <n v="94110"/>
    <x v="1"/>
    <s v="OFF-PA-10001509"/>
    <x v="1"/>
    <x v="10"/>
    <s v="Recycled Desk Saver Line &quot;While You Were Out&quot; Book, 5 1/2&quot; X 4&quot;"/>
    <n v="62.65"/>
    <n v="7"/>
    <n v="0"/>
    <n v="28.818999999999999"/>
  </r>
  <r>
    <n v="477"/>
    <s v="CA-2011-144666"/>
    <x v="2"/>
    <x v="187"/>
    <d v="2011-11-11T00:00:00"/>
    <s v="Second Class"/>
    <s v="JP-15520"/>
    <s v="Jeremy Pistek"/>
    <x v="0"/>
    <s v="United States"/>
    <s v="San Francisco"/>
    <x v="1"/>
    <n v="94110"/>
    <x v="1"/>
    <s v="OFF-PA-10003465"/>
    <x v="1"/>
    <x v="10"/>
    <s v="Xerox 1912"/>
    <n v="94.85"/>
    <n v="5"/>
    <n v="0"/>
    <n v="45.527999999999999"/>
  </r>
  <r>
    <n v="478"/>
    <s v="CA-2013-103891"/>
    <x v="0"/>
    <x v="188"/>
    <d v="2013-07-20T00:00:00"/>
    <s v="Standard Class"/>
    <s v="KH-16690"/>
    <s v="Kristen Hastings"/>
    <x v="1"/>
    <s v="United States"/>
    <s v="Los Angeles"/>
    <x v="1"/>
    <n v="90008"/>
    <x v="1"/>
    <s v="TEC-PH-10000149"/>
    <x v="2"/>
    <x v="7"/>
    <s v="Cisco SPA525G2 IP Phone - Wireless"/>
    <n v="95.76"/>
    <n v="6"/>
    <n v="0.2"/>
    <n v="7.1820000000000004"/>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Â USB 2.0 SwivelÂ Flash DriveÂ USBÂ flash driveÂ - 4 GB - Pink"/>
    <n v="9.09"/>
    <n v="3"/>
    <n v="0"/>
    <n v="1.9089"/>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5000000000001"/>
  </r>
  <r>
    <n v="487"/>
    <s v="CA-2014-140963"/>
    <x v="3"/>
    <x v="193"/>
    <d v="2014-06-14T00:00:00"/>
    <s v="First Class"/>
    <s v="MT-18070"/>
    <s v="Michelle Tran"/>
    <x v="2"/>
    <s v="United States"/>
    <s v="Los Angeles"/>
    <x v="1"/>
    <n v="90045"/>
    <x v="1"/>
    <s v="TEC-PH-10001924"/>
    <x v="2"/>
    <x v="7"/>
    <s v="iHome FM Clock Radio with Lightning Dock"/>
    <n v="279.95999999999998"/>
    <n v="5"/>
    <n v="0.2"/>
    <n v="17.497499999999999"/>
  </r>
  <r>
    <n v="488"/>
    <s v="CA-2011-154627"/>
    <x v="2"/>
    <x v="194"/>
    <d v="2011-10-31T00:00:00"/>
    <s v="First Class"/>
    <s v="SA-20830"/>
    <s v="Sue Ann Reed"/>
    <x v="0"/>
    <s v="United States"/>
    <s v="Chicago"/>
    <x v="10"/>
    <n v="60610"/>
    <x v="2"/>
    <s v="TEC-PH-10001363"/>
    <x v="2"/>
    <x v="7"/>
    <s v="Apple iPhone 5S"/>
    <n v="2735.9520000000002"/>
    <n v="6"/>
    <n v="0.2"/>
    <n v="341.99400000000003"/>
  </r>
  <r>
    <n v="489"/>
    <s v="CA-2011-133753"/>
    <x v="2"/>
    <x v="3"/>
    <d v="2011-06-13T00:00:00"/>
    <s v="Second Class"/>
    <s v="CW-11905"/>
    <s v="Carl Weiss"/>
    <x v="2"/>
    <s v="United States"/>
    <s v="Huntsville"/>
    <x v="5"/>
    <n v="77340"/>
    <x v="2"/>
    <s v="TEC-PH-10000376"/>
    <x v="2"/>
    <x v="7"/>
    <s v="Square Credit Card Reader"/>
    <n v="7.992"/>
    <n v="1"/>
    <n v="0.2"/>
    <n v="0.59940000000000004"/>
  </r>
  <r>
    <n v="490"/>
    <s v="CA-2011-133753"/>
    <x v="2"/>
    <x v="3"/>
    <d v="2011-06-13T00:00:00"/>
    <s v="Second Class"/>
    <s v="CW-11905"/>
    <s v="Carl Weiss"/>
    <x v="2"/>
    <s v="United States"/>
    <s v="Huntsville"/>
    <x v="5"/>
    <n v="77340"/>
    <x v="2"/>
    <s v="TEC-AC-10000303"/>
    <x v="2"/>
    <x v="11"/>
    <s v="Logitech M510 Wireless Mouse"/>
    <n v="63.984000000000002"/>
    <n v="2"/>
    <n v="0.2"/>
    <n v="10.397399999999999"/>
  </r>
  <r>
    <n v="491"/>
    <s v="CA-2011-133753"/>
    <x v="2"/>
    <x v="3"/>
    <d v="2011-06-13T00:00:00"/>
    <s v="Second Class"/>
    <s v="CW-11905"/>
    <s v="Carl Weiss"/>
    <x v="2"/>
    <s v="United States"/>
    <s v="Huntsville"/>
    <x v="5"/>
    <n v="77340"/>
    <x v="2"/>
    <s v="OFF-AR-10001953"/>
    <x v="1"/>
    <x v="6"/>
    <s v="Boston 1645 Deluxe Heavier-Duty Electric Pencil Sharpener"/>
    <n v="70.367999999999995"/>
    <n v="2"/>
    <n v="0.2"/>
    <n v="6.1571999999999996"/>
  </r>
  <r>
    <n v="492"/>
    <s v="CA-2011-113362"/>
    <x v="2"/>
    <x v="80"/>
    <d v="2011-09-19T00:00:00"/>
    <s v="Standard Class"/>
    <s v="AJ-10960"/>
    <s v="Astrea Jones"/>
    <x v="0"/>
    <s v="United States"/>
    <s v="Rochester"/>
    <x v="15"/>
    <n v="14609"/>
    <x v="3"/>
    <s v="OFF-ST-10001809"/>
    <x v="1"/>
    <x v="4"/>
    <s v="Fellowes Officeware Wire Shelving"/>
    <n v="449.15"/>
    <n v="5"/>
    <n v="0"/>
    <n v="8.9830000000000005"/>
  </r>
  <r>
    <n v="493"/>
    <s v="CA-2011-113362"/>
    <x v="2"/>
    <x v="80"/>
    <d v="2011-09-19T00:00:00"/>
    <s v="Standard Class"/>
    <s v="AJ-10960"/>
    <s v="Astrea Jones"/>
    <x v="0"/>
    <s v="United States"/>
    <s v="Rochester"/>
    <x v="15"/>
    <n v="14609"/>
    <x v="3"/>
    <s v="OFF-EN-10003845"/>
    <x v="1"/>
    <x v="12"/>
    <s v="Colored Envelopes"/>
    <n v="11.07"/>
    <n v="3"/>
    <n v="0"/>
    <n v="5.0922000000000001"/>
  </r>
  <r>
    <n v="494"/>
    <s v="CA-2013-169166"/>
    <x v="0"/>
    <x v="195"/>
    <d v="2013-05-15T00:00:00"/>
    <s v="Standard Class"/>
    <s v="SS-20590"/>
    <s v="Sonia Sunley"/>
    <x v="0"/>
    <s v="United States"/>
    <s v="Seattle"/>
    <x v="4"/>
    <n v="98115"/>
    <x v="1"/>
    <s v="TEC-AC-10000991"/>
    <x v="2"/>
    <x v="11"/>
    <s v="Sony Micro Vault Click 8 GB USB 2.0 Flash Drive"/>
    <n v="93.98"/>
    <n v="2"/>
    <n v="0"/>
    <n v="13.1572"/>
  </r>
  <r>
    <n v="495"/>
    <s v="US-2013-120929"/>
    <x v="0"/>
    <x v="196"/>
    <d v="2013-03-22T00:00:00"/>
    <s v="Second Class"/>
    <s v="RO-19780"/>
    <s v="Rose O'Brian"/>
    <x v="0"/>
    <s v="United States"/>
    <s v="Memphis"/>
    <x v="18"/>
    <n v="38109"/>
    <x v="0"/>
    <s v="FUR-TA-10001857"/>
    <x v="0"/>
    <x v="3"/>
    <s v="Balt Solid Wood Rectangular Table"/>
    <n v="189.88200000000001"/>
    <n v="3"/>
    <n v="0.4"/>
    <n v="-94.941000000000003"/>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800000000001"/>
    <n v="2"/>
    <n v="0.2"/>
    <n v="18.117599999999999"/>
  </r>
  <r>
    <n v="500"/>
    <s v="CA-2013-126158"/>
    <x v="0"/>
    <x v="197"/>
    <d v="2013-08-01T00:00:00"/>
    <s v="Standard Class"/>
    <s v="SC-20095"/>
    <s v="Sanjit Chand"/>
    <x v="0"/>
    <s v="United States"/>
    <s v="Costa Mesa"/>
    <x v="1"/>
    <n v="92627"/>
    <x v="1"/>
    <s v="FUR-FU-10000073"/>
    <x v="0"/>
    <x v="5"/>
    <s v="Deflect-O Glasstique Clear Desk Accessories"/>
    <n v="69.3"/>
    <n v="9"/>
    <n v="0"/>
    <n v="22.869"/>
  </r>
  <r>
    <n v="501"/>
    <s v="US-2013-105578"/>
    <x v="0"/>
    <x v="198"/>
    <d v="2013-06-05T00:00:00"/>
    <s v="Standard Class"/>
    <s v="MY-17380"/>
    <s v="Maribeth Yedwab"/>
    <x v="1"/>
    <s v="United States"/>
    <s v="Parker"/>
    <x v="22"/>
    <n v="80134"/>
    <x v="1"/>
    <s v="OFF-BI-10001670"/>
    <x v="1"/>
    <x v="8"/>
    <s v="Vinyl Sectional Post Binders"/>
    <n v="22.62"/>
    <n v="2"/>
    <n v="0.7"/>
    <n v="-15.08"/>
  </r>
  <r>
    <n v="502"/>
    <s v="US-2013-105578"/>
    <x v="0"/>
    <x v="198"/>
    <d v="2013-06-05T00:00:00"/>
    <s v="Standard Class"/>
    <s v="MY-17380"/>
    <s v="Maribeth Yedwab"/>
    <x v="1"/>
    <s v="United States"/>
    <s v="Parker"/>
    <x v="22"/>
    <n v="80134"/>
    <x v="1"/>
    <s v="OFF-BI-10001658"/>
    <x v="1"/>
    <x v="8"/>
    <s v="GBC Standard Therm-A-Bind Covers"/>
    <n v="14.952"/>
    <n v="2"/>
    <n v="0.7"/>
    <n v="-11.961600000000001"/>
  </r>
  <r>
    <n v="503"/>
    <s v="US-2013-105578"/>
    <x v="0"/>
    <x v="198"/>
    <d v="2013-06-05T00:00:00"/>
    <s v="Standard Class"/>
    <s v="MY-17380"/>
    <s v="Maribeth Yedwab"/>
    <x v="1"/>
    <s v="United States"/>
    <s v="Parker"/>
    <x v="22"/>
    <n v="80134"/>
    <x v="1"/>
    <s v="FUR-CH-10001215"/>
    <x v="0"/>
    <x v="1"/>
    <s v="Global Troy Executive Leather Low-Back Tilter"/>
    <n v="801.56799999999998"/>
    <n v="2"/>
    <n v="0.2"/>
    <n v="50.097999999999999"/>
  </r>
  <r>
    <n v="504"/>
    <s v="US-2013-105578"/>
    <x v="0"/>
    <x v="198"/>
    <d v="2013-06-05T00:00:00"/>
    <s v="Standard Class"/>
    <s v="MY-17380"/>
    <s v="Maribeth Yedwab"/>
    <x v="1"/>
    <s v="United States"/>
    <s v="Parker"/>
    <x v="22"/>
    <n v="80134"/>
    <x v="1"/>
    <s v="OFF-BI-10000831"/>
    <x v="1"/>
    <x v="8"/>
    <s v="Storex Flexible Poly Binders with Double Pockets"/>
    <n v="2.3759999999999999"/>
    <n v="3"/>
    <n v="0.7"/>
    <n v="-1.900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
    <n v="5"/>
    <n v="0.2"/>
    <n v="5.3730000000000002"/>
  </r>
  <r>
    <n v="507"/>
    <s v="CA-2012-145352"/>
    <x v="1"/>
    <x v="199"/>
    <d v="2012-03-22T00:00:00"/>
    <s v="Standard Class"/>
    <s v="CM-12385"/>
    <s v="Christopher Martinez"/>
    <x v="0"/>
    <s v="United States"/>
    <s v="Atlanta"/>
    <x v="32"/>
    <n v="30318"/>
    <x v="0"/>
    <s v="OFF-AR-10001662"/>
    <x v="1"/>
    <x v="6"/>
    <s v="Rogers Handheld Barrel Pencil Sharpener"/>
    <n v="2.74"/>
    <n v="1"/>
    <n v="0"/>
    <n v="0.73980000000000001"/>
  </r>
  <r>
    <n v="508"/>
    <s v="CA-2012-145352"/>
    <x v="1"/>
    <x v="199"/>
    <d v="2012-03-22T00:00:00"/>
    <s v="Standard Class"/>
    <s v="CM-12385"/>
    <s v="Christopher Martinez"/>
    <x v="0"/>
    <s v="United States"/>
    <s v="Atlanta"/>
    <x v="32"/>
    <n v="30318"/>
    <x v="0"/>
    <s v="OFF-AR-10003856"/>
    <x v="1"/>
    <x v="6"/>
    <s v="Newell 344"/>
    <n v="8.34"/>
    <n v="3"/>
    <n v="0"/>
    <n v="2.1684000000000001"/>
  </r>
  <r>
    <n v="509"/>
    <s v="CA-2012-145352"/>
    <x v="1"/>
    <x v="199"/>
    <d v="2012-03-22T00:00:00"/>
    <s v="Standard Class"/>
    <s v="CM-12385"/>
    <s v="Christopher Martinez"/>
    <x v="0"/>
    <s v="United States"/>
    <s v="Atlanta"/>
    <x v="32"/>
    <n v="30318"/>
    <x v="0"/>
    <s v="OFF-ST-10001228"/>
    <x v="1"/>
    <x v="4"/>
    <s v="Personal File Boxes with Fold-Down Carry Handle"/>
    <n v="46.74"/>
    <n v="3"/>
    <n v="0"/>
    <n v="11.685"/>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
    <n v="3"/>
    <n v="0"/>
    <n v="40.415999999999997"/>
  </r>
  <r>
    <n v="512"/>
    <s v="CA-2014-135307"/>
    <x v="3"/>
    <x v="200"/>
    <d v="2014-11-28T00:00:00"/>
    <s v="First Class"/>
    <s v="LS-17245"/>
    <s v="Lynn Smith"/>
    <x v="0"/>
    <s v="United States"/>
    <s v="Gladstone"/>
    <x v="25"/>
    <n v="64118"/>
    <x v="2"/>
    <s v="TEC-AC-10002399"/>
    <x v="2"/>
    <x v="11"/>
    <s v="SanDisk Cruzer 32 GB USB Flash Drive"/>
    <n v="38.04"/>
    <n v="2"/>
    <n v="0"/>
    <n v="12.172800000000001"/>
  </r>
  <r>
    <n v="513"/>
    <s v="CA-2013-106341"/>
    <x v="0"/>
    <x v="201"/>
    <d v="2013-10-24T00:00:00"/>
    <s v="First Class"/>
    <s v="LF-17185"/>
    <s v="Luke Foster"/>
    <x v="0"/>
    <s v="United States"/>
    <s v="Newark"/>
    <x v="24"/>
    <n v="43055"/>
    <x v="3"/>
    <s v="OFF-AR-10002053"/>
    <x v="1"/>
    <x v="6"/>
    <s v="Premium Writing Pencils, Soft, #2 by Central Association for the Blind"/>
    <n v="7.1520000000000001"/>
    <n v="3"/>
    <n v="0.2"/>
    <n v="0.71519999999999995"/>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2"/>
  </r>
  <r>
    <n v="516"/>
    <s v="CA-2014-127432"/>
    <x v="3"/>
    <x v="203"/>
    <d v="2014-01-28T00:00:00"/>
    <s v="Standard Class"/>
    <s v="AD-10180"/>
    <s v="Alan Dominguez"/>
    <x v="2"/>
    <s v="United States"/>
    <s v="Great Falls"/>
    <x v="37"/>
    <n v="59405"/>
    <x v="1"/>
    <s v="TEC-CO-10003236"/>
    <x v="2"/>
    <x v="16"/>
    <s v="Canon Image Class D660 Copier"/>
    <n v="2999.95"/>
    <n v="5"/>
    <n v="0"/>
    <n v="1379.9770000000001"/>
  </r>
  <r>
    <n v="517"/>
    <s v="CA-2014-127432"/>
    <x v="3"/>
    <x v="203"/>
    <d v="2014-01-28T00:00:00"/>
    <s v="Standard Class"/>
    <s v="AD-10180"/>
    <s v="Alan Dominguez"/>
    <x v="2"/>
    <s v="United States"/>
    <s v="Great Falls"/>
    <x v="37"/>
    <n v="59405"/>
    <x v="1"/>
    <s v="OFF-ST-10004507"/>
    <x v="1"/>
    <x v="4"/>
    <s v="Advantus Rolling Storage Box"/>
    <n v="51.45"/>
    <n v="3"/>
    <n v="0"/>
    <n v="13.891500000000001"/>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1000000000002"/>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599999999999"/>
  </r>
  <r>
    <n v="522"/>
    <s v="CA-2012-157812"/>
    <x v="1"/>
    <x v="204"/>
    <d v="2012-03-26T00:00:00"/>
    <s v="Standard Class"/>
    <s v="DB-13210"/>
    <s v="Dean Braden"/>
    <x v="0"/>
    <s v="United States"/>
    <s v="Houston"/>
    <x v="5"/>
    <n v="77041"/>
    <x v="2"/>
    <s v="OFF-BI-10000285"/>
    <x v="1"/>
    <x v="8"/>
    <s v="XtraLife ClearVue Slant-D Ring Binders by Cardinal"/>
    <n v="14.112"/>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99"/>
  </r>
  <r>
    <n v="524"/>
    <s v="US-2013-139486"/>
    <x v="0"/>
    <x v="206"/>
    <d v="2013-05-24T00:00:00"/>
    <s v="First Class"/>
    <s v="LH-17155"/>
    <s v="Logan Haushalter"/>
    <x v="0"/>
    <s v="United States"/>
    <s v="Los Angeles"/>
    <x v="1"/>
    <n v="90032"/>
    <x v="1"/>
    <s v="TEC-PH-10003555"/>
    <x v="2"/>
    <x v="7"/>
    <s v="Motorola HK250 Universal Bluetooth Headset"/>
    <n v="55.176000000000002"/>
    <n v="3"/>
    <n v="0.2"/>
    <n v="-12.4146"/>
  </r>
  <r>
    <n v="525"/>
    <s v="US-2013-139486"/>
    <x v="0"/>
    <x v="206"/>
    <d v="2013-05-24T00:00:00"/>
    <s v="First Class"/>
    <s v="LH-17155"/>
    <s v="Logan Haushalter"/>
    <x v="0"/>
    <s v="United States"/>
    <s v="Los Angeles"/>
    <x v="1"/>
    <n v="90032"/>
    <x v="1"/>
    <s v="TEC-AC-10003832"/>
    <x v="2"/>
    <x v="11"/>
    <s v="ImationÂ 16GB Mini TravelDrive USB 2.0Â Flash Drive"/>
    <n v="66.260000000000005"/>
    <n v="2"/>
    <n v="0"/>
    <n v="27.166599999999999"/>
  </r>
  <r>
    <n v="526"/>
    <s v="CA-2012-158792"/>
    <x v="1"/>
    <x v="207"/>
    <d v="2013-01-02T00:00:00"/>
    <s v="Standard Class"/>
    <s v="BD-11605"/>
    <s v="Brian Dahlen"/>
    <x v="0"/>
    <s v="United States"/>
    <s v="Lawrence"/>
    <x v="31"/>
    <n v="1841"/>
    <x v="3"/>
    <s v="OFF-FA-10002815"/>
    <x v="1"/>
    <x v="13"/>
    <s v="Staples"/>
    <n v="22.2"/>
    <n v="5"/>
    <n v="0"/>
    <n v="10.433999999999999"/>
  </r>
  <r>
    <n v="527"/>
    <s v="CA-2014-113558"/>
    <x v="3"/>
    <x v="208"/>
    <d v="2014-10-27T00:00:00"/>
    <s v="Standard Class"/>
    <s v="PH-18790"/>
    <s v="Patricia Hirasaki"/>
    <x v="2"/>
    <s v="United States"/>
    <s v="Lakeland"/>
    <x v="2"/>
    <n v="33801"/>
    <x v="0"/>
    <s v="FUR-CH-10003379"/>
    <x v="0"/>
    <x v="1"/>
    <s v="Global Commerce Series High-Back Swivel/Tilt Chairs"/>
    <n v="683.952"/>
    <n v="3"/>
    <n v="0.2"/>
    <n v="42.747"/>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96"/>
  </r>
  <r>
    <n v="529"/>
    <s v="US-2012-138303"/>
    <x v="1"/>
    <x v="37"/>
    <d v="2012-09-07T00:00:00"/>
    <s v="Standard Class"/>
    <s v="MG-18145"/>
    <s v="Mike Gockenbach"/>
    <x v="0"/>
    <s v="United States"/>
    <s v="Philadelphia"/>
    <x v="9"/>
    <n v="19134"/>
    <x v="3"/>
    <s v="OFF-ST-10004963"/>
    <x v="1"/>
    <x v="4"/>
    <s v="Eldon Gobal File Keepers"/>
    <n v="36.335999999999999"/>
    <n v="3"/>
    <n v="0.2"/>
    <n v="-7.2671999999999999"/>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
    <n v="1"/>
    <n v="0.2"/>
    <n v="11.92"/>
  </r>
  <r>
    <n v="533"/>
    <s v="US-2014-129441"/>
    <x v="3"/>
    <x v="210"/>
    <d v="2014-09-12T00:00:00"/>
    <s v="Standard Class"/>
    <s v="JC-15340"/>
    <s v="Jasper Cacioppo"/>
    <x v="0"/>
    <s v="United States"/>
    <s v="Los Angeles"/>
    <x v="1"/>
    <n v="90032"/>
    <x v="1"/>
    <s v="FUR-FU-10000448"/>
    <x v="0"/>
    <x v="5"/>
    <s v="Tenex Chairmats For Use With Carpeted Floors"/>
    <n v="47.94"/>
    <n v="3"/>
    <n v="0"/>
    <n v="2.3969999999999998"/>
  </r>
  <r>
    <n v="534"/>
    <s v="CA-2013-168753"/>
    <x v="0"/>
    <x v="211"/>
    <d v="2013-06-02T00:00:00"/>
    <s v="Second Class"/>
    <s v="RL-19615"/>
    <s v="Rob Lucas"/>
    <x v="0"/>
    <s v="United States"/>
    <s v="Montgomery"/>
    <x v="19"/>
    <n v="36116"/>
    <x v="0"/>
    <s v="TEC-PH-10000984"/>
    <x v="2"/>
    <x v="7"/>
    <s v="Panasonic KX-TG9471B"/>
    <n v="979.95"/>
    <n v="5"/>
    <n v="0"/>
    <n v="274.38600000000002"/>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6"/>
    <n v="7"/>
    <n v="0.8"/>
    <n v="-68.185599999999994"/>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6"/>
  </r>
  <r>
    <n v="539"/>
    <s v="CA-2012-134894"/>
    <x v="1"/>
    <x v="214"/>
    <d v="2012-12-11T00:00:00"/>
    <s v="Standard Class"/>
    <s v="DK-12985"/>
    <s v="Darren Koutras"/>
    <x v="0"/>
    <s v="United States"/>
    <s v="Henderson"/>
    <x v="0"/>
    <n v="42420"/>
    <x v="0"/>
    <s v="OFF-AP-10001271"/>
    <x v="1"/>
    <x v="9"/>
    <s v="Eureka The Boss Cordless Rechargeable Stick Vac"/>
    <n v="152.94"/>
    <n v="3"/>
    <n v="0"/>
    <n v="41.293799999999997"/>
  </r>
  <r>
    <n v="540"/>
    <s v="CA-2012-134894"/>
    <x v="1"/>
    <x v="214"/>
    <d v="2012-12-11T00:00:00"/>
    <s v="Standard Class"/>
    <s v="DK-12985"/>
    <s v="Darren Koutras"/>
    <x v="0"/>
    <s v="United States"/>
    <s v="Henderson"/>
    <x v="0"/>
    <n v="42420"/>
    <x v="0"/>
    <s v="FUR-CH-10002647"/>
    <x v="0"/>
    <x v="1"/>
    <s v="Situations Contoured Folding Chairs, 4/Set"/>
    <n v="283.92"/>
    <n v="4"/>
    <n v="0"/>
    <n v="70.98"/>
  </r>
  <r>
    <n v="541"/>
    <s v="CA-2011-140795"/>
    <x v="2"/>
    <x v="215"/>
    <d v="2011-02-04T00:00:00"/>
    <s v="First Class"/>
    <s v="BD-11500"/>
    <s v="Bradley Drucker"/>
    <x v="0"/>
    <s v="United States"/>
    <s v="Green Bay"/>
    <x v="6"/>
    <n v="54302"/>
    <x v="2"/>
    <s v="TEC-AC-10001432"/>
    <x v="2"/>
    <x v="11"/>
    <s v="Enermax Aurora Lite Keyboard"/>
    <n v="468.9"/>
    <n v="6"/>
    <n v="0"/>
    <n v="206.316"/>
  </r>
  <r>
    <n v="542"/>
    <s v="CA-2013-136924"/>
    <x v="0"/>
    <x v="216"/>
    <d v="2013-07-18T00:00:00"/>
    <s v="First Class"/>
    <s v="ES-14080"/>
    <s v="Erin Smith"/>
    <x v="1"/>
    <s v="United States"/>
    <s v="Tucson"/>
    <x v="16"/>
    <n v="85705"/>
    <x v="1"/>
    <s v="TEC-PH-10002262"/>
    <x v="2"/>
    <x v="7"/>
    <s v="LG Electronics Tone+ HBS-730 Bluetooth Headset"/>
    <n v="380.86399999999998"/>
    <n v="8"/>
    <n v="0.2"/>
    <n v="38.086399999999998"/>
  </r>
  <r>
    <n v="543"/>
    <s v="US-2012-120131"/>
    <x v="1"/>
    <x v="217"/>
    <d v="2012-12-23T00:00:00"/>
    <s v="Standard Class"/>
    <s v="LM-17065"/>
    <s v="Liz MacKendrick"/>
    <x v="0"/>
    <s v="United States"/>
    <s v="Springfield"/>
    <x v="24"/>
    <n v="45503"/>
    <x v="3"/>
    <s v="OFF-ST-10001809"/>
    <x v="1"/>
    <x v="4"/>
    <s v="Fellowes Officeware Wire Shelving"/>
    <n v="646.77599999999995"/>
    <n v="9"/>
    <n v="0.2"/>
    <n v="-145.52459999999999"/>
  </r>
  <r>
    <n v="544"/>
    <s v="CA-2011-103849"/>
    <x v="2"/>
    <x v="218"/>
    <d v="2011-05-16T00:00:00"/>
    <s v="Standard Class"/>
    <s v="PG-18895"/>
    <s v="Paul Gonzalez"/>
    <x v="0"/>
    <s v="United States"/>
    <s v="Fort Worth"/>
    <x v="5"/>
    <n v="76106"/>
    <x v="2"/>
    <s v="TEC-AC-10001465"/>
    <x v="2"/>
    <x v="11"/>
    <s v="SanDisk Cruzer 64 GB USB Flash Drive"/>
    <n v="58.112000000000002"/>
    <n v="2"/>
    <n v="0.2"/>
    <n v="7.2640000000000002"/>
  </r>
  <r>
    <n v="545"/>
    <s v="CA-2011-103849"/>
    <x v="2"/>
    <x v="218"/>
    <d v="2011-05-16T00:00:00"/>
    <s v="Standard Class"/>
    <s v="PG-18895"/>
    <s v="Paul Gonzalez"/>
    <x v="0"/>
    <s v="United States"/>
    <s v="Fort Worth"/>
    <x v="5"/>
    <n v="76106"/>
    <x v="2"/>
    <s v="TEC-PH-10002597"/>
    <x v="2"/>
    <x v="7"/>
    <s v="Xblue XB-1670-86 X16 SmallÂ Office TelephoneÂ - Titanium"/>
    <n v="100.792"/>
    <n v="1"/>
    <n v="0.2"/>
    <n v="6.2995000000000001"/>
  </r>
  <r>
    <n v="546"/>
    <s v="CA-2011-103849"/>
    <x v="2"/>
    <x v="218"/>
    <d v="2011-05-16T00:00:00"/>
    <s v="Standard Class"/>
    <s v="PG-18895"/>
    <s v="Paul Gonzalez"/>
    <x v="0"/>
    <s v="United States"/>
    <s v="Fort Worth"/>
    <x v="5"/>
    <n v="76106"/>
    <x v="2"/>
    <s v="FUR-FU-10000723"/>
    <x v="0"/>
    <x v="5"/>
    <s v="Deflect-o EconoMat Studded, No Bevel Mat for Low Pile Carpeting"/>
    <n v="66.111999999999995"/>
    <n v="4"/>
    <n v="0.6"/>
    <n v="-84.2928"/>
  </r>
  <r>
    <n v="547"/>
    <s v="CA-2014-162929"/>
    <x v="3"/>
    <x v="123"/>
    <d v="2014-11-23T00:00:00"/>
    <s v="First Class"/>
    <s v="AS-10135"/>
    <s v="Adrian Shami"/>
    <x v="2"/>
    <s v="United States"/>
    <s v="New York City"/>
    <x v="15"/>
    <n v="10035"/>
    <x v="3"/>
    <s v="OFF-BI-10000404"/>
    <x v="1"/>
    <x v="8"/>
    <s v="Avery Printable Repositionable Plastic Tabs"/>
    <n v="41.28"/>
    <n v="6"/>
    <n v="0.2"/>
    <n v="13.932"/>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99"/>
  </r>
  <r>
    <n v="550"/>
    <s v="CA-2012-113173"/>
    <x v="1"/>
    <x v="219"/>
    <d v="2012-11-17T00:00:00"/>
    <s v="Second Class"/>
    <s v="DK-13225"/>
    <s v="Dean Katz"/>
    <x v="1"/>
    <s v="United States"/>
    <s v="Chicago"/>
    <x v="10"/>
    <n v="60653"/>
    <x v="2"/>
    <s v="OFF-BI-10004738"/>
    <x v="1"/>
    <x v="8"/>
    <s v="Flexible Leather- Look Classic Collection Ring Binder"/>
    <n v="11.364000000000001"/>
    <n v="3"/>
    <n v="0.8"/>
    <n v="-17.045999999999999"/>
  </r>
  <r>
    <n v="551"/>
    <s v="CA-2012-113173"/>
    <x v="1"/>
    <x v="219"/>
    <d v="2012-11-17T00:00:00"/>
    <s v="Second Class"/>
    <s v="DK-13225"/>
    <s v="Dean Katz"/>
    <x v="1"/>
    <s v="United States"/>
    <s v="Chicago"/>
    <x v="10"/>
    <n v="60653"/>
    <x v="2"/>
    <s v="OFF-SU-10001935"/>
    <x v="1"/>
    <x v="14"/>
    <s v="Staples"/>
    <n v="8.7200000000000006"/>
    <n v="5"/>
    <n v="0.2"/>
    <n v="-1.744"/>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3999999999998"/>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19999999997"/>
  </r>
  <r>
    <n v="556"/>
    <s v="CA-2011-155852"/>
    <x v="2"/>
    <x v="223"/>
    <d v="2011-03-07T00:00:00"/>
    <s v="Second Class"/>
    <s v="AJ-10945"/>
    <s v="Ashley Jarboe"/>
    <x v="0"/>
    <s v="United States"/>
    <s v="Wilmington"/>
    <x v="3"/>
    <n v="28403"/>
    <x v="0"/>
    <s v="OFF-AR-10003560"/>
    <x v="1"/>
    <x v="6"/>
    <s v="Zebra Zazzle Fluorescent Highlighters"/>
    <n v="19.456"/>
    <n v="4"/>
    <n v="0.2"/>
    <n v="3.4047999999999998"/>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â€œJust In Timeâ€ Height-Adjustable Multi-Task Work Tables"/>
    <n v="1335.68"/>
    <n v="4"/>
    <n v="0.2"/>
    <n v="-217.048"/>
  </r>
  <r>
    <n v="559"/>
    <s v="CA-2013-113243"/>
    <x v="0"/>
    <x v="224"/>
    <d v="2013-06-16T00:00:00"/>
    <s v="Standard Class"/>
    <s v="OT-18730"/>
    <s v="Olvera Toch"/>
    <x v="0"/>
    <s v="United States"/>
    <s v="Los Angeles"/>
    <x v="1"/>
    <n v="90045"/>
    <x v="1"/>
    <s v="OFF-PA-10003441"/>
    <x v="1"/>
    <x v="10"/>
    <s v="Xerox 226"/>
    <n v="32.4"/>
    <n v="5"/>
    <n v="0"/>
    <n v="15.552"/>
  </r>
  <r>
    <n v="560"/>
    <s v="CA-2014-118731"/>
    <x v="3"/>
    <x v="225"/>
    <d v="2014-11-23T00:00:00"/>
    <s v="Second Class"/>
    <s v="LP-17080"/>
    <s v="Liz Pelletier"/>
    <x v="0"/>
    <s v="United States"/>
    <s v="San Francisco"/>
    <x v="1"/>
    <n v="94110"/>
    <x v="1"/>
    <s v="FUR-FU-10003347"/>
    <x v="0"/>
    <x v="5"/>
    <s v="Coloredge Poster Frame"/>
    <n v="42.6"/>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5999999999997"/>
    <n v="7"/>
    <n v="0.2"/>
    <n v="27.318200000000001"/>
  </r>
  <r>
    <n v="562"/>
    <s v="CA-2011-145576"/>
    <x v="2"/>
    <x v="80"/>
    <d v="2011-09-18T00:00:00"/>
    <s v="Second Class"/>
    <s v="CA-12775"/>
    <s v="Cynthia Arntzen"/>
    <x v="0"/>
    <s v="United States"/>
    <s v="Tampa"/>
    <x v="2"/>
    <n v="33614"/>
    <x v="0"/>
    <s v="OFF-AP-10003914"/>
    <x v="1"/>
    <x v="9"/>
    <s v="Sanitaire Vibra Groomer IR Commercial Upright Vacuum, Replacement Belts"/>
    <n v="13"/>
    <n v="5"/>
    <n v="0.2"/>
    <n v="1.3"/>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599999999998"/>
    <n v="3"/>
    <n v="0.2"/>
    <n v="46.796999999999997"/>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7999999999994"/>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9"/>
    <n v="3"/>
    <n v="0.2"/>
    <n v="0"/>
  </r>
  <r>
    <n v="571"/>
    <s v="CA-2014-164826"/>
    <x v="3"/>
    <x v="116"/>
    <d v="2015-01-05T00:00:00"/>
    <s v="Standard Class"/>
    <s v="JF-15415"/>
    <s v="Jennifer Ferguson"/>
    <x v="0"/>
    <s v="United States"/>
    <s v="New York City"/>
    <x v="15"/>
    <n v="10024"/>
    <x v="3"/>
    <s v="OFF-LA-10001297"/>
    <x v="1"/>
    <x v="2"/>
    <s v="Avery 473"/>
    <n v="72.45"/>
    <n v="7"/>
    <n v="0"/>
    <n v="34.776000000000003"/>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799999999993"/>
  </r>
  <r>
    <n v="577"/>
    <s v="CA-2012-149713"/>
    <x v="1"/>
    <x v="227"/>
    <d v="2012-09-22T00:00:00"/>
    <s v="Second Class"/>
    <s v="TG-21640"/>
    <s v="Trudy Glocke"/>
    <x v="0"/>
    <s v="United States"/>
    <s v="Long Beach"/>
    <x v="1"/>
    <n v="90805"/>
    <x v="1"/>
    <s v="OFF-PA-10001450"/>
    <x v="1"/>
    <x v="10"/>
    <s v="Rediform S.O.S. Phone Message Books"/>
    <n v="19.920000000000002"/>
    <n v="4"/>
    <n v="0"/>
    <n v="9.7607999999999997"/>
  </r>
  <r>
    <n v="578"/>
    <s v="CA-2012-149713"/>
    <x v="1"/>
    <x v="227"/>
    <d v="2012-09-22T00:00:00"/>
    <s v="Second Class"/>
    <s v="TG-21640"/>
    <s v="Trudy Glocke"/>
    <x v="0"/>
    <s v="United States"/>
    <s v="Long Beach"/>
    <x v="1"/>
    <n v="90805"/>
    <x v="1"/>
    <s v="OFF-SU-10001574"/>
    <x v="1"/>
    <x v="14"/>
    <s v="Acme Value Line Scissors"/>
    <n v="7.3"/>
    <n v="2"/>
    <n v="0"/>
    <n v="2.19"/>
  </r>
  <r>
    <n v="579"/>
    <s v="CA-2014-118640"/>
    <x v="3"/>
    <x v="228"/>
    <d v="2014-07-27T00:00:00"/>
    <s v="Standard Class"/>
    <s v="CS-11950"/>
    <s v="Carlos Soltero"/>
    <x v="0"/>
    <s v="United States"/>
    <s v="Chicago"/>
    <x v="10"/>
    <n v="60610"/>
    <x v="2"/>
    <s v="OFF-ST-10002974"/>
    <x v="1"/>
    <x v="4"/>
    <s v="Trav-L-File Heavy-Duty Shuttle II, Black"/>
    <n v="69.712000000000003"/>
    <n v="2"/>
    <n v="0.2"/>
    <n v="8.7140000000000004"/>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1"/>
  </r>
  <r>
    <n v="582"/>
    <s v="CA-2014-145233"/>
    <x v="3"/>
    <x v="96"/>
    <d v="2014-12-06T00:00:00"/>
    <s v="Standard Class"/>
    <s v="DV-13465"/>
    <s v="Dianna Vittorini"/>
    <x v="0"/>
    <s v="United States"/>
    <s v="Denver"/>
    <x v="22"/>
    <n v="80219"/>
    <x v="1"/>
    <s v="TEC-PH-10004977"/>
    <x v="2"/>
    <x v="7"/>
    <s v="GE 30524EE4"/>
    <n v="470.37599999999998"/>
    <n v="3"/>
    <n v="0.2"/>
    <n v="52.917299999999997"/>
  </r>
  <r>
    <n v="583"/>
    <s v="CA-2014-145233"/>
    <x v="3"/>
    <x v="96"/>
    <d v="2014-12-06T00:00:00"/>
    <s v="Standard Class"/>
    <s v="DV-13465"/>
    <s v="Dianna Vittorini"/>
    <x v="0"/>
    <s v="United States"/>
    <s v="Denver"/>
    <x v="22"/>
    <n v="80219"/>
    <x v="1"/>
    <s v="TEC-PH-10000586"/>
    <x v="2"/>
    <x v="7"/>
    <s v="AT&amp;T SB67148 SynJ"/>
    <n v="105.584"/>
    <n v="2"/>
    <n v="0.2"/>
    <n v="9.2385999999999999"/>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99"/>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1"/>
  </r>
  <r>
    <n v="586"/>
    <s v="CA-2014-145233"/>
    <x v="3"/>
    <x v="96"/>
    <d v="2014-12-06T00:00:00"/>
    <s v="Standard Class"/>
    <s v="DV-13465"/>
    <s v="Dianna Vittorini"/>
    <x v="0"/>
    <s v="United States"/>
    <s v="Denver"/>
    <x v="22"/>
    <n v="80219"/>
    <x v="1"/>
    <s v="TEC-PH-10001254"/>
    <x v="2"/>
    <x v="7"/>
    <s v="Jabra BIZ 2300 Duo QD Duo CordedÂ Headset"/>
    <n v="406.36799999999999"/>
    <n v="4"/>
    <n v="0.2"/>
    <n v="30.477599999999999"/>
  </r>
  <r>
    <n v="587"/>
    <s v="CA-2012-128139"/>
    <x v="1"/>
    <x v="230"/>
    <d v="2012-07-09T00:00:00"/>
    <s v="Standard Class"/>
    <s v="BD-11725"/>
    <s v="Bruce Degenhardt"/>
    <x v="0"/>
    <s v="United States"/>
    <s v="Richmond"/>
    <x v="0"/>
    <n v="40475"/>
    <x v="0"/>
    <s v="FUR-CH-10003956"/>
    <x v="0"/>
    <x v="1"/>
    <s v="Novimex High-Tech Fabric Mesh Task Chair"/>
    <n v="70.98"/>
    <n v="1"/>
    <n v="0"/>
    <n v="4.9686000000000003"/>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199999999999"/>
  </r>
  <r>
    <n v="590"/>
    <s v="US-2013-156986"/>
    <x v="0"/>
    <x v="231"/>
    <d v="2013-03-25T00:00:00"/>
    <s v="Standard Class"/>
    <s v="ZC-21910"/>
    <s v="Zuschuss Carroll"/>
    <x v="0"/>
    <s v="United States"/>
    <s v="Salem"/>
    <x v="21"/>
    <n v="97301"/>
    <x v="1"/>
    <s v="OFF-PA-10002005"/>
    <x v="1"/>
    <x v="10"/>
    <s v="Xerox 225"/>
    <n v="20.736000000000001"/>
    <n v="4"/>
    <n v="0.2"/>
    <n v="7.2576000000000001"/>
  </r>
  <r>
    <n v="591"/>
    <s v="US-2013-156986"/>
    <x v="0"/>
    <x v="231"/>
    <d v="2013-03-25T00:00:00"/>
    <s v="Standard Class"/>
    <s v="ZC-21910"/>
    <s v="Zuschuss Carroll"/>
    <x v="0"/>
    <s v="United States"/>
    <s v="Salem"/>
    <x v="21"/>
    <n v="97301"/>
    <x v="1"/>
    <s v="OFF-BI-10002498"/>
    <x v="1"/>
    <x v="8"/>
    <s v="Clear Mylar Reinforcing Strips"/>
    <n v="16.821000000000002"/>
    <n v="3"/>
    <n v="0.7"/>
    <n v="-12.896100000000001"/>
  </r>
  <r>
    <n v="592"/>
    <s v="US-2013-156986"/>
    <x v="0"/>
    <x v="231"/>
    <d v="2013-03-25T00:00:00"/>
    <s v="Standard Class"/>
    <s v="ZC-21910"/>
    <s v="Zuschuss Carroll"/>
    <x v="0"/>
    <s v="United States"/>
    <s v="Salem"/>
    <x v="21"/>
    <n v="97301"/>
    <x v="1"/>
    <s v="OFF-PA-10004101"/>
    <x v="1"/>
    <x v="10"/>
    <s v="Xerox 1894"/>
    <n v="10.368"/>
    <n v="2"/>
    <n v="0.2"/>
    <n v="3.6288"/>
  </r>
  <r>
    <n v="593"/>
    <s v="CA-2011-135405"/>
    <x v="2"/>
    <x v="232"/>
    <d v="2011-01-14T00:00:00"/>
    <s v="Standard Class"/>
    <s v="MS-17830"/>
    <s v="Melanie Seite"/>
    <x v="0"/>
    <s v="United States"/>
    <s v="Laredo"/>
    <x v="5"/>
    <n v="78041"/>
    <x v="2"/>
    <s v="OFF-AR-10004078"/>
    <x v="1"/>
    <x v="6"/>
    <s v="Newell 312"/>
    <n v="9.3439999999999994"/>
    <n v="2"/>
    <n v="0.2"/>
    <n v="1.1679999999999999"/>
  </r>
  <r>
    <n v="594"/>
    <s v="CA-2011-135405"/>
    <x v="2"/>
    <x v="232"/>
    <d v="2011-01-14T00:00:00"/>
    <s v="Standard Class"/>
    <s v="MS-17830"/>
    <s v="Melanie Seite"/>
    <x v="0"/>
    <s v="United States"/>
    <s v="Laredo"/>
    <x v="5"/>
    <n v="78041"/>
    <x v="2"/>
    <s v="TEC-AC-10001266"/>
    <x v="2"/>
    <x v="11"/>
    <s v="Memorex Micro Travel Drive 8 GB"/>
    <n v="31.2"/>
    <n v="3"/>
    <n v="0.2"/>
    <n v="9.75"/>
  </r>
  <r>
    <n v="595"/>
    <s v="CA-2011-131450"/>
    <x v="2"/>
    <x v="233"/>
    <d v="2011-08-15T00:00:00"/>
    <s v="Standard Class"/>
    <s v="LR-16915"/>
    <s v="Lena Radford"/>
    <x v="0"/>
    <s v="United States"/>
    <s v="San Diego"/>
    <x v="1"/>
    <n v="92024"/>
    <x v="1"/>
    <s v="OFF-AP-10004708"/>
    <x v="1"/>
    <x v="9"/>
    <s v="Fellowes Superior 10 Outlet Split Surge Protector"/>
    <n v="76.12"/>
    <n v="2"/>
    <n v="0"/>
    <n v="22.0748"/>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
    <n v="5"/>
    <n v="0.2"/>
    <n v="55.744999999999997"/>
  </r>
  <r>
    <n v="598"/>
    <s v="CA-2011-131450"/>
    <x v="2"/>
    <x v="233"/>
    <d v="2011-08-15T00:00:00"/>
    <s v="Standard Class"/>
    <s v="LR-16915"/>
    <s v="Lena Radford"/>
    <x v="0"/>
    <s v="United States"/>
    <s v="San Diego"/>
    <x v="1"/>
    <n v="92024"/>
    <x v="1"/>
    <s v="FUR-FU-10001979"/>
    <x v="0"/>
    <x v="5"/>
    <s v="Dana Halogen Swing-Arm Architect Lamp"/>
    <n v="327.76"/>
    <n v="8"/>
    <n v="0"/>
    <n v="91.772800000000004"/>
  </r>
  <r>
    <n v="599"/>
    <s v="CA-2013-120180"/>
    <x v="0"/>
    <x v="216"/>
    <d v="2013-07-17T00:00:00"/>
    <s v="First Class"/>
    <s v="TP-21130"/>
    <s v="Theone Pippenger"/>
    <x v="0"/>
    <s v="United States"/>
    <s v="Philadelphia"/>
    <x v="9"/>
    <n v="19134"/>
    <x v="3"/>
    <s v="OFF-SU-10004115"/>
    <x v="1"/>
    <x v="14"/>
    <s v="Acme Stainless Steel Office Snips"/>
    <n v="11.632"/>
    <n v="2"/>
    <n v="0.2"/>
    <n v="1.0178"/>
  </r>
  <r>
    <n v="600"/>
    <s v="US-2013-100720"/>
    <x v="0"/>
    <x v="87"/>
    <d v="2013-07-22T00:00:00"/>
    <s v="Standard Class"/>
    <s v="CK-12205"/>
    <s v="Chloris Kastensmidt"/>
    <x v="0"/>
    <s v="United States"/>
    <s v="Philadelphia"/>
    <x v="9"/>
    <n v="19120"/>
    <x v="3"/>
    <s v="TEC-PH-10001425"/>
    <x v="2"/>
    <x v="7"/>
    <s v="Mophie Juice Pack Helium for iPhone"/>
    <n v="143.982"/>
    <n v="3"/>
    <n v="0.4"/>
    <n v="-28.796399999999998"/>
  </r>
  <r>
    <n v="601"/>
    <s v="US-2013-100720"/>
    <x v="0"/>
    <x v="87"/>
    <d v="2013-07-22T00:00:00"/>
    <s v="Standard Class"/>
    <s v="CK-12205"/>
    <s v="Chloris Kastensmidt"/>
    <x v="0"/>
    <s v="United States"/>
    <s v="Philadelphia"/>
    <x v="9"/>
    <n v="19120"/>
    <x v="3"/>
    <s v="TEC-PH-10003963"/>
    <x v="2"/>
    <x v="7"/>
    <s v="GE 2-Jack Phone Line Splitter"/>
    <n v="494.37599999999998"/>
    <n v="4"/>
    <n v="0.4"/>
    <n v="-115.3544"/>
  </r>
  <r>
    <n v="602"/>
    <s v="US-2013-100720"/>
    <x v="0"/>
    <x v="87"/>
    <d v="2013-07-22T00:00:00"/>
    <s v="Standard Class"/>
    <s v="CK-12205"/>
    <s v="Chloris Kastensmidt"/>
    <x v="0"/>
    <s v="United States"/>
    <s v="Philadelphia"/>
    <x v="9"/>
    <n v="19120"/>
    <x v="3"/>
    <s v="OFF-SU-10001574"/>
    <x v="1"/>
    <x v="14"/>
    <s v="Acme Value Line Scissors"/>
    <n v="5.84"/>
    <n v="2"/>
    <n v="0.2"/>
    <n v="0.73"/>
  </r>
  <r>
    <n v="603"/>
    <s v="CA-2011-149958"/>
    <x v="2"/>
    <x v="234"/>
    <d v="2011-03-19T00:00:00"/>
    <s v="Standard Class"/>
    <s v="AS-10240"/>
    <s v="Alan Shonely"/>
    <x v="0"/>
    <s v="United States"/>
    <s v="Tampa"/>
    <x v="2"/>
    <n v="33614"/>
    <x v="0"/>
    <s v="OFF-ST-10001490"/>
    <x v="1"/>
    <x v="4"/>
    <s v="Hot File 7-Pocket, Floor Stand"/>
    <n v="142.77600000000001"/>
    <n v="1"/>
    <n v="0.2"/>
    <n v="17.847000000000001"/>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96"/>
  </r>
  <r>
    <n v="605"/>
    <s v="CA-2011-149958"/>
    <x v="2"/>
    <x v="234"/>
    <d v="2011-03-19T00:00:00"/>
    <s v="Standard Class"/>
    <s v="AS-10240"/>
    <s v="Alan Shonely"/>
    <x v="0"/>
    <s v="United States"/>
    <s v="Tampa"/>
    <x v="2"/>
    <n v="33614"/>
    <x v="0"/>
    <s v="OFF-BI-10000773"/>
    <x v="1"/>
    <x v="8"/>
    <s v="Insertable Tab Post Binder Dividers"/>
    <n v="7.218"/>
    <n v="3"/>
    <n v="0.7"/>
    <n v="-5.5338000000000003"/>
  </r>
  <r>
    <n v="606"/>
    <s v="CA-2011-149958"/>
    <x v="2"/>
    <x v="234"/>
    <d v="2011-03-19T00:00:00"/>
    <s v="Standard Class"/>
    <s v="AS-10240"/>
    <s v="Alan Shonely"/>
    <x v="0"/>
    <s v="United States"/>
    <s v="Tampa"/>
    <x v="2"/>
    <n v="33614"/>
    <x v="0"/>
    <s v="OFF-BI-10001543"/>
    <x v="1"/>
    <x v="8"/>
    <s v="GBC VeloBinder Manual Binding System"/>
    <n v="43.188000000000002"/>
    <n v="4"/>
    <n v="0.7"/>
    <n v="-31.671199999999999"/>
  </r>
  <r>
    <n v="607"/>
    <s v="CA-2011-149958"/>
    <x v="2"/>
    <x v="234"/>
    <d v="2011-03-19T00:00:00"/>
    <s v="Standard Class"/>
    <s v="AS-10240"/>
    <s v="Alan Shonely"/>
    <x v="0"/>
    <s v="United States"/>
    <s v="Tampa"/>
    <x v="2"/>
    <n v="33614"/>
    <x v="0"/>
    <s v="OFF-PA-10002120"/>
    <x v="1"/>
    <x v="10"/>
    <s v="Xerox 1889"/>
    <n v="131.904"/>
    <n v="3"/>
    <n v="0.2"/>
    <n v="47.815199999999997"/>
  </r>
  <r>
    <n v="608"/>
    <s v="US-2011-105767"/>
    <x v="2"/>
    <x v="235"/>
    <d v="2011-05-27T00:00:00"/>
    <s v="Standard Class"/>
    <s v="AR-10510"/>
    <s v="Andrew Roberts"/>
    <x v="0"/>
    <s v="United States"/>
    <s v="Philadelphia"/>
    <x v="9"/>
    <n v="19134"/>
    <x v="3"/>
    <s v="OFF-BI-10000848"/>
    <x v="1"/>
    <x v="8"/>
    <s v="Angle-D Ring Binders"/>
    <n v="3.282"/>
    <n v="2"/>
    <n v="0.7"/>
    <n v="-2.6255999999999999"/>
  </r>
  <r>
    <n v="609"/>
    <s v="US-2011-105767"/>
    <x v="2"/>
    <x v="235"/>
    <d v="2011-05-27T00:00:00"/>
    <s v="Standard Class"/>
    <s v="AR-10510"/>
    <s v="Andrew Roberts"/>
    <x v="0"/>
    <s v="United States"/>
    <s v="Philadelphia"/>
    <x v="9"/>
    <n v="19134"/>
    <x v="3"/>
    <s v="OFF-AR-10001246"/>
    <x v="1"/>
    <x v="6"/>
    <s v="Newell 317"/>
    <n v="21.167999999999999"/>
    <n v="9"/>
    <n v="0.2"/>
    <n v="2.3814000000000002"/>
  </r>
  <r>
    <n v="610"/>
    <s v="US-2011-105767"/>
    <x v="2"/>
    <x v="235"/>
    <d v="2011-05-27T00:00:00"/>
    <s v="Standard Class"/>
    <s v="AR-10510"/>
    <s v="Andrew Roberts"/>
    <x v="0"/>
    <s v="United States"/>
    <s v="Philadelphia"/>
    <x v="9"/>
    <n v="19134"/>
    <x v="3"/>
    <s v="TEC-PH-10003092"/>
    <x v="2"/>
    <x v="7"/>
    <s v="Motorola L804"/>
    <n v="55.188000000000002"/>
    <n v="2"/>
    <n v="0.4"/>
    <n v="-10.117800000000001"/>
  </r>
  <r>
    <n v="611"/>
    <s v="CA-2013-161816"/>
    <x v="0"/>
    <x v="236"/>
    <d v="2013-05-02T00:00:00"/>
    <s v="First Class"/>
    <s v="NB-18655"/>
    <s v="Nona Balk"/>
    <x v="1"/>
    <s v="United States"/>
    <s v="Dallas"/>
    <x v="5"/>
    <n v="75217"/>
    <x v="2"/>
    <s v="TEC-PH-10003012"/>
    <x v="2"/>
    <x v="7"/>
    <s v="Nortel Meridian M3904 Professional Digital phone"/>
    <n v="369.57600000000002"/>
    <n v="3"/>
    <n v="0.2"/>
    <n v="41.577300000000001"/>
  </r>
  <r>
    <n v="612"/>
    <s v="CA-2013-161816"/>
    <x v="0"/>
    <x v="236"/>
    <d v="2013-05-02T00:00:00"/>
    <s v="First Class"/>
    <s v="NB-18655"/>
    <s v="Nona Balk"/>
    <x v="1"/>
    <s v="United States"/>
    <s v="Dallas"/>
    <x v="5"/>
    <n v="75217"/>
    <x v="2"/>
    <s v="OFF-LA-10004345"/>
    <x v="1"/>
    <x v="2"/>
    <s v="Avery 493"/>
    <n v="15.712"/>
    <n v="4"/>
    <n v="0.2"/>
    <n v="5.6955999999999998"/>
  </r>
  <r>
    <n v="613"/>
    <s v="CA-2013-121223"/>
    <x v="0"/>
    <x v="108"/>
    <d v="2013-09-14T00:00:00"/>
    <s v="Second Class"/>
    <s v="GD-14590"/>
    <s v="Giulietta Dortch"/>
    <x v="1"/>
    <s v="United States"/>
    <s v="Philadelphia"/>
    <x v="9"/>
    <n v="19143"/>
    <x v="3"/>
    <s v="OFF-PA-10001204"/>
    <x v="1"/>
    <x v="10"/>
    <s v="Xerox 1972"/>
    <n v="8.4480000000000004"/>
    <n v="2"/>
    <n v="0.2"/>
    <n v="2.64"/>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
  </r>
  <r>
    <n v="615"/>
    <s v="CA-2014-138611"/>
    <x v="3"/>
    <x v="237"/>
    <d v="2014-11-18T00:00:00"/>
    <s v="Second Class"/>
    <s v="CK-12595"/>
    <s v="Clytie Kelty"/>
    <x v="0"/>
    <s v="United States"/>
    <s v="Grove City"/>
    <x v="24"/>
    <n v="43123"/>
    <x v="3"/>
    <s v="TEC-PH-10000011"/>
    <x v="2"/>
    <x v="7"/>
    <s v="PureGear Roll-On Screen Protector"/>
    <n v="119.94"/>
    <n v="10"/>
    <n v="0.4"/>
    <n v="15.992000000000001"/>
  </r>
  <r>
    <n v="616"/>
    <s v="CA-2014-138611"/>
    <x v="3"/>
    <x v="237"/>
    <d v="2014-11-18T00:00:00"/>
    <s v="Second Class"/>
    <s v="CK-12595"/>
    <s v="Clytie Kelty"/>
    <x v="0"/>
    <s v="United States"/>
    <s v="Grove City"/>
    <x v="24"/>
    <n v="43123"/>
    <x v="3"/>
    <s v="OFF-BI-10002949"/>
    <x v="1"/>
    <x v="8"/>
    <s v="Prestige Round Ring Binders"/>
    <n v="3.6480000000000001"/>
    <n v="2"/>
    <n v="0.7"/>
    <n v="-2.7968000000000002"/>
  </r>
  <r>
    <n v="617"/>
    <s v="CA-2014-117947"/>
    <x v="3"/>
    <x v="238"/>
    <d v="2014-08-24T00:00:00"/>
    <s v="Second Class"/>
    <s v="NG-18355"/>
    <s v="Nat Gilpin"/>
    <x v="1"/>
    <s v="United States"/>
    <s v="New York City"/>
    <x v="15"/>
    <n v="10011"/>
    <x v="3"/>
    <s v="FUR-FU-10003849"/>
    <x v="0"/>
    <x v="5"/>
    <s v="DAX Metal Frame, Desktop, Stepped-Edge"/>
    <n v="40.479999999999997"/>
    <n v="2"/>
    <n v="0"/>
    <n v="15.7872"/>
  </r>
  <r>
    <n v="618"/>
    <s v="CA-2014-117947"/>
    <x v="3"/>
    <x v="238"/>
    <d v="2014-08-24T00:00:00"/>
    <s v="Second Class"/>
    <s v="NG-18355"/>
    <s v="Nat Gilpin"/>
    <x v="1"/>
    <s v="United States"/>
    <s v="New York City"/>
    <x v="15"/>
    <n v="10011"/>
    <x v="3"/>
    <s v="FUR-FU-10000010"/>
    <x v="0"/>
    <x v="5"/>
    <s v="DAX Value U-Channel Document Frames, Easel Back"/>
    <n v="9.94"/>
    <n v="2"/>
    <n v="0"/>
    <n v="3.0813999999999999"/>
  </r>
  <r>
    <n v="619"/>
    <s v="CA-2014-117947"/>
    <x v="3"/>
    <x v="238"/>
    <d v="2014-08-24T00:00:00"/>
    <s v="Second Class"/>
    <s v="NG-18355"/>
    <s v="Nat Gilpin"/>
    <x v="1"/>
    <s v="United States"/>
    <s v="New York City"/>
    <x v="15"/>
    <n v="10011"/>
    <x v="3"/>
    <s v="OFF-BI-10002824"/>
    <x v="1"/>
    <x v="8"/>
    <s v="Recycled Easel Ring Binders"/>
    <n v="107.42400000000001"/>
    <n v="9"/>
    <n v="0.2"/>
    <n v="33.57"/>
  </r>
  <r>
    <n v="620"/>
    <s v="CA-2014-117947"/>
    <x v="3"/>
    <x v="238"/>
    <d v="2014-08-24T00:00:00"/>
    <s v="Second Class"/>
    <s v="NG-18355"/>
    <s v="Nat Gilpin"/>
    <x v="1"/>
    <s v="United States"/>
    <s v="New York City"/>
    <x v="15"/>
    <n v="10011"/>
    <x v="3"/>
    <s v="TEC-PH-10002538"/>
    <x v="2"/>
    <x v="7"/>
    <s v="Grandstream GXP1160 VoIP phone"/>
    <n v="37.909999999999997"/>
    <n v="1"/>
    <n v="0"/>
    <n v="10.9939"/>
  </r>
  <r>
    <n v="621"/>
    <s v="CA-2014-117947"/>
    <x v="3"/>
    <x v="238"/>
    <d v="2014-08-24T00:00:00"/>
    <s v="Second Class"/>
    <s v="NG-18355"/>
    <s v="Nat Gilpin"/>
    <x v="1"/>
    <s v="United States"/>
    <s v="New York City"/>
    <x v="15"/>
    <n v="10011"/>
    <x v="3"/>
    <s v="FUR-FU-10000521"/>
    <x v="0"/>
    <x v="5"/>
    <s v="Seth Thomas 14&quot; Putty-Colored Wall Clock"/>
    <n v="88.02"/>
    <n v="3"/>
    <n v="0"/>
    <n v="27.286200000000001"/>
  </r>
  <r>
    <n v="622"/>
    <s v="US-2011-111171"/>
    <x v="2"/>
    <x v="58"/>
    <d v="2011-12-31T00:00:00"/>
    <s v="Standard Class"/>
    <s v="CA-12265"/>
    <s v="Christina Anderson"/>
    <x v="0"/>
    <s v="United States"/>
    <s v="Chicago"/>
    <x v="10"/>
    <n v="60610"/>
    <x v="2"/>
    <s v="OFF-BI-10002103"/>
    <x v="1"/>
    <x v="8"/>
    <s v="Cardinal Slant-D Ring Binder, Heavy Gauge Vinyl"/>
    <n v="8.69"/>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97"/>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98"/>
  </r>
  <r>
    <n v="627"/>
    <s v="CA-2014-163020"/>
    <x v="3"/>
    <x v="175"/>
    <d v="2014-09-20T00:00:00"/>
    <s v="Standard Class"/>
    <s v="MO-17800"/>
    <s v="Meg O'Connel"/>
    <x v="2"/>
    <s v="United States"/>
    <s v="New York City"/>
    <x v="15"/>
    <n v="10009"/>
    <x v="3"/>
    <s v="FUR-FU-10000221"/>
    <x v="0"/>
    <x v="5"/>
    <s v="Master Caster Door Stop, Brown"/>
    <n v="35.56"/>
    <n v="7"/>
    <n v="0"/>
    <n v="12.090400000000001"/>
  </r>
  <r>
    <n v="628"/>
    <s v="CA-2014-153787"/>
    <x v="3"/>
    <x v="240"/>
    <d v="2014-05-24T00:00:00"/>
    <s v="Standard Class"/>
    <s v="AT-10735"/>
    <s v="Annie Thurman"/>
    <x v="0"/>
    <s v="United States"/>
    <s v="Seattle"/>
    <x v="4"/>
    <n v="98115"/>
    <x v="1"/>
    <s v="OFF-AP-10001563"/>
    <x v="1"/>
    <x v="9"/>
    <s v="Belkin Premiere Surge Master II 8-outlet surge protector"/>
    <n v="97.16"/>
    <n v="2"/>
    <n v="0"/>
    <n v="28.176400000000001"/>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5000000000004"/>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399999999999"/>
    <n v="3"/>
    <n v="0.2"/>
    <n v="-51.719099999999997"/>
  </r>
  <r>
    <n v="632"/>
    <s v="US-2013-135720"/>
    <x v="0"/>
    <x v="25"/>
    <d v="2013-12-14T00:00:00"/>
    <s v="Second Class"/>
    <s v="FM-14380"/>
    <s v="Fred McMath"/>
    <x v="0"/>
    <s v="United States"/>
    <s v="Aurora"/>
    <x v="22"/>
    <n v="80013"/>
    <x v="1"/>
    <s v="TEC-AC-10001267"/>
    <x v="2"/>
    <x v="11"/>
    <s v="ImationÂ 32GB Pocket Pro USB 3.0Â Flash DriveÂ - 32 GB - Black - 1 P ..."/>
    <n v="119.8"/>
    <n v="5"/>
    <n v="0.2"/>
    <n v="29.95"/>
  </r>
  <r>
    <n v="633"/>
    <s v="US-2013-135720"/>
    <x v="0"/>
    <x v="25"/>
    <d v="2013-12-14T00:00:00"/>
    <s v="Second Class"/>
    <s v="FM-14380"/>
    <s v="Fred McMath"/>
    <x v="0"/>
    <s v="United States"/>
    <s v="Aurora"/>
    <x v="22"/>
    <n v="80013"/>
    <x v="1"/>
    <s v="TEC-PH-10002103"/>
    <x v="2"/>
    <x v="7"/>
    <s v="Jabra SPEAK 410"/>
    <n v="300.76799999999997"/>
    <n v="4"/>
    <n v="0.2"/>
    <n v="30.076799999999999"/>
  </r>
  <r>
    <n v="634"/>
    <s v="CA-2014-144694"/>
    <x v="3"/>
    <x v="241"/>
    <d v="2014-09-27T00:00:00"/>
    <s v="Second Class"/>
    <s v="BD-11605"/>
    <s v="Brian Dahlen"/>
    <x v="0"/>
    <s v="United States"/>
    <s v="Miami"/>
    <x v="2"/>
    <n v="33180"/>
    <x v="0"/>
    <s v="TEC-AC-10002857"/>
    <x v="2"/>
    <x v="11"/>
    <s v="Verbatim 25 GB 6x Blu-ray Single Layer Recordable Disc, 1/Pack"/>
    <n v="17.88"/>
    <n v="3"/>
    <n v="0.2"/>
    <n v="2.4584999999999999"/>
  </r>
  <r>
    <n v="635"/>
    <s v="CA-2014-144694"/>
    <x v="3"/>
    <x v="241"/>
    <d v="2014-09-27T00:00:00"/>
    <s v="Second Class"/>
    <s v="BD-11605"/>
    <s v="Brian Dahlen"/>
    <x v="0"/>
    <s v="United States"/>
    <s v="Miami"/>
    <x v="2"/>
    <n v="33180"/>
    <x v="0"/>
    <s v="OFF-LA-10003930"/>
    <x v="1"/>
    <x v="2"/>
    <s v="Dot Matrix Printer Tape Reel Labels, White, 5000/Box"/>
    <n v="235.94399999999999"/>
    <n v="3"/>
    <n v="0.2"/>
    <n v="85.529700000000005"/>
  </r>
  <r>
    <n v="636"/>
    <s v="CA-2012-168004"/>
    <x v="1"/>
    <x v="242"/>
    <d v="2012-10-09T00:00:00"/>
    <s v="Second Class"/>
    <s v="DJ-13420"/>
    <s v="Denny Joy"/>
    <x v="1"/>
    <s v="United States"/>
    <s v="Warner Robins"/>
    <x v="32"/>
    <n v="31088"/>
    <x v="0"/>
    <s v="FUR-CH-10001482"/>
    <x v="0"/>
    <x v="1"/>
    <s v="Office Star - Mesh Screen back chair with Vinyl seat"/>
    <n v="392.94"/>
    <n v="3"/>
    <n v="0"/>
    <n v="43.223399999999998"/>
  </r>
  <r>
    <n v="637"/>
    <s v="US-2013-123470"/>
    <x v="0"/>
    <x v="243"/>
    <d v="2013-08-22T00:00:00"/>
    <s v="Standard Class"/>
    <s v="ME-17725"/>
    <s v="Max Engle"/>
    <x v="0"/>
    <s v="United States"/>
    <s v="Aurora"/>
    <x v="22"/>
    <n v="80013"/>
    <x v="1"/>
    <s v="OFF-BI-10001989"/>
    <x v="1"/>
    <x v="8"/>
    <s v="Premium Transparent Presentation Covers by GBC"/>
    <n v="18.882000000000001"/>
    <n v="3"/>
    <n v="0.7"/>
    <n v="-13.8468"/>
  </r>
  <r>
    <n v="638"/>
    <s v="US-2013-123470"/>
    <x v="0"/>
    <x v="243"/>
    <d v="2013-08-22T00:00:00"/>
    <s v="Standard Class"/>
    <s v="ME-17725"/>
    <s v="Max Engle"/>
    <x v="0"/>
    <s v="United States"/>
    <s v="Aurora"/>
    <x v="22"/>
    <n v="80013"/>
    <x v="1"/>
    <s v="OFF-AP-10003287"/>
    <x v="1"/>
    <x v="9"/>
    <s v="Tripp Lite TLP810NET Broadband Surge for Modem/Fax"/>
    <n v="122.328"/>
    <n v="3"/>
    <n v="0.2"/>
    <n v="12.232799999999999"/>
  </r>
  <r>
    <n v="639"/>
    <s v="CA-2013-115917"/>
    <x v="0"/>
    <x v="244"/>
    <d v="2013-05-26T00:00:00"/>
    <s v="Standard Class"/>
    <s v="RB-19465"/>
    <s v="Rick Bensley"/>
    <x v="2"/>
    <s v="United States"/>
    <s v="Vallejo"/>
    <x v="1"/>
    <n v="94591"/>
    <x v="1"/>
    <s v="FUR-FU-10000576"/>
    <x v="0"/>
    <x v="5"/>
    <s v="Luxo Professional Fluorescent Magnifier Lamp with Clamp-Mount Base"/>
    <n v="1049.2"/>
    <n v="5"/>
    <n v="0"/>
    <n v="272.79199999999997"/>
  </r>
  <r>
    <n v="640"/>
    <s v="CA-2013-115917"/>
    <x v="0"/>
    <x v="244"/>
    <d v="2013-05-26T00:00:00"/>
    <s v="Standard Class"/>
    <s v="RB-19465"/>
    <s v="Rick Bensley"/>
    <x v="2"/>
    <s v="United States"/>
    <s v="Vallejo"/>
    <x v="1"/>
    <n v="94591"/>
    <x v="1"/>
    <s v="OFF-BI-10004728"/>
    <x v="1"/>
    <x v="8"/>
    <s v="Wilson Jones Turn Tabs Binder Tool for Ring Binders"/>
    <n v="15.423999999999999"/>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8000000000004"/>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6"/>
  </r>
  <r>
    <n v="644"/>
    <s v="CA-2014-106103"/>
    <x v="3"/>
    <x v="193"/>
    <d v="2014-06-16T00:00:00"/>
    <s v="Standard Class"/>
    <s v="SC-20305"/>
    <s v="Sean Christensen"/>
    <x v="0"/>
    <s v="United States"/>
    <s v="Rochester Hills"/>
    <x v="12"/>
    <n v="48307"/>
    <x v="2"/>
    <s v="TEC-AC-10003832"/>
    <x v="2"/>
    <x v="11"/>
    <s v="ImationÂ 16GB Mini TravelDrive USB 2.0Â Flash Drive"/>
    <n v="132.52000000000001"/>
    <n v="4"/>
    <n v="0"/>
    <n v="54.333199999999998"/>
  </r>
  <r>
    <n v="645"/>
    <s v="US-2014-127719"/>
    <x v="3"/>
    <x v="246"/>
    <d v="2014-07-26T00:00:00"/>
    <s v="Standard Class"/>
    <s v="TW-21025"/>
    <s v="Tamara Willingham"/>
    <x v="2"/>
    <s v="United States"/>
    <s v="Plainfield"/>
    <x v="30"/>
    <n v="7060"/>
    <x v="3"/>
    <s v="OFF-PA-10001934"/>
    <x v="1"/>
    <x v="10"/>
    <s v="Xerox 1993"/>
    <n v="6.48"/>
    <n v="1"/>
    <n v="0"/>
    <n v="3.1751999999999998"/>
  </r>
  <r>
    <n v="646"/>
    <s v="CA-2014-126221"/>
    <x v="3"/>
    <x v="247"/>
    <d v="2015-01-06T00:00:00"/>
    <s v="Standard Class"/>
    <s v="CC-12430"/>
    <s v="Chuck Clark"/>
    <x v="2"/>
    <s v="United States"/>
    <s v="Columbus"/>
    <x v="14"/>
    <n v="47201"/>
    <x v="2"/>
    <s v="OFF-AP-10002457"/>
    <x v="1"/>
    <x v="9"/>
    <s v="Eureka The Boss Plus 12-Amp Hard Box Upright Vacuum, Red"/>
    <n v="209.3"/>
    <n v="2"/>
    <n v="0"/>
    <n v="56.511000000000003"/>
  </r>
  <r>
    <n v="647"/>
    <s v="CA-2013-103947"/>
    <x v="0"/>
    <x v="178"/>
    <d v="2013-04-09T00:00:00"/>
    <s v="Standard Class"/>
    <s v="BB-10990"/>
    <s v="Barry Blumstein"/>
    <x v="1"/>
    <s v="United States"/>
    <s v="Sierra Vista"/>
    <x v="16"/>
    <n v="85635"/>
    <x v="1"/>
    <s v="OFF-FA-10003112"/>
    <x v="1"/>
    <x v="13"/>
    <s v="Staples"/>
    <n v="31.56"/>
    <n v="5"/>
    <n v="0.2"/>
    <n v="9.8625000000000007"/>
  </r>
  <r>
    <n v="648"/>
    <s v="CA-2013-103947"/>
    <x v="0"/>
    <x v="178"/>
    <d v="2013-04-09T00:00:00"/>
    <s v="Standard Class"/>
    <s v="BB-10990"/>
    <s v="Barry Blumstein"/>
    <x v="1"/>
    <s v="United States"/>
    <s v="Sierra Vista"/>
    <x v="16"/>
    <n v="85635"/>
    <x v="1"/>
    <s v="OFF-AP-10002350"/>
    <x v="1"/>
    <x v="9"/>
    <s v="Belkin F9H710-06 7 Outlet SurgeMaster Surge Protector"/>
    <n v="30.143999999999998"/>
    <n v="2"/>
    <n v="0.2"/>
    <n v="3.0144000000000002"/>
  </r>
  <r>
    <n v="649"/>
    <s v="CA-2013-160745"/>
    <x v="0"/>
    <x v="25"/>
    <d v="2013-12-17T00:00:00"/>
    <s v="Second Class"/>
    <s v="AR-10825"/>
    <s v="Anthony Rawles"/>
    <x v="1"/>
    <s v="United States"/>
    <s v="Vancouver"/>
    <x v="4"/>
    <n v="98661"/>
    <x v="1"/>
    <s v="FUR-FU-10001935"/>
    <x v="0"/>
    <x v="5"/>
    <s v="3M Hangers With Command Adhesive"/>
    <n v="14.8"/>
    <n v="4"/>
    <n v="0"/>
    <n v="6.0679999999999996"/>
  </r>
  <r>
    <n v="650"/>
    <s v="CA-2013-160745"/>
    <x v="0"/>
    <x v="25"/>
    <d v="2013-12-17T00:00:00"/>
    <s v="Second Class"/>
    <s v="AR-10825"/>
    <s v="Anthony Rawles"/>
    <x v="1"/>
    <s v="United States"/>
    <s v="Vancouver"/>
    <x v="4"/>
    <n v="98661"/>
    <x v="1"/>
    <s v="TEC-PH-10003273"/>
    <x v="2"/>
    <x v="7"/>
    <s v="AT&amp;T TR1909W"/>
    <n v="302.37599999999998"/>
    <n v="3"/>
    <n v="0.2"/>
    <n v="22.6782"/>
  </r>
  <r>
    <n v="651"/>
    <s v="CA-2013-160745"/>
    <x v="0"/>
    <x v="25"/>
    <d v="2013-12-17T00:00:00"/>
    <s v="Second Class"/>
    <s v="AR-10825"/>
    <s v="Anthony Rawles"/>
    <x v="1"/>
    <s v="United States"/>
    <s v="Vancouver"/>
    <x v="4"/>
    <n v="98661"/>
    <x v="1"/>
    <s v="TEC-AC-10001142"/>
    <x v="2"/>
    <x v="11"/>
    <s v="First Data FD10 PIN Pad"/>
    <n v="316"/>
    <n v="4"/>
    <n v="0"/>
    <n v="31.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800000000001"/>
  </r>
  <r>
    <n v="653"/>
    <s v="CA-2014-140844"/>
    <x v="3"/>
    <x v="249"/>
    <d v="2014-06-24T00:00:00"/>
    <s v="Standard Class"/>
    <s v="AR-10405"/>
    <s v="Allen Rosenblatt"/>
    <x v="1"/>
    <s v="United States"/>
    <s v="New York City"/>
    <x v="15"/>
    <n v="10035"/>
    <x v="3"/>
    <s v="OFF-PA-10003892"/>
    <x v="1"/>
    <x v="10"/>
    <s v="Xerox 1943"/>
    <n v="97.82"/>
    <n v="2"/>
    <n v="0"/>
    <n v="45.9754"/>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9"/>
  </r>
  <r>
    <n v="655"/>
    <s v="CA-2013-137239"/>
    <x v="0"/>
    <x v="250"/>
    <d v="2013-08-29T00:00:00"/>
    <s v="Standard Class"/>
    <s v="CR-12730"/>
    <s v="Craig Reiter"/>
    <x v="0"/>
    <s v="United States"/>
    <s v="Columbus"/>
    <x v="24"/>
    <n v="43229"/>
    <x v="3"/>
    <s v="OFF-AP-10002439"/>
    <x v="1"/>
    <x v="9"/>
    <s v="Tripp Lite Isotel 8 Ultra 8 Outlet Metal Surge"/>
    <n v="113.55200000000001"/>
    <n v="2"/>
    <n v="0.2"/>
    <n v="8.5164000000000009"/>
  </r>
  <r>
    <n v="656"/>
    <s v="CA-2013-137239"/>
    <x v="0"/>
    <x v="250"/>
    <d v="2013-08-29T00:00:00"/>
    <s v="Standard Class"/>
    <s v="CR-12730"/>
    <s v="Craig Reiter"/>
    <x v="0"/>
    <s v="United States"/>
    <s v="Columbus"/>
    <x v="24"/>
    <n v="43229"/>
    <x v="3"/>
    <s v="OFF-BI-10002827"/>
    <x v="1"/>
    <x v="8"/>
    <s v="Avery Durable Poly Binders"/>
    <n v="3.3180000000000001"/>
    <n v="2"/>
    <n v="0.7"/>
    <n v="-2.6543999999999999"/>
  </r>
  <r>
    <n v="657"/>
    <s v="CA-2013-137239"/>
    <x v="0"/>
    <x v="250"/>
    <d v="2013-08-29T00:00:00"/>
    <s v="Standard Class"/>
    <s v="CR-12730"/>
    <s v="Craig Reiter"/>
    <x v="0"/>
    <s v="United States"/>
    <s v="Columbus"/>
    <x v="24"/>
    <n v="43229"/>
    <x v="3"/>
    <s v="OFF-EN-10002230"/>
    <x v="1"/>
    <x v="12"/>
    <s v="Airmail Envelopes"/>
    <n v="134.28800000000001"/>
    <n v="2"/>
    <n v="0.2"/>
    <n v="45.322200000000002"/>
  </r>
  <r>
    <n v="658"/>
    <s v="US-2013-156097"/>
    <x v="0"/>
    <x v="251"/>
    <d v="2013-09-20T00:00:00"/>
    <s v="Same Day"/>
    <s v="EH-14125"/>
    <s v="Eugene Hildebrand"/>
    <x v="2"/>
    <s v="United States"/>
    <s v="Aurora"/>
    <x v="10"/>
    <n v="60505"/>
    <x v="2"/>
    <s v="FUR-CH-10001215"/>
    <x v="0"/>
    <x v="1"/>
    <s v="Global Troy Executive Leather Low-Back Tilter"/>
    <n v="701.37199999999996"/>
    <n v="2"/>
    <n v="0.3"/>
    <n v="-50.097999999999999"/>
  </r>
  <r>
    <n v="659"/>
    <s v="US-2013-156097"/>
    <x v="0"/>
    <x v="251"/>
    <d v="2013-09-20T00:00:00"/>
    <s v="Same Day"/>
    <s v="EH-14125"/>
    <s v="Eugene Hildebrand"/>
    <x v="2"/>
    <s v="United States"/>
    <s v="Aurora"/>
    <x v="10"/>
    <n v="60505"/>
    <x v="2"/>
    <s v="OFF-BI-10004654"/>
    <x v="1"/>
    <x v="8"/>
    <s v="Avery Binding System Hidden Tab Executive Style Index Sets"/>
    <n v="2.3079999999999998"/>
    <n v="2"/>
    <n v="0.8"/>
    <n v="-3.4620000000000002"/>
  </r>
  <r>
    <n v="660"/>
    <s v="CA-2012-146563"/>
    <x v="1"/>
    <x v="252"/>
    <d v="2012-08-28T00:00:00"/>
    <s v="Standard Class"/>
    <s v="CB-12025"/>
    <s v="Cassandra Brandow"/>
    <x v="0"/>
    <s v="United States"/>
    <s v="Arlington"/>
    <x v="5"/>
    <n v="76017"/>
    <x v="2"/>
    <s v="OFF-ST-10001490"/>
    <x v="1"/>
    <x v="4"/>
    <s v="Hot File 7-Pocket, Floor Stand"/>
    <n v="999.43200000000002"/>
    <n v="7"/>
    <n v="0.2"/>
    <n v="124.929"/>
  </r>
  <r>
    <n v="661"/>
    <s v="CA-2012-146563"/>
    <x v="1"/>
    <x v="252"/>
    <d v="2012-08-28T00:00:00"/>
    <s v="Standard Class"/>
    <s v="CB-12025"/>
    <s v="Cassandra Brandow"/>
    <x v="0"/>
    <s v="United States"/>
    <s v="Arlington"/>
    <x v="5"/>
    <n v="76017"/>
    <x v="2"/>
    <s v="OFF-ST-10001511"/>
    <x v="1"/>
    <x v="4"/>
    <s v="Space Solutions Commercial Steel Shelving"/>
    <n v="724.08"/>
    <n v="14"/>
    <n v="0.2"/>
    <n v="-135.76499999999999"/>
  </r>
  <r>
    <n v="662"/>
    <s v="CA-2012-146563"/>
    <x v="1"/>
    <x v="252"/>
    <d v="2012-08-28T00:00:00"/>
    <s v="Standard Class"/>
    <s v="CB-12025"/>
    <s v="Cassandra Brandow"/>
    <x v="0"/>
    <s v="United States"/>
    <s v="Arlington"/>
    <x v="5"/>
    <n v="76017"/>
    <x v="2"/>
    <s v="FUR-TA-10001768"/>
    <x v="0"/>
    <x v="3"/>
    <s v="Hon Racetrack Conference Tables"/>
    <n v="918.78499999999997"/>
    <n v="5"/>
    <n v="0.3"/>
    <n v="-118.12949999999999"/>
  </r>
  <r>
    <n v="663"/>
    <s v="CA-2012-146563"/>
    <x v="1"/>
    <x v="252"/>
    <d v="2012-08-28T00:00:00"/>
    <s v="Standard Class"/>
    <s v="CB-12025"/>
    <s v="Cassandra Brandow"/>
    <x v="0"/>
    <s v="United States"/>
    <s v="Arlington"/>
    <x v="5"/>
    <n v="76017"/>
    <x v="2"/>
    <s v="OFF-BI-10003981"/>
    <x v="1"/>
    <x v="8"/>
    <s v="Avery Durable Plastic 1&quot; Binders"/>
    <n v="2.7240000000000002"/>
    <n v="3"/>
    <n v="0.8"/>
    <n v="-4.2222"/>
  </r>
  <r>
    <n v="664"/>
    <s v="CA-2013-123666"/>
    <x v="0"/>
    <x v="253"/>
    <d v="2013-03-31T00:00:00"/>
    <s v="Standard Class"/>
    <s v="SP-20545"/>
    <s v="Sibella Parks"/>
    <x v="1"/>
    <s v="United States"/>
    <s v="New York City"/>
    <x v="15"/>
    <n v="10011"/>
    <x v="3"/>
    <s v="OFF-ST-10001522"/>
    <x v="1"/>
    <x v="4"/>
    <s v="Gould Plastics 18-Pocket Panel Bin, 34w x 5-1/4d x 20-1/2h"/>
    <n v="459.95"/>
    <n v="5"/>
    <n v="0"/>
    <n v="18.39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90000000000002"/>
  </r>
  <r>
    <n v="667"/>
    <s v="CA-2014-132682"/>
    <x v="3"/>
    <x v="110"/>
    <d v="2014-06-11T00:00:00"/>
    <s v="Second Class"/>
    <s v="TH-21235"/>
    <s v="Tiffany House"/>
    <x v="1"/>
    <s v="United States"/>
    <s v="Dallas"/>
    <x v="5"/>
    <n v="75081"/>
    <x v="2"/>
    <s v="OFF-PA-10000474"/>
    <x v="1"/>
    <x v="10"/>
    <s v="Staples"/>
    <n v="85.055999999999997"/>
    <n v="3"/>
    <n v="0.2"/>
    <n v="28.706399999999999"/>
  </r>
  <r>
    <n v="668"/>
    <s v="CA-2014-132682"/>
    <x v="3"/>
    <x v="110"/>
    <d v="2014-06-11T00:00:00"/>
    <s v="Second Class"/>
    <s v="TH-21235"/>
    <s v="Tiffany House"/>
    <x v="1"/>
    <s v="United States"/>
    <s v="Dallas"/>
    <x v="5"/>
    <n v="75081"/>
    <x v="2"/>
    <s v="TEC-PH-10004042"/>
    <x v="2"/>
    <x v="7"/>
    <s v="ClearOne Communications CHAT 70 OCÂ Speaker Phone"/>
    <n v="381.57600000000002"/>
    <n v="3"/>
    <n v="0.2"/>
    <n v="28.618200000000002"/>
  </r>
  <r>
    <n v="669"/>
    <s v="CA-2011-156314"/>
    <x v="2"/>
    <x v="163"/>
    <d v="2011-12-26T00:00:00"/>
    <s v="First Class"/>
    <s v="RP-19390"/>
    <s v="Resi PÃ¶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5999999999999"/>
    <n v="3"/>
    <n v="0.6"/>
    <n v="-14.3856"/>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03"/>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6"/>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Ã©sumÃ© Paper, 24lb."/>
    <n v="38.9"/>
    <n v="5"/>
    <n v="0"/>
    <n v="17.504999999999999"/>
  </r>
  <r>
    <n v="676"/>
    <s v="CA-2014-130351"/>
    <x v="3"/>
    <x v="256"/>
    <d v="2014-12-09T00:00:00"/>
    <s v="First Class"/>
    <s v="RB-19570"/>
    <s v="Rob Beeghly"/>
    <x v="0"/>
    <s v="United States"/>
    <s v="Columbus"/>
    <x v="14"/>
    <n v="47201"/>
    <x v="2"/>
    <s v="TEC-AC-10003832"/>
    <x v="2"/>
    <x v="11"/>
    <s v="ImationÂ 16GB Mini TravelDrive USB 2.0Â Flash Drive"/>
    <n v="99.39"/>
    <n v="3"/>
    <n v="0"/>
    <n v="40.749899999999997"/>
  </r>
  <r>
    <n v="677"/>
    <s v="US-2014-119438"/>
    <x v="3"/>
    <x v="257"/>
    <d v="2014-03-24T00:00:00"/>
    <s v="Standard Class"/>
    <s v="CD-11980"/>
    <s v="Carol Darley"/>
    <x v="0"/>
    <s v="United States"/>
    <s v="Tyler"/>
    <x v="5"/>
    <n v="75701"/>
    <x v="2"/>
    <s v="OFF-AP-10000804"/>
    <x v="1"/>
    <x v="9"/>
    <s v="Hoover Portapower Portable Vacuum"/>
    <n v="2.6880000000000002"/>
    <n v="3"/>
    <n v="0.8"/>
    <n v="-7.3920000000000003"/>
  </r>
  <r>
    <n v="678"/>
    <s v="US-2014-119438"/>
    <x v="3"/>
    <x v="257"/>
    <d v="2014-03-24T00:00:00"/>
    <s v="Standard Class"/>
    <s v="CD-11980"/>
    <s v="Carol Darley"/>
    <x v="0"/>
    <s v="United States"/>
    <s v="Tyler"/>
    <x v="5"/>
    <n v="75701"/>
    <x v="2"/>
    <s v="TEC-AC-10003614"/>
    <x v="2"/>
    <x v="11"/>
    <s v="Verbatim 25 GB 6x Blu-ray Single Layer Recordable Disc, 10/Pack"/>
    <n v="27.815999999999999"/>
    <n v="3"/>
    <n v="0.2"/>
    <n v="4.5201000000000002"/>
  </r>
  <r>
    <n v="679"/>
    <s v="US-2014-119438"/>
    <x v="3"/>
    <x v="257"/>
    <d v="2014-03-24T00:00:00"/>
    <s v="Standard Class"/>
    <s v="CD-11980"/>
    <s v="Carol Darley"/>
    <x v="0"/>
    <s v="United States"/>
    <s v="Tyler"/>
    <x v="5"/>
    <n v="75701"/>
    <x v="2"/>
    <s v="FUR-FU-10003553"/>
    <x v="0"/>
    <x v="5"/>
    <s v="Howard Miller 13-1/2&quot; Diameter Rosebrook Wall Clock"/>
    <n v="82.524000000000001"/>
    <n v="3"/>
    <n v="0.6"/>
    <n v="-41.262"/>
  </r>
  <r>
    <n v="680"/>
    <s v="US-2014-119438"/>
    <x v="3"/>
    <x v="257"/>
    <d v="2014-03-24T00:00:00"/>
    <s v="Standard Class"/>
    <s v="CD-11980"/>
    <s v="Carol Darley"/>
    <x v="0"/>
    <s v="United States"/>
    <s v="Tyler"/>
    <x v="5"/>
    <n v="75701"/>
    <x v="2"/>
    <s v="OFF-BI-10004632"/>
    <x v="1"/>
    <x v="8"/>
    <s v="Ibico Hi-Tech Manual Binding System"/>
    <n v="182.994"/>
    <n v="3"/>
    <n v="0.8"/>
    <n v="-320.23950000000002"/>
  </r>
  <r>
    <n v="681"/>
    <s v="CA-2013-164511"/>
    <x v="0"/>
    <x v="258"/>
    <d v="2013-11-25T00:00:00"/>
    <s v="Standard Class"/>
    <s v="DJ-13630"/>
    <s v="Doug Jacobs"/>
    <x v="0"/>
    <s v="United States"/>
    <s v="New York City"/>
    <x v="15"/>
    <n v="10024"/>
    <x v="3"/>
    <s v="OFF-BI-10003305"/>
    <x v="1"/>
    <x v="8"/>
    <s v="Avery Hanging File Binders"/>
    <n v="14.352"/>
    <n v="3"/>
    <n v="0.2"/>
    <n v="4.6643999999999997"/>
  </r>
  <r>
    <n v="682"/>
    <s v="CA-2013-164511"/>
    <x v="0"/>
    <x v="258"/>
    <d v="2013-11-25T00:00:00"/>
    <s v="Standard Class"/>
    <s v="DJ-13630"/>
    <s v="Doug Jacobs"/>
    <x v="0"/>
    <s v="United States"/>
    <s v="New York City"/>
    <x v="15"/>
    <n v="10024"/>
    <x v="3"/>
    <s v="OFF-ST-10002583"/>
    <x v="1"/>
    <x v="4"/>
    <s v="Fellowes Neat Ideas Storage Cubes"/>
    <n v="64.959999999999994"/>
    <n v="2"/>
    <n v="0"/>
    <n v="2.59839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4000000001"/>
  </r>
  <r>
    <n v="685"/>
    <s v="US-2014-168116"/>
    <x v="3"/>
    <x v="259"/>
    <d v="2014-11-05T00:00:00"/>
    <s v="Same Day"/>
    <s v="GT-14635"/>
    <s v="Grant Thornton"/>
    <x v="1"/>
    <s v="United States"/>
    <s v="Burlington"/>
    <x v="3"/>
    <n v="27217"/>
    <x v="0"/>
    <s v="OFF-AP-10002457"/>
    <x v="1"/>
    <x v="9"/>
    <s v="Eureka The Boss Plus 12-Amp Hard Box Upright Vacuum, Red"/>
    <n v="167.44"/>
    <n v="2"/>
    <n v="0.2"/>
    <n v="14.651"/>
  </r>
  <r>
    <n v="686"/>
    <s v="CA-2011-157784"/>
    <x v="2"/>
    <x v="260"/>
    <d v="2011-07-08T00:00:00"/>
    <s v="First Class"/>
    <s v="MC-17845"/>
    <s v="Michael Chen"/>
    <x v="0"/>
    <s v="United States"/>
    <s v="Jackson"/>
    <x v="35"/>
    <n v="39212"/>
    <x v="0"/>
    <s v="TEC-AC-10003911"/>
    <x v="2"/>
    <x v="11"/>
    <s v="NETGEAR AC1750 Dual Band GigabitÂ Smart WiFi Router"/>
    <n v="479.97"/>
    <n v="3"/>
    <n v="0"/>
    <n v="163.18979999999999"/>
  </r>
  <r>
    <n v="687"/>
    <s v="CA-2011-157784"/>
    <x v="2"/>
    <x v="260"/>
    <d v="2011-07-08T00:00:00"/>
    <s v="First Class"/>
    <s v="MC-17845"/>
    <s v="Michael Chen"/>
    <x v="0"/>
    <s v="United States"/>
    <s v="Jackson"/>
    <x v="35"/>
    <n v="39212"/>
    <x v="0"/>
    <s v="OFF-LA-10001934"/>
    <x v="1"/>
    <x v="2"/>
    <s v="Avery 516"/>
    <n v="14.62"/>
    <n v="2"/>
    <n v="0"/>
    <n v="6.8714000000000004"/>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999"/>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1"/>
  </r>
  <r>
    <n v="691"/>
    <s v="US-2011-117135"/>
    <x v="2"/>
    <x v="261"/>
    <d v="2011-06-23T00:00:00"/>
    <s v="Second Class"/>
    <s v="NP-18325"/>
    <s v="Naresj Patel"/>
    <x v="0"/>
    <s v="United States"/>
    <s v="Waynesboro"/>
    <x v="17"/>
    <n v="22980"/>
    <x v="0"/>
    <s v="TEC-PH-10002033"/>
    <x v="2"/>
    <x v="7"/>
    <s v="Konftel 250 ConferenceÂ phoneÂ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40000000000003"/>
    <n v="3"/>
    <n v="0"/>
    <n v="10.315200000000001"/>
  </r>
  <r>
    <n v="693"/>
    <s v="CA-2012-131534"/>
    <x v="1"/>
    <x v="262"/>
    <d v="2012-04-02T00:00:00"/>
    <s v="Standard Class"/>
    <s v="AB-10165"/>
    <s v="Alan Barnes"/>
    <x v="0"/>
    <s v="United States"/>
    <s v="Los Angeles"/>
    <x v="1"/>
    <n v="90036"/>
    <x v="1"/>
    <s v="TEC-AC-10002253"/>
    <x v="2"/>
    <x v="11"/>
    <s v="Imation Bio 8GB USBÂ Flash Drive ImationÂ Corp"/>
    <n v="166.24"/>
    <n v="1"/>
    <n v="0"/>
    <n v="24.936"/>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199999999999"/>
    <n v="8"/>
    <n v="0.2"/>
    <n v="17.348800000000001"/>
  </r>
  <r>
    <n v="696"/>
    <s v="CA-2012-119291"/>
    <x v="1"/>
    <x v="263"/>
    <d v="2012-05-17T00:00:00"/>
    <s v="First Class"/>
    <s v="JO-15550"/>
    <s v="Jesus Ocampo"/>
    <x v="2"/>
    <s v="United States"/>
    <s v="Chester"/>
    <x v="9"/>
    <n v="19013"/>
    <x v="3"/>
    <s v="OFF-LA-10002312"/>
    <x v="1"/>
    <x v="2"/>
    <s v="Avery 490"/>
    <n v="47.36"/>
    <n v="4"/>
    <n v="0.2"/>
    <n v="17.760000000000002"/>
  </r>
  <r>
    <n v="697"/>
    <s v="CA-2012-119291"/>
    <x v="1"/>
    <x v="263"/>
    <d v="2012-05-17T00:00:00"/>
    <s v="First Class"/>
    <s v="JO-15550"/>
    <s v="Jesus Ocampo"/>
    <x v="2"/>
    <s v="United States"/>
    <s v="Chester"/>
    <x v="9"/>
    <n v="19013"/>
    <x v="3"/>
    <s v="OFF-EN-10000927"/>
    <x v="1"/>
    <x v="12"/>
    <s v="Jet-Pak Recycled Peel 'N' Seal Padded Mailers"/>
    <n v="200.98400000000001"/>
    <n v="7"/>
    <n v="0.2"/>
    <n v="62.807499999999997"/>
  </r>
  <r>
    <n v="698"/>
    <s v="CA-2012-119291"/>
    <x v="1"/>
    <x v="263"/>
    <d v="2012-05-17T00:00:00"/>
    <s v="First Class"/>
    <s v="JO-15550"/>
    <s v="Jesus Ocampo"/>
    <x v="2"/>
    <s v="United States"/>
    <s v="Chester"/>
    <x v="9"/>
    <n v="19013"/>
    <x v="3"/>
    <s v="OFF-LA-10003510"/>
    <x v="1"/>
    <x v="2"/>
    <s v="Avery 4027 File Folder Labels for Dot Matrix Printers, 5000 Labels per Box, White"/>
    <n v="97.695999999999998"/>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79999999999996"/>
  </r>
  <r>
    <n v="700"/>
    <s v="CA-2012-119291"/>
    <x v="1"/>
    <x v="263"/>
    <d v="2012-05-17T00:00:00"/>
    <s v="First Class"/>
    <s v="JO-15550"/>
    <s v="Jesus Ocampo"/>
    <x v="2"/>
    <s v="United States"/>
    <s v="Chester"/>
    <x v="9"/>
    <n v="19013"/>
    <x v="3"/>
    <s v="OFF-BI-10001575"/>
    <x v="1"/>
    <x v="8"/>
    <s v="GBC Linen Binding Covers"/>
    <n v="18.588000000000001"/>
    <n v="2"/>
    <n v="0.7"/>
    <n v="-13.6312"/>
  </r>
  <r>
    <n v="701"/>
    <s v="CA-2012-119291"/>
    <x v="1"/>
    <x v="263"/>
    <d v="2012-05-17T00:00:00"/>
    <s v="First Class"/>
    <s v="JO-15550"/>
    <s v="Jesus Ocampo"/>
    <x v="2"/>
    <s v="United States"/>
    <s v="Chester"/>
    <x v="9"/>
    <n v="19013"/>
    <x v="3"/>
    <s v="OFF-BI-10001982"/>
    <x v="1"/>
    <x v="8"/>
    <s v="Wilson Jones Custom Binder Spines &amp; Labels"/>
    <n v="4.8959999999999999"/>
    <n v="3"/>
    <n v="0.7"/>
    <n v="-3.4272"/>
  </r>
  <r>
    <n v="702"/>
    <s v="CA-2014-114552"/>
    <x v="3"/>
    <x v="264"/>
    <d v="2014-09-09T00:00:00"/>
    <s v="Standard Class"/>
    <s v="Dl-13600"/>
    <s v="Dorris liebe"/>
    <x v="1"/>
    <s v="United States"/>
    <s v="Cleveland"/>
    <x v="24"/>
    <n v="44105"/>
    <x v="3"/>
    <s v="FUR-FU-10002960"/>
    <x v="0"/>
    <x v="5"/>
    <s v="Eldon 200 Class Desk Accessories, Burgundy"/>
    <n v="15.071999999999999"/>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600000000001"/>
  </r>
  <r>
    <n v="704"/>
    <s v="CA-2012-142027"/>
    <x v="1"/>
    <x v="265"/>
    <d v="2012-04-14T00:00:00"/>
    <s v="Standard Class"/>
    <s v="JK-15370"/>
    <s v="Jay Kimmel"/>
    <x v="0"/>
    <s v="United States"/>
    <s v="Long Beach"/>
    <x v="1"/>
    <n v="90805"/>
    <x v="1"/>
    <s v="FUR-TA-10002774"/>
    <x v="0"/>
    <x v="3"/>
    <s v="Laminate Occasional Tables"/>
    <n v="369.91199999999998"/>
    <n v="3"/>
    <n v="0.2"/>
    <n v="-13.871700000000001"/>
  </r>
  <r>
    <n v="705"/>
    <s v="CA-2011-138527"/>
    <x v="2"/>
    <x v="171"/>
    <d v="2011-09-17T00:00:00"/>
    <s v="Standard Class"/>
    <s v="BN-11470"/>
    <s v="Brad Norvell"/>
    <x v="1"/>
    <s v="United States"/>
    <s v="Cary"/>
    <x v="3"/>
    <n v="27511"/>
    <x v="0"/>
    <s v="OFF-PA-10001800"/>
    <x v="1"/>
    <x v="10"/>
    <s v="Xerox 220"/>
    <n v="10.368"/>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500000000001"/>
  </r>
  <r>
    <n v="707"/>
    <s v="CA-2011-138527"/>
    <x v="2"/>
    <x v="171"/>
    <d v="2011-09-17T00:00:00"/>
    <s v="Standard Class"/>
    <s v="BN-11470"/>
    <s v="Brad Norvell"/>
    <x v="1"/>
    <s v="United States"/>
    <s v="Cary"/>
    <x v="3"/>
    <n v="27511"/>
    <x v="0"/>
    <s v="TEC-AC-10002399"/>
    <x v="2"/>
    <x v="11"/>
    <s v="SanDisk Cruzer 32 GB USB Flash Drive"/>
    <n v="15.215999999999999"/>
    <n v="1"/>
    <n v="0.2"/>
    <n v="2.2824"/>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03"/>
  </r>
  <r>
    <n v="709"/>
    <s v="CA-2011-112158"/>
    <x v="2"/>
    <x v="266"/>
    <d v="2011-12-04T00:00:00"/>
    <s v="First Class"/>
    <s v="DP-13165"/>
    <s v="David Philippe"/>
    <x v="0"/>
    <s v="United States"/>
    <s v="New York City"/>
    <x v="15"/>
    <n v="10035"/>
    <x v="3"/>
    <s v="FUR-BO-10003272"/>
    <x v="0"/>
    <x v="0"/>
    <s v="O'Sullivan Living Dimensions 5-Shelf Bookcases"/>
    <n v="883.92"/>
    <n v="5"/>
    <n v="0.2"/>
    <n v="-110.49"/>
  </r>
  <r>
    <n v="710"/>
    <s v="CA-2011-112158"/>
    <x v="2"/>
    <x v="266"/>
    <d v="2011-12-04T00:00:00"/>
    <s v="First Class"/>
    <s v="DP-13165"/>
    <s v="David Philippe"/>
    <x v="0"/>
    <s v="United States"/>
    <s v="New York City"/>
    <x v="15"/>
    <n v="10035"/>
    <x v="3"/>
    <s v="OFF-BI-10000050"/>
    <x v="1"/>
    <x v="8"/>
    <s v="Angle-D Binders with Locking Rings, Label Holders"/>
    <n v="46.72"/>
    <n v="8"/>
    <n v="0.2"/>
    <n v="15.768000000000001"/>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400000000002"/>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3999999999997"/>
    <n v="6"/>
    <n v="0"/>
    <n v="109.7226"/>
  </r>
  <r>
    <n v="714"/>
    <s v="US-2014-100048"/>
    <x v="3"/>
    <x v="240"/>
    <d v="2014-05-25T00:00:00"/>
    <s v="Standard Class"/>
    <s v="RS-19765"/>
    <s v="Roland Schwarz"/>
    <x v="1"/>
    <s v="United States"/>
    <s v="Mount Vernon"/>
    <x v="15"/>
    <n v="10550"/>
    <x v="3"/>
    <s v="TEC-PH-10003012"/>
    <x v="2"/>
    <x v="7"/>
    <s v="Nortel Meridian M3904 Professional Digital phone"/>
    <n v="307.98"/>
    <n v="2"/>
    <n v="0"/>
    <n v="89.3142"/>
  </r>
  <r>
    <n v="715"/>
    <s v="US-2014-100048"/>
    <x v="3"/>
    <x v="240"/>
    <d v="2014-05-25T00:00:00"/>
    <s v="Standard Class"/>
    <s v="RS-19765"/>
    <s v="Roland Schwarz"/>
    <x v="1"/>
    <s v="United States"/>
    <s v="Mount Vernon"/>
    <x v="15"/>
    <n v="10550"/>
    <x v="3"/>
    <s v="TEC-AC-10001606"/>
    <x v="2"/>
    <x v="11"/>
    <s v="Logitech Wireless Performance Mouse MX for PC and Mac"/>
    <n v="299.97000000000003"/>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20000000000004"/>
  </r>
  <r>
    <n v="717"/>
    <s v="CA-2011-130092"/>
    <x v="2"/>
    <x v="269"/>
    <d v="2011-01-15T00:00:00"/>
    <s v="First Class"/>
    <s v="SV-20365"/>
    <s v="Seth Vernon"/>
    <x v="0"/>
    <s v="United States"/>
    <s v="Dover"/>
    <x v="13"/>
    <n v="19901"/>
    <x v="3"/>
    <s v="FUR-FU-10000010"/>
    <x v="0"/>
    <x v="5"/>
    <s v="DAX Value U-Channel Document Frames, Easel Back"/>
    <n v="9.94"/>
    <n v="2"/>
    <n v="0"/>
    <n v="3.0813999999999999"/>
  </r>
  <r>
    <n v="718"/>
    <s v="CA-2014-108910"/>
    <x v="3"/>
    <x v="241"/>
    <d v="2014-09-30T00:00:00"/>
    <s v="Standard Class"/>
    <s v="KC-16540"/>
    <s v="Kelly Collister"/>
    <x v="0"/>
    <s v="United States"/>
    <s v="Newark"/>
    <x v="24"/>
    <n v="43055"/>
    <x v="3"/>
    <s v="FUR-FU-10002253"/>
    <x v="0"/>
    <x v="5"/>
    <s v="Howard Miller 13&quot; Diameter Pewter Finish Round Wall Clock"/>
    <n v="103.056"/>
    <n v="3"/>
    <n v="0.2"/>
    <n v="24.4758"/>
  </r>
  <r>
    <n v="719"/>
    <s v="CA-2011-104472"/>
    <x v="2"/>
    <x v="270"/>
    <d v="2011-06-07T00:00:00"/>
    <s v="Standard Class"/>
    <s v="CK-12325"/>
    <s v="Christine Kargatis"/>
    <x v="2"/>
    <s v="United States"/>
    <s v="Orem"/>
    <x v="7"/>
    <n v="84057"/>
    <x v="1"/>
    <s v="OFF-BI-10001658"/>
    <x v="1"/>
    <x v="8"/>
    <s v="GBC Standard Therm-A-Bind Covers"/>
    <n v="59.808"/>
    <n v="3"/>
    <n v="0.2"/>
    <n v="19.4376"/>
  </r>
  <r>
    <n v="720"/>
    <s v="CA-2011-104472"/>
    <x v="2"/>
    <x v="270"/>
    <d v="2011-06-07T00:00:00"/>
    <s v="Standard Class"/>
    <s v="CK-12325"/>
    <s v="Christine Kargatis"/>
    <x v="2"/>
    <s v="United States"/>
    <s v="Orem"/>
    <x v="7"/>
    <n v="84057"/>
    <x v="1"/>
    <s v="FUR-FU-10000246"/>
    <x v="0"/>
    <x v="5"/>
    <s v="Aluminum Document Frame"/>
    <n v="73.319999999999993"/>
    <n v="6"/>
    <n v="0"/>
    <n v="21.995999999999999"/>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59999999999"/>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900000000007"/>
  </r>
  <r>
    <n v="724"/>
    <s v="CA-2011-117429"/>
    <x v="2"/>
    <x v="273"/>
    <d v="2011-10-13T00:00:00"/>
    <s v="Standard Class"/>
    <s v="MR-17545"/>
    <s v="Mathew Reese"/>
    <x v="2"/>
    <s v="United States"/>
    <s v="Philadelphia"/>
    <x v="9"/>
    <n v="19140"/>
    <x v="3"/>
    <s v="FUR-FU-10000222"/>
    <x v="0"/>
    <x v="5"/>
    <s v="Seth Thomas 16&quot; Steel Case Clock"/>
    <n v="129.91999999999999"/>
    <n v="5"/>
    <n v="0.2"/>
    <n v="21.111999999999998"/>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1999999999997"/>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59999999999"/>
  </r>
  <r>
    <n v="730"/>
    <s v="US-2013-150861"/>
    <x v="0"/>
    <x v="275"/>
    <d v="2013-12-07T00:00:00"/>
    <s v="First Class"/>
    <s v="EG-13900"/>
    <s v="Emily Grady"/>
    <x v="0"/>
    <s v="United States"/>
    <s v="Oceanside"/>
    <x v="15"/>
    <n v="11572"/>
    <x v="3"/>
    <s v="OFF-ST-10004634"/>
    <x v="1"/>
    <x v="4"/>
    <s v="Personal Folder Holder, Ebony"/>
    <n v="33.630000000000003"/>
    <n v="3"/>
    <n v="0"/>
    <n v="10.08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79999999999"/>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91"/>
  </r>
  <r>
    <n v="734"/>
    <s v="CA-2014-131954"/>
    <x v="3"/>
    <x v="276"/>
    <d v="2014-01-26T00:00:00"/>
    <s v="Standard Class"/>
    <s v="DS-13030"/>
    <s v="Darrin Sayre"/>
    <x v="2"/>
    <s v="United States"/>
    <s v="Seattle"/>
    <x v="4"/>
    <n v="98115"/>
    <x v="1"/>
    <s v="TEC-AC-10003610"/>
    <x v="2"/>
    <x v="11"/>
    <s v="LogitechÂ Illuminated - Keyboard"/>
    <n v="179.97"/>
    <n v="3"/>
    <n v="0"/>
    <n v="86.385599999999997"/>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
    <n v="4"/>
    <n v="0.2"/>
    <n v="9.4283999999999999"/>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6000000000008"/>
  </r>
  <r>
    <n v="740"/>
    <s v="CA-2011-112326"/>
    <x v="2"/>
    <x v="277"/>
    <d v="2011-01-09T00:00:00"/>
    <s v="Standard Class"/>
    <s v="PO-19195"/>
    <s v="Phillina Ober"/>
    <x v="2"/>
    <s v="United States"/>
    <s v="Naperville"/>
    <x v="10"/>
    <n v="60540"/>
    <x v="2"/>
    <s v="OFF-LA-10003223"/>
    <x v="1"/>
    <x v="2"/>
    <s v="Avery 508"/>
    <n v="11.784000000000001"/>
    <n v="3"/>
    <n v="0.2"/>
    <n v="4.2717000000000001"/>
  </r>
  <r>
    <n v="741"/>
    <s v="CA-2011-112326"/>
    <x v="2"/>
    <x v="277"/>
    <d v="2011-01-09T00:00:00"/>
    <s v="Standard Class"/>
    <s v="PO-19195"/>
    <s v="Phillina Ober"/>
    <x v="2"/>
    <s v="United States"/>
    <s v="Naperville"/>
    <x v="10"/>
    <n v="60540"/>
    <x v="2"/>
    <s v="OFF-ST-10002743"/>
    <x v="1"/>
    <x v="4"/>
    <s v="SAFCO Boltless Steel Shelving"/>
    <n v="272.73599999999999"/>
    <n v="3"/>
    <n v="0.2"/>
    <n v="-64.774799999999999"/>
  </r>
  <r>
    <n v="742"/>
    <s v="CA-2011-112326"/>
    <x v="2"/>
    <x v="277"/>
    <d v="2011-01-09T00:00:00"/>
    <s v="Standard Class"/>
    <s v="PO-19195"/>
    <s v="Phillina Ober"/>
    <x v="2"/>
    <s v="United States"/>
    <s v="Naperville"/>
    <x v="10"/>
    <n v="60540"/>
    <x v="2"/>
    <s v="OFF-BI-10004094"/>
    <x v="1"/>
    <x v="8"/>
    <s v="GBC Standard Plastic Binding Systems Combs"/>
    <n v="3.54"/>
    <n v="2"/>
    <n v="0.8"/>
    <n v="-5.4870000000000001"/>
  </r>
  <r>
    <n v="743"/>
    <s v="US-2013-146710"/>
    <x v="0"/>
    <x v="278"/>
    <d v="2013-09-02T00:00:00"/>
    <s v="Standard Class"/>
    <s v="SS-20875"/>
    <s v="Sung Shariari"/>
    <x v="0"/>
    <s v="United States"/>
    <s v="Dallas"/>
    <x v="5"/>
    <n v="75220"/>
    <x v="2"/>
    <s v="OFF-SU-10004498"/>
    <x v="1"/>
    <x v="14"/>
    <s v="Martin-Yale Premier Letter Opener"/>
    <n v="51.52"/>
    <n v="5"/>
    <n v="0.2"/>
    <n v="-10.948"/>
  </r>
  <r>
    <n v="744"/>
    <s v="US-2013-146710"/>
    <x v="0"/>
    <x v="278"/>
    <d v="2013-09-02T00:00:00"/>
    <s v="Standard Class"/>
    <s v="SS-20875"/>
    <s v="Sung Shariari"/>
    <x v="0"/>
    <s v="United States"/>
    <s v="Dallas"/>
    <x v="5"/>
    <n v="75220"/>
    <x v="2"/>
    <s v="OFF-PA-10002615"/>
    <x v="1"/>
    <x v="10"/>
    <s v="Ampad Gold Fibre Wirebound Steno Books, 6&quot; x 9&quot;, Gregg Ruled"/>
    <n v="3.528"/>
    <n v="1"/>
    <n v="0.2"/>
    <n v="1.1466000000000001"/>
  </r>
  <r>
    <n v="745"/>
    <s v="US-2013-146710"/>
    <x v="0"/>
    <x v="278"/>
    <d v="2013-09-02T00:00:00"/>
    <s v="Standard Class"/>
    <s v="SS-20875"/>
    <s v="Sung Shariari"/>
    <x v="0"/>
    <s v="United States"/>
    <s v="Dallas"/>
    <x v="5"/>
    <n v="75220"/>
    <x v="2"/>
    <s v="OFF-PA-10004971"/>
    <x v="1"/>
    <x v="10"/>
    <s v="Xerox 196"/>
    <n v="4.6239999999999997"/>
    <n v="1"/>
    <n v="0.2"/>
    <n v="1.6761999999999999"/>
  </r>
  <r>
    <n v="746"/>
    <s v="US-2013-146710"/>
    <x v="0"/>
    <x v="278"/>
    <d v="2013-09-02T00:00:00"/>
    <s v="Standard Class"/>
    <s v="SS-20875"/>
    <s v="Sung Shariari"/>
    <x v="0"/>
    <s v="United States"/>
    <s v="Dallas"/>
    <x v="5"/>
    <n v="75220"/>
    <x v="2"/>
    <s v="OFF-SU-10004261"/>
    <x v="1"/>
    <x v="14"/>
    <s v="Fiskars 8&quot; Scissors, 2/Pack"/>
    <n v="55.167999999999999"/>
    <n v="4"/>
    <n v="0.2"/>
    <n v="6.2064000000000004"/>
  </r>
  <r>
    <n v="747"/>
    <s v="CA-2011-124429"/>
    <x v="2"/>
    <x v="279"/>
    <d v="2011-05-27T00:00:00"/>
    <s v="Same Day"/>
    <s v="MH-17785"/>
    <s v="Maya Herman"/>
    <x v="1"/>
    <s v="United States"/>
    <s v="San Diego"/>
    <x v="1"/>
    <n v="92105"/>
    <x v="1"/>
    <s v="FUR-TA-10002607"/>
    <x v="0"/>
    <x v="3"/>
    <s v="KI Conference Tables"/>
    <n v="567.12"/>
    <n v="10"/>
    <n v="0.2"/>
    <n v="-28.356000000000002"/>
  </r>
  <r>
    <n v="748"/>
    <s v="CA-2011-124429"/>
    <x v="2"/>
    <x v="279"/>
    <d v="2011-05-27T00:00:00"/>
    <s v="Same Day"/>
    <s v="MH-17785"/>
    <s v="Maya Herman"/>
    <x v="1"/>
    <s v="United States"/>
    <s v="San Diego"/>
    <x v="1"/>
    <n v="92105"/>
    <x v="1"/>
    <s v="OFF-ST-10001809"/>
    <x v="1"/>
    <x v="4"/>
    <s v="Fellowes Officeware Wire Shelving"/>
    <n v="359.32"/>
    <n v="4"/>
    <n v="0"/>
    <n v="7.1863999999999999"/>
  </r>
  <r>
    <n v="749"/>
    <s v="CA-2013-150889"/>
    <x v="0"/>
    <x v="231"/>
    <d v="2013-03-23T00:00:00"/>
    <s v="Second Class"/>
    <s v="PB-19105"/>
    <s v="Peter BÃ¼hler"/>
    <x v="0"/>
    <s v="United States"/>
    <s v="Evanston"/>
    <x v="10"/>
    <n v="60201"/>
    <x v="2"/>
    <s v="TEC-PH-10000004"/>
    <x v="2"/>
    <x v="7"/>
    <s v="Belkin iPhone and iPad Lightning Cable"/>
    <n v="11.992000000000001"/>
    <n v="1"/>
    <n v="0.2"/>
    <n v="0.89939999999999998"/>
  </r>
  <r>
    <n v="750"/>
    <s v="CA-2014-126074"/>
    <x v="3"/>
    <x v="280"/>
    <d v="2014-10-07T00:00:00"/>
    <s v="Standard Class"/>
    <s v="RF-19735"/>
    <s v="Roland Fjeld"/>
    <x v="0"/>
    <s v="United States"/>
    <s v="Trenton"/>
    <x v="12"/>
    <n v="48183"/>
    <x v="2"/>
    <s v="OFF-BI-10003638"/>
    <x v="1"/>
    <x v="8"/>
    <s v="GBC Durable Plastic Covers"/>
    <n v="58.05"/>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50000000001"/>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8000000000002"/>
  </r>
  <r>
    <n v="758"/>
    <s v="CA-2011-106803"/>
    <x v="2"/>
    <x v="282"/>
    <d v="2012-01-02T00:00:00"/>
    <s v="Standard Class"/>
    <s v="DC-13285"/>
    <s v="Debra Catini"/>
    <x v="0"/>
    <s v="United States"/>
    <s v="Cottage Grove"/>
    <x v="11"/>
    <n v="55016"/>
    <x v="2"/>
    <s v="TEC-AC-10001267"/>
    <x v="2"/>
    <x v="11"/>
    <s v="ImationÂ 32GB Pocket Pro USB 3.0Â Flash DriveÂ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6000000000004"/>
  </r>
  <r>
    <n v="760"/>
    <s v="CA-2014-133333"/>
    <x v="3"/>
    <x v="65"/>
    <d v="2014-09-23T00:00:00"/>
    <s v="Standard Class"/>
    <s v="BF-11020"/>
    <s v="Barry FranzÃ¶sisch"/>
    <x v="1"/>
    <s v="United States"/>
    <s v="Green Bay"/>
    <x v="6"/>
    <n v="54302"/>
    <x v="2"/>
    <s v="OFF-PA-10002377"/>
    <x v="1"/>
    <x v="10"/>
    <s v="Adams Telephone Message Book W/Dividers/Space For Phone Numbers, 5 1/4&quot;X8 1/2&quot;, 200/Messages"/>
    <n v="22.72"/>
    <n v="4"/>
    <n v="0"/>
    <n v="10.224"/>
  </r>
  <r>
    <n v="761"/>
    <s v="CA-2012-112319"/>
    <x v="1"/>
    <x v="284"/>
    <d v="2012-09-05T00:00:00"/>
    <s v="Standard Class"/>
    <s v="AR-10510"/>
    <s v="Andrew Roberts"/>
    <x v="0"/>
    <s v="United States"/>
    <s v="Los Angeles"/>
    <x v="1"/>
    <n v="90004"/>
    <x v="1"/>
    <s v="OFF-PA-10003441"/>
    <x v="1"/>
    <x v="10"/>
    <s v="Xerox 226"/>
    <n v="58.32"/>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5"/>
  </r>
  <r>
    <n v="764"/>
    <s v="CA-2011-162775"/>
    <x v="2"/>
    <x v="286"/>
    <d v="2011-01-16T00:00:00"/>
    <s v="Second Class"/>
    <s v="CS-12250"/>
    <s v="Chris Selesnick"/>
    <x v="1"/>
    <s v="United States"/>
    <s v="Bossier City"/>
    <x v="28"/>
    <n v="71111"/>
    <x v="0"/>
    <s v="OFF-EN-10001990"/>
    <x v="1"/>
    <x v="12"/>
    <s v="Staples"/>
    <n v="11.36"/>
    <n v="2"/>
    <n v="0"/>
    <n v="5.3391999999999999"/>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8"/>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97"/>
  </r>
  <r>
    <n v="769"/>
    <s v="CA-2011-106810"/>
    <x v="2"/>
    <x v="287"/>
    <d v="2011-05-20T00:00:00"/>
    <s v="Standard Class"/>
    <s v="AJ-10795"/>
    <s v="Anthony Johnson"/>
    <x v="1"/>
    <s v="United States"/>
    <s v="Saint Petersburg"/>
    <x v="2"/>
    <n v="33710"/>
    <x v="0"/>
    <s v="FUR-FU-10004306"/>
    <x v="0"/>
    <x v="5"/>
    <s v="Electrix Halogen Magnifier Lamp"/>
    <n v="310.88"/>
    <n v="2"/>
    <n v="0.2"/>
    <n v="23.315999999999999"/>
  </r>
  <r>
    <n v="770"/>
    <s v="CA-2013-157245"/>
    <x v="0"/>
    <x v="288"/>
    <d v="2013-05-25T00:00:00"/>
    <s v="Standard Class"/>
    <s v="LE-16810"/>
    <s v="Laurel Elliston"/>
    <x v="0"/>
    <s v="United States"/>
    <s v="Arlington"/>
    <x v="17"/>
    <n v="22204"/>
    <x v="0"/>
    <s v="FUR-CH-10003746"/>
    <x v="0"/>
    <x v="1"/>
    <s v="Hon 4070 Series Pagoda Round Back Stacking Chairs"/>
    <n v="641.96"/>
    <n v="2"/>
    <n v="0"/>
    <n v="179.74879999999999"/>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
    <n v="7"/>
    <n v="0"/>
    <n v="14.5236"/>
  </r>
  <r>
    <n v="777"/>
    <s v="CA-2011-165974"/>
    <x v="2"/>
    <x v="290"/>
    <d v="2011-07-06T00:00:00"/>
    <s v="Standard Class"/>
    <s v="DL-12865"/>
    <s v="Dan Lawera"/>
    <x v="0"/>
    <s v="United States"/>
    <s v="Cincinnati"/>
    <x v="24"/>
    <n v="45231"/>
    <x v="3"/>
    <s v="OFF-AR-10003405"/>
    <x v="1"/>
    <x v="6"/>
    <s v="Dixon My First Ticonderoga Pencil, #2"/>
    <n v="32.76"/>
    <n v="7"/>
    <n v="0.2"/>
    <n v="3.6855000000000002"/>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800000000001"/>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9"/>
  </r>
  <r>
    <n v="782"/>
    <s v="US-2012-157014"/>
    <x v="1"/>
    <x v="292"/>
    <d v="2012-10-06T00:00:00"/>
    <s v="Second Class"/>
    <s v="BM-11785"/>
    <s v="Bryan Mills"/>
    <x v="0"/>
    <s v="United States"/>
    <s v="Columbus"/>
    <x v="24"/>
    <n v="43229"/>
    <x v="3"/>
    <s v="OFF-BI-10001098"/>
    <x v="1"/>
    <x v="8"/>
    <s v="Acco D-Ring Binder w/DublLock"/>
    <n v="32.07"/>
    <n v="5"/>
    <n v="0.7"/>
    <n v="-22.449000000000002"/>
  </r>
  <r>
    <n v="783"/>
    <s v="US-2012-157014"/>
    <x v="1"/>
    <x v="292"/>
    <d v="2012-10-06T00:00:00"/>
    <s v="Second Class"/>
    <s v="BM-11785"/>
    <s v="Bryan Mills"/>
    <x v="0"/>
    <s v="United States"/>
    <s v="Columbus"/>
    <x v="24"/>
    <n v="43229"/>
    <x v="3"/>
    <s v="TEC-AC-10002167"/>
    <x v="2"/>
    <x v="11"/>
    <s v="ImationÂ 8gb Micro Traveldrive Usb 2.0Â Flash Drive"/>
    <n v="24"/>
    <n v="2"/>
    <n v="0.2"/>
    <n v="-2.7"/>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8"/>
  </r>
  <r>
    <n v="786"/>
    <s v="CA-2012-154921"/>
    <x v="1"/>
    <x v="293"/>
    <d v="2012-05-28T00:00:00"/>
    <s v="Standard Class"/>
    <s v="EA-14035"/>
    <s v="Erin Ashbrook"/>
    <x v="1"/>
    <s v="United States"/>
    <s v="Columbia"/>
    <x v="20"/>
    <n v="29203"/>
    <x v="0"/>
    <s v="OFF-EN-10000056"/>
    <x v="1"/>
    <x v="12"/>
    <s v="Cameo Buff Policy Envelopes"/>
    <n v="186.69"/>
    <n v="3"/>
    <n v="0"/>
    <n v="87.744299999999996"/>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
    <n v="2"/>
    <n v="0.2"/>
    <n v="34.892800000000001"/>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02"/>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600000000007"/>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7999999999997"/>
  </r>
  <r>
    <n v="799"/>
    <s v="CA-2012-124653"/>
    <x v="1"/>
    <x v="100"/>
    <d v="2012-12-26T00:00:00"/>
    <s v="First Class"/>
    <s v="DB-13120"/>
    <s v="David Bremer"/>
    <x v="1"/>
    <s v="United States"/>
    <s v="Rochester"/>
    <x v="15"/>
    <n v="14609"/>
    <x v="3"/>
    <s v="OFF-LA-10002271"/>
    <x v="1"/>
    <x v="2"/>
    <s v="Smead Alpha-Z Color-Coded Second Alphabetical Labels and Starter Set"/>
    <n v="21.56"/>
    <n v="7"/>
    <n v="0"/>
    <n v="10.348800000000001"/>
  </r>
  <r>
    <n v="800"/>
    <s v="CA-2012-101910"/>
    <x v="1"/>
    <x v="154"/>
    <d v="2012-12-03T00:00:00"/>
    <s v="Standard Class"/>
    <s v="CD-11920"/>
    <s v="Carlos Daly"/>
    <x v="0"/>
    <s v="United States"/>
    <s v="Lake Elsinore"/>
    <x v="1"/>
    <n v="92530"/>
    <x v="1"/>
    <s v="FUR-CH-10002647"/>
    <x v="0"/>
    <x v="1"/>
    <s v="Situations Contoured Folding Chairs, 4/Set"/>
    <n v="283.92"/>
    <n v="5"/>
    <n v="0.2"/>
    <n v="17.745000000000001"/>
  </r>
  <r>
    <n v="801"/>
    <s v="CA-2014-105809"/>
    <x v="3"/>
    <x v="297"/>
    <d v="2014-02-24T00:00:00"/>
    <s v="First Class"/>
    <s v="HW-14935"/>
    <s v="Helen Wasserman"/>
    <x v="1"/>
    <s v="United States"/>
    <s v="San Diego"/>
    <x v="1"/>
    <n v="92105"/>
    <x v="1"/>
    <s v="FUR-FU-10004090"/>
    <x v="0"/>
    <x v="5"/>
    <s v="Executive Impressions 14&quot; Contract Wall Clock"/>
    <n v="22.23"/>
    <n v="1"/>
    <n v="0"/>
    <n v="7.3358999999999996"/>
  </r>
  <r>
    <n v="802"/>
    <s v="CA-2014-105809"/>
    <x v="3"/>
    <x v="297"/>
    <d v="2014-02-24T00:00:00"/>
    <s v="First Class"/>
    <s v="HW-14935"/>
    <s v="Helen Wasserman"/>
    <x v="1"/>
    <s v="United States"/>
    <s v="San Diego"/>
    <x v="1"/>
    <n v="92105"/>
    <x v="1"/>
    <s v="TEC-PH-10001580"/>
    <x v="2"/>
    <x v="7"/>
    <s v="Logitech Mobile Speakerphone P710e -Â speaker phone"/>
    <n v="215.96799999999999"/>
    <n v="2"/>
    <n v="0.2"/>
    <n v="18.897200000000002"/>
  </r>
  <r>
    <n v="803"/>
    <s v="CA-2013-136133"/>
    <x v="0"/>
    <x v="298"/>
    <d v="2013-08-24T00:00:00"/>
    <s v="Second Class"/>
    <s v="HW-14935"/>
    <s v="Helen Wasserman"/>
    <x v="1"/>
    <s v="United States"/>
    <s v="New York City"/>
    <x v="15"/>
    <n v="10024"/>
    <x v="3"/>
    <s v="OFF-AP-10000576"/>
    <x v="1"/>
    <x v="9"/>
    <s v="Belkin 7 Outlet SurgeMaster II"/>
    <n v="355.32"/>
    <n v="9"/>
    <n v="0"/>
    <n v="99.489599999999996"/>
  </r>
  <r>
    <n v="804"/>
    <s v="CA-2013-115504"/>
    <x v="0"/>
    <x v="299"/>
    <d v="2013-03-18T00:00:00"/>
    <s v="Standard Class"/>
    <s v="MC-18130"/>
    <s v="Mike Caudle"/>
    <x v="1"/>
    <s v="United States"/>
    <s v="Monroe"/>
    <x v="28"/>
    <n v="71203"/>
    <x v="0"/>
    <s v="OFF-PA-10003953"/>
    <x v="1"/>
    <x v="10"/>
    <s v="Xerox 218"/>
    <n v="12.96"/>
    <n v="2"/>
    <n v="0"/>
    <n v="6.2207999999999997"/>
  </r>
  <r>
    <n v="805"/>
    <s v="CA-2014-135783"/>
    <x v="3"/>
    <x v="300"/>
    <d v="2014-04-25T00:00:00"/>
    <s v="First Class"/>
    <s v="GM-14440"/>
    <s v="Gary McGarr"/>
    <x v="0"/>
    <s v="United States"/>
    <s v="San Francisco"/>
    <x v="1"/>
    <n v="94122"/>
    <x v="1"/>
    <s v="FUR-FU-10000794"/>
    <x v="0"/>
    <x v="5"/>
    <s v="Eldon Stackable Tray, Side-Load, Legal, Smoke"/>
    <n v="18.28"/>
    <n v="2"/>
    <n v="0"/>
    <n v="6.2152000000000003"/>
  </r>
  <r>
    <n v="806"/>
    <s v="CA-2011-134313"/>
    <x v="2"/>
    <x v="301"/>
    <d v="2011-11-07T00:00:00"/>
    <s v="Standard Class"/>
    <s v="RA-19915"/>
    <s v="Russell Applegate"/>
    <x v="0"/>
    <s v="United States"/>
    <s v="Denver"/>
    <x v="22"/>
    <n v="80219"/>
    <x v="1"/>
    <s v="OFF-AR-10001897"/>
    <x v="1"/>
    <x v="6"/>
    <s v="Model L Table or Wall-Mount Pencil Sharpener"/>
    <n v="43.176000000000002"/>
    <n v="3"/>
    <n v="0.2"/>
    <n v="4.3175999999999997"/>
  </r>
  <r>
    <n v="807"/>
    <s v="CA-2011-134313"/>
    <x v="2"/>
    <x v="301"/>
    <d v="2011-11-07T00:00:00"/>
    <s v="Standard Class"/>
    <s v="RA-19915"/>
    <s v="Russell Applegate"/>
    <x v="0"/>
    <s v="United States"/>
    <s v="Denver"/>
    <x v="22"/>
    <n v="80219"/>
    <x v="1"/>
    <s v="TEC-PH-10001795"/>
    <x v="2"/>
    <x v="7"/>
    <s v="ClearOne CHATAttach 160 -Â speaker phone"/>
    <n v="1983.9680000000001"/>
    <n v="4"/>
    <n v="0.2"/>
    <n v="247.9960000000000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99"/>
  </r>
  <r>
    <n v="813"/>
    <s v="CA-2011-151995"/>
    <x v="2"/>
    <x v="303"/>
    <d v="2011-10-15T00:00:00"/>
    <s v="First Class"/>
    <s v="ZC-21910"/>
    <s v="Zuschuss Carroll"/>
    <x v="0"/>
    <s v="United States"/>
    <s v="Edmonds"/>
    <x v="4"/>
    <n v="98026"/>
    <x v="1"/>
    <s v="TEC-AC-10001101"/>
    <x v="2"/>
    <x v="11"/>
    <s v="Sony 16GB Class 10 Micro SDHC R40 Memory Card"/>
    <n v="25.78"/>
    <n v="2"/>
    <n v="0"/>
    <n v="2.5779999999999998"/>
  </r>
  <r>
    <n v="814"/>
    <s v="CA-2014-143686"/>
    <x v="3"/>
    <x v="304"/>
    <d v="2014-05-15T00:00:00"/>
    <s v="Same Day"/>
    <s v="PJ-19015"/>
    <s v="Pauline Johnson"/>
    <x v="0"/>
    <s v="United States"/>
    <s v="Santa Ana"/>
    <x v="1"/>
    <n v="92704"/>
    <x v="1"/>
    <s v="FUR-FU-10000794"/>
    <x v="0"/>
    <x v="5"/>
    <s v="Eldon Stackable Tray, Side-Load, Legal, Smoke"/>
    <n v="18.28"/>
    <n v="2"/>
    <n v="0"/>
    <n v="6.2152000000000003"/>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199999999999"/>
  </r>
  <r>
    <n v="817"/>
    <s v="CA-2013-149370"/>
    <x v="0"/>
    <x v="306"/>
    <d v="2013-09-20T00:00:00"/>
    <s v="Standard Class"/>
    <s v="DB-13210"/>
    <s v="Dean Braden"/>
    <x v="0"/>
    <s v="United States"/>
    <s v="Philadelphia"/>
    <x v="9"/>
    <n v="19140"/>
    <x v="3"/>
    <s v="OFF-PA-10003651"/>
    <x v="1"/>
    <x v="10"/>
    <s v="Xerox 1968"/>
    <n v="5.3440000000000003"/>
    <n v="1"/>
    <n v="0.2"/>
    <n v="1.8704000000000001"/>
  </r>
  <r>
    <n v="818"/>
    <s v="CA-2011-140858"/>
    <x v="2"/>
    <x v="307"/>
    <d v="2011-07-02T00:00:00"/>
    <s v="Standard Class"/>
    <s v="CA-12775"/>
    <s v="Cynthia Arntzen"/>
    <x v="0"/>
    <s v="United States"/>
    <s v="Philadelphia"/>
    <x v="9"/>
    <n v="19140"/>
    <x v="3"/>
    <s v="OFF-PA-10000304"/>
    <x v="1"/>
    <x v="10"/>
    <s v="Xerox 1995"/>
    <n v="41.472000000000001"/>
    <n v="8"/>
    <n v="0.2"/>
    <n v="14.5152"/>
  </r>
  <r>
    <n v="819"/>
    <s v="CA-2011-140858"/>
    <x v="2"/>
    <x v="307"/>
    <d v="2011-07-02T00:00:00"/>
    <s v="Standard Class"/>
    <s v="CA-12775"/>
    <s v="Cynthia Arntzen"/>
    <x v="0"/>
    <s v="United States"/>
    <s v="Philadelphia"/>
    <x v="9"/>
    <n v="19140"/>
    <x v="3"/>
    <s v="OFF-BI-10003094"/>
    <x v="1"/>
    <x v="8"/>
    <s v="Self-Adhesive Ring Binder Labels"/>
    <n v="3.1680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5999999999999"/>
    <n v="3"/>
    <n v="0.7"/>
    <n v="-22.796399999999998"/>
  </r>
  <r>
    <n v="822"/>
    <s v="CA-2011-140858"/>
    <x v="2"/>
    <x v="307"/>
    <d v="2011-07-02T00:00:00"/>
    <s v="Standard Class"/>
    <s v="CA-12775"/>
    <s v="Cynthia Arntzen"/>
    <x v="0"/>
    <s v="United States"/>
    <s v="Philadelphia"/>
    <x v="9"/>
    <n v="19140"/>
    <x v="3"/>
    <s v="OFF-PA-10003395"/>
    <x v="1"/>
    <x v="10"/>
    <s v="Xerox 1941"/>
    <n v="335.52"/>
    <n v="4"/>
    <n v="0.2"/>
    <n v="117.432"/>
  </r>
  <r>
    <n v="823"/>
    <s v="CA-2014-101434"/>
    <x v="3"/>
    <x v="308"/>
    <d v="2014-06-28T00:00:00"/>
    <s v="Standard Class"/>
    <s v="TR-21325"/>
    <s v="Toby Ritter"/>
    <x v="0"/>
    <s v="United States"/>
    <s v="Belleville"/>
    <x v="30"/>
    <n v="7109"/>
    <x v="3"/>
    <s v="TEC-AC-10002402"/>
    <x v="2"/>
    <x v="11"/>
    <s v="Razer Kraken PRO Over Ear PC and Music Headset"/>
    <n v="239.97"/>
    <n v="3"/>
    <n v="0"/>
    <n v="71.991"/>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96"/>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03"/>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6"/>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94"/>
  </r>
  <r>
    <n v="831"/>
    <s v="CA-2014-129462"/>
    <x v="3"/>
    <x v="114"/>
    <d v="2014-06-22T00:00:00"/>
    <s v="Second Class"/>
    <s v="JE-15745"/>
    <s v="Joel Eaton"/>
    <x v="0"/>
    <s v="United States"/>
    <s v="Florence"/>
    <x v="0"/>
    <n v="41042"/>
    <x v="0"/>
    <s v="OFF-AP-10003884"/>
    <x v="1"/>
    <x v="9"/>
    <s v="Fellowes Smart Surge Ten-Outlet Protector, Platinum"/>
    <n v="180.66"/>
    <n v="3"/>
    <n v="0"/>
    <n v="50.584800000000001"/>
  </r>
  <r>
    <n v="832"/>
    <s v="CA-2014-129462"/>
    <x v="3"/>
    <x v="114"/>
    <d v="2014-06-22T00:00:00"/>
    <s v="Second Class"/>
    <s v="JE-15745"/>
    <s v="Joel Eaton"/>
    <x v="0"/>
    <s v="United States"/>
    <s v="Florence"/>
    <x v="0"/>
    <n v="41042"/>
    <x v="0"/>
    <s v="TEC-PH-10001557"/>
    <x v="2"/>
    <x v="7"/>
    <s v="Pyle PMP37LED"/>
    <n v="191.98"/>
    <n v="2"/>
    <n v="0"/>
    <n v="51.834600000000002"/>
  </r>
  <r>
    <n v="833"/>
    <s v="CA-2014-129462"/>
    <x v="3"/>
    <x v="114"/>
    <d v="2014-06-22T00:00:00"/>
    <s v="Second Class"/>
    <s v="JE-15745"/>
    <s v="Joel Eaton"/>
    <x v="0"/>
    <s v="United States"/>
    <s v="Florence"/>
    <x v="0"/>
    <n v="41042"/>
    <x v="0"/>
    <s v="TEC-PH-10002085"/>
    <x v="2"/>
    <x v="7"/>
    <s v="Clarity 53712"/>
    <n v="65.989999999999995"/>
    <n v="1"/>
    <n v="0"/>
    <n v="17.157399999999999"/>
  </r>
  <r>
    <n v="834"/>
    <s v="CA-2013-165316"/>
    <x v="0"/>
    <x v="310"/>
    <d v="2013-07-28T00:00:00"/>
    <s v="Standard Class"/>
    <s v="JB-15400"/>
    <s v="Jennifer Braxton"/>
    <x v="1"/>
    <s v="United States"/>
    <s v="Tampa"/>
    <x v="2"/>
    <n v="33614"/>
    <x v="0"/>
    <s v="OFF-AR-10002956"/>
    <x v="1"/>
    <x v="6"/>
    <s v="Boston 16801 Nautilus Battery Pencil Sharpener"/>
    <n v="35.216000000000001"/>
    <n v="2"/>
    <n v="0.2"/>
    <n v="2.6412"/>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
  </r>
  <r>
    <n v="837"/>
    <s v="US-2011-115987"/>
    <x v="2"/>
    <x v="78"/>
    <d v="2011-09-13T00:00:00"/>
    <s v="Second Class"/>
    <s v="LH-17020"/>
    <s v="Lisa Hazard"/>
    <x v="0"/>
    <s v="United States"/>
    <s v="Tyler"/>
    <x v="5"/>
    <n v="75701"/>
    <x v="2"/>
    <s v="OFF-BI-10001071"/>
    <x v="1"/>
    <x v="8"/>
    <s v="GBC ProClick Punch Binding System"/>
    <n v="51.183999999999997"/>
    <n v="4"/>
    <n v="0.8"/>
    <n v="-79.3352"/>
  </r>
  <r>
    <n v="838"/>
    <s v="US-2014-156083"/>
    <x v="3"/>
    <x v="259"/>
    <d v="2014-11-12T00:00:00"/>
    <s v="Standard Class"/>
    <s v="JL-15175"/>
    <s v="James Lanier"/>
    <x v="2"/>
    <s v="United States"/>
    <s v="Columbia"/>
    <x v="18"/>
    <n v="38401"/>
    <x v="0"/>
    <s v="OFF-PA-10001560"/>
    <x v="1"/>
    <x v="10"/>
    <s v="Adams Telephone Message Books, 5 1/4â€ x 11â€"/>
    <n v="9.6639999999999997"/>
    <n v="2"/>
    <n v="0.2"/>
    <n v="3.2616000000000001"/>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5"/>
    <n v="3"/>
    <n v="0"/>
    <n v="16.3215"/>
  </r>
  <r>
    <n v="841"/>
    <s v="CA-2012-100454"/>
    <x v="1"/>
    <x v="312"/>
    <d v="2012-11-25T00:00:00"/>
    <s v="Standard Class"/>
    <s v="BM-11650"/>
    <s v="Brian Moss"/>
    <x v="1"/>
    <s v="United States"/>
    <s v="New York City"/>
    <x v="15"/>
    <n v="10035"/>
    <x v="3"/>
    <s v="OFF-AR-10002578"/>
    <x v="1"/>
    <x v="6"/>
    <s v="Newell 335"/>
    <n v="11.52"/>
    <n v="4"/>
    <n v="0"/>
    <n v="3.3408000000000002"/>
  </r>
  <r>
    <n v="842"/>
    <s v="CA-2012-100454"/>
    <x v="1"/>
    <x v="312"/>
    <d v="2012-11-25T00:00:00"/>
    <s v="Standard Class"/>
    <s v="BM-11650"/>
    <s v="Brian Moss"/>
    <x v="1"/>
    <s v="United States"/>
    <s v="New York City"/>
    <x v="15"/>
    <n v="10035"/>
    <x v="3"/>
    <s v="FUR-BO-10001519"/>
    <x v="0"/>
    <x v="0"/>
    <s v="O'Sullivan 3-Shelf Heavy-Duty Bookcases"/>
    <n v="186.048"/>
    <n v="4"/>
    <n v="0.2"/>
    <n v="9.3024000000000004"/>
  </r>
  <r>
    <n v="843"/>
    <s v="CA-2013-161669"/>
    <x v="0"/>
    <x v="77"/>
    <d v="2013-11-10T00:00:00"/>
    <s v="First Class"/>
    <s v="EM-14095"/>
    <s v="Eudokia Martin"/>
    <x v="1"/>
    <s v="United States"/>
    <s v="Los Angeles"/>
    <x v="1"/>
    <n v="90036"/>
    <x v="1"/>
    <s v="OFF-BI-10001294"/>
    <x v="1"/>
    <x v="8"/>
    <s v="Fellowes Binding Cases"/>
    <n v="37.44"/>
    <n v="4"/>
    <n v="0.2"/>
    <n v="11.7"/>
  </r>
  <r>
    <n v="844"/>
    <s v="CA-2013-161669"/>
    <x v="0"/>
    <x v="77"/>
    <d v="2013-11-10T00:00:00"/>
    <s v="First Class"/>
    <s v="EM-14095"/>
    <s v="Eudokia Martin"/>
    <x v="1"/>
    <s v="United States"/>
    <s v="Los Angeles"/>
    <x v="1"/>
    <n v="90036"/>
    <x v="1"/>
    <s v="OFF-BI-10001636"/>
    <x v="1"/>
    <x v="8"/>
    <s v="Ibico Plastic and Wire Spiral Binding Combs"/>
    <n v="26.975999999999999"/>
    <n v="4"/>
    <n v="0.2"/>
    <n v="8.7672000000000008"/>
  </r>
  <r>
    <n v="845"/>
    <s v="CA-2013-161669"/>
    <x v="0"/>
    <x v="77"/>
    <d v="2013-11-10T00:00:00"/>
    <s v="First Class"/>
    <s v="EM-14095"/>
    <s v="Eudokia Martin"/>
    <x v="1"/>
    <s v="United States"/>
    <s v="Los Angeles"/>
    <x v="1"/>
    <n v="90036"/>
    <x v="1"/>
    <s v="OFF-SU-10002503"/>
    <x v="1"/>
    <x v="14"/>
    <s v="Acme Preferred Stainless Steel Scissors"/>
    <n v="11.36"/>
    <n v="2"/>
    <n v="0"/>
    <n v="3.2944"/>
  </r>
  <r>
    <n v="846"/>
    <s v="CA-2013-161669"/>
    <x v="0"/>
    <x v="77"/>
    <d v="2013-11-10T00:00:00"/>
    <s v="First Class"/>
    <s v="EM-14095"/>
    <s v="Eudokia Martin"/>
    <x v="1"/>
    <s v="United States"/>
    <s v="Los Angeles"/>
    <x v="1"/>
    <n v="90036"/>
    <x v="1"/>
    <s v="OFF-LA-10004093"/>
    <x v="1"/>
    <x v="2"/>
    <s v="Avery 486"/>
    <n v="14.62"/>
    <n v="2"/>
    <n v="0"/>
    <n v="6.8714000000000004"/>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s v="CA-2012-114300"/>
    <x v="1"/>
    <x v="313"/>
    <d v="2012-10-17T00:00:00"/>
    <s v="Standard Class"/>
    <s v="AF-10885"/>
    <s v="Art Foster"/>
    <x v="0"/>
    <s v="United States"/>
    <s v="Louisville"/>
    <x v="0"/>
    <n v="40214"/>
    <x v="0"/>
    <s v="FUR-CH-10001891"/>
    <x v="0"/>
    <x v="1"/>
    <s v="Global Deluxe Office Fabric Chairs"/>
    <n v="287.94"/>
    <n v="3"/>
    <n v="0"/>
    <n v="77.743799999999993"/>
  </r>
  <r>
    <n v="849"/>
    <s v="CA-2014-107503"/>
    <x v="3"/>
    <x v="314"/>
    <d v="2014-01-07T00:00:00"/>
    <s v="Standard Class"/>
    <s v="GA-14725"/>
    <s v="Guy Armstrong"/>
    <x v="0"/>
    <s v="United States"/>
    <s v="Lorain"/>
    <x v="24"/>
    <n v="44052"/>
    <x v="3"/>
    <s v="FUR-FU-10003878"/>
    <x v="0"/>
    <x v="5"/>
    <s v="Linden 10&quot; Round Wall Clock, Black"/>
    <n v="48.896000000000001"/>
    <n v="4"/>
    <n v="0.2"/>
    <n v="8.5568000000000008"/>
  </r>
  <r>
    <n v="850"/>
    <s v="CA-2011-107755"/>
    <x v="2"/>
    <x v="315"/>
    <d v="2011-02-13T00:00:00"/>
    <s v="Standard Class"/>
    <s v="CK-12760"/>
    <s v="Cyma Kinney"/>
    <x v="1"/>
    <s v="United States"/>
    <s v="Linden"/>
    <x v="30"/>
    <n v="7036"/>
    <x v="3"/>
    <s v="TEC-AC-10000710"/>
    <x v="2"/>
    <x v="11"/>
    <s v="Maxell DVD-RAM Discs"/>
    <n v="115.36"/>
    <n v="7"/>
    <n v="0"/>
    <n v="49.604799999999997"/>
  </r>
  <r>
    <n v="851"/>
    <s v="CA-2013-152534"/>
    <x v="0"/>
    <x v="23"/>
    <d v="2013-06-26T00:00:00"/>
    <s v="Second Class"/>
    <s v="DP-13105"/>
    <s v="Dave Poirier"/>
    <x v="1"/>
    <s v="United States"/>
    <s v="Salinas"/>
    <x v="1"/>
    <n v="93905"/>
    <x v="1"/>
    <s v="OFF-AR-10002335"/>
    <x v="1"/>
    <x v="6"/>
    <s v="DIXON Oriole Pencils"/>
    <n v="5.16"/>
    <n v="2"/>
    <n v="0"/>
    <n v="1.3415999999999999"/>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600000000003"/>
  </r>
  <r>
    <n v="854"/>
    <s v="CA-2013-123274"/>
    <x v="0"/>
    <x v="317"/>
    <d v="2013-02-24T00:00:00"/>
    <s v="Standard Class"/>
    <s v="GT-14710"/>
    <s v="Greg Tran"/>
    <x v="0"/>
    <s v="United States"/>
    <s v="New York City"/>
    <x v="15"/>
    <n v="10035"/>
    <x v="3"/>
    <s v="FUR-FU-10004090"/>
    <x v="0"/>
    <x v="5"/>
    <s v="Executive Impressions 14&quot; Contract Wall Clock"/>
    <n v="44.46"/>
    <n v="2"/>
    <n v="0"/>
    <n v="14.671799999999999"/>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91"/>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
    <n v="10"/>
    <n v="0"/>
    <n v="26.597999999999999"/>
  </r>
  <r>
    <n v="858"/>
    <s v="CA-2011-125612"/>
    <x v="2"/>
    <x v="93"/>
    <d v="2011-08-08T00:00:00"/>
    <s v="Standard Class"/>
    <s v="BK-11260"/>
    <s v="Berenike Kampe"/>
    <x v="0"/>
    <s v="United States"/>
    <s v="New York City"/>
    <x v="15"/>
    <n v="10035"/>
    <x v="3"/>
    <s v="OFF-ST-10003221"/>
    <x v="1"/>
    <x v="4"/>
    <s v="Staples"/>
    <n v="21.36"/>
    <n v="2"/>
    <n v="0"/>
    <n v="5.7671999999999999"/>
  </r>
  <r>
    <n v="859"/>
    <s v="CA-2014-161984"/>
    <x v="3"/>
    <x v="318"/>
    <d v="2014-04-16T00:00:00"/>
    <s v="Standard Class"/>
    <s v="SJ-20125"/>
    <s v="Sanjit Jacobs"/>
    <x v="2"/>
    <s v="United States"/>
    <s v="New Brunswick"/>
    <x v="30"/>
    <n v="8901"/>
    <x v="3"/>
    <s v="OFF-PA-10004569"/>
    <x v="1"/>
    <x v="10"/>
    <s v="Wirebound Message Books, Two 4 1/4&quot; x 5&quot; Forms per Page"/>
    <n v="7.61"/>
    <n v="1"/>
    <n v="0"/>
    <n v="3.5767000000000002"/>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2"/>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Â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40000000000004"/>
  </r>
  <r>
    <n v="865"/>
    <s v="CA-2013-134474"/>
    <x v="0"/>
    <x v="319"/>
    <d v="2013-01-07T00:00:00"/>
    <s v="Second Class"/>
    <s v="AJ-10795"/>
    <s v="Anthony Johnson"/>
    <x v="1"/>
    <s v="United States"/>
    <s v="Jacksonville"/>
    <x v="2"/>
    <n v="32216"/>
    <x v="0"/>
    <s v="TEC-PH-10002923"/>
    <x v="2"/>
    <x v="7"/>
    <s v="Logitech B530 USBÂ HeadsetÂ -Â headsetÂ - Full size, Binaural"/>
    <n v="59.183999999999997"/>
    <n v="2"/>
    <n v="0.2"/>
    <n v="5.1786000000000003"/>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
    <n v="4"/>
    <n v="0.2"/>
    <n v="5.1791999999999998"/>
  </r>
  <r>
    <n v="869"/>
    <s v="CA-2011-136742"/>
    <x v="2"/>
    <x v="322"/>
    <d v="2011-04-10T00:00:00"/>
    <s v="Standard Class"/>
    <s v="GP-14740"/>
    <s v="Guy Phonely"/>
    <x v="1"/>
    <s v="United States"/>
    <s v="Lancaster"/>
    <x v="9"/>
    <n v="17602"/>
    <x v="3"/>
    <s v="OFF-BI-10003719"/>
    <x v="1"/>
    <x v="8"/>
    <s v="Large Capacity Hanging Post Binders"/>
    <n v="44.91"/>
    <n v="6"/>
    <n v="0.7"/>
    <n v="-35.927999999999997"/>
  </r>
  <r>
    <n v="870"/>
    <s v="CA-2013-158099"/>
    <x v="0"/>
    <x v="323"/>
    <d v="2013-09-06T00:00:00"/>
    <s v="First Class"/>
    <s v="PK-18910"/>
    <s v="Paul Knutson"/>
    <x v="2"/>
    <s v="United States"/>
    <s v="Philadelphia"/>
    <x v="9"/>
    <n v="19143"/>
    <x v="3"/>
    <s v="OFF-BI-10000545"/>
    <x v="1"/>
    <x v="8"/>
    <s v="GBC Ibimaster 500 Manual ProClick Binding System"/>
    <n v="1141.47"/>
    <n v="5"/>
    <n v="0.7"/>
    <n v="-760.98"/>
  </r>
  <r>
    <n v="871"/>
    <s v="CA-2013-158099"/>
    <x v="0"/>
    <x v="323"/>
    <d v="2013-09-06T00:00:00"/>
    <s v="First Class"/>
    <s v="PK-18910"/>
    <s v="Paul Knutson"/>
    <x v="2"/>
    <s v="United States"/>
    <s v="Philadelphia"/>
    <x v="9"/>
    <n v="19143"/>
    <x v="3"/>
    <s v="TEC-PH-10002496"/>
    <x v="2"/>
    <x v="7"/>
    <s v="Cisco SPA301"/>
    <n v="280.78199999999998"/>
    <n v="3"/>
    <n v="0.4"/>
    <n v="-46.796999999999997"/>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6"/>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
    <n v="5"/>
    <n v="0.2"/>
    <n v="67.25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1"/>
  </r>
  <r>
    <n v="878"/>
    <s v="CA-2013-116736"/>
    <x v="0"/>
    <x v="327"/>
    <d v="2013-01-21T00:00:00"/>
    <s v="Standard Class"/>
    <s v="CC-12430"/>
    <s v="Chuck Clark"/>
    <x v="2"/>
    <s v="United States"/>
    <s v="Concord"/>
    <x v="38"/>
    <n v="3301"/>
    <x v="3"/>
    <s v="TEC-AC-10002049"/>
    <x v="2"/>
    <x v="11"/>
    <s v="Logitech G19 Programmable Gaming Keyboard"/>
    <n v="371.97"/>
    <n v="3"/>
    <n v="0"/>
    <n v="66.954599999999999"/>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03"/>
    <n v="4"/>
    <n v="0.7"/>
    <n v="-4.1243999999999996"/>
  </r>
  <r>
    <n v="880"/>
    <s v="CA-2014-111689"/>
    <x v="3"/>
    <x v="329"/>
    <d v="2014-12-03T00:00:00"/>
    <s v="Second Class"/>
    <s v="HP-14815"/>
    <s v="Harold Pawlan"/>
    <x v="2"/>
    <s v="United States"/>
    <s v="New York City"/>
    <x v="15"/>
    <n v="10024"/>
    <x v="3"/>
    <s v="OFF-BI-10003984"/>
    <x v="1"/>
    <x v="8"/>
    <s v="Lock-Up Easel 'Spel-Binder'"/>
    <n v="68.471999999999994"/>
    <n v="3"/>
    <n v="0.2"/>
    <n v="23.109300000000001"/>
  </r>
  <r>
    <n v="881"/>
    <s v="CA-2014-111689"/>
    <x v="3"/>
    <x v="329"/>
    <d v="2014-12-03T00:00:00"/>
    <s v="Second Class"/>
    <s v="HP-14815"/>
    <s v="Harold Pawlan"/>
    <x v="2"/>
    <s v="United States"/>
    <s v="New York City"/>
    <x v="15"/>
    <n v="10024"/>
    <x v="3"/>
    <s v="FUR-CH-10004287"/>
    <x v="0"/>
    <x v="1"/>
    <s v="SAFCO Arco Folding Chair"/>
    <n v="1242.9000000000001"/>
    <n v="5"/>
    <n v="0.1"/>
    <n v="262.39"/>
  </r>
  <r>
    <n v="882"/>
    <s v="CA-2012-129098"/>
    <x v="1"/>
    <x v="330"/>
    <d v="2012-10-13T00:00:00"/>
    <s v="Standard Class"/>
    <s v="DK-13090"/>
    <s v="Dave Kipp"/>
    <x v="0"/>
    <s v="United States"/>
    <s v="Springfield"/>
    <x v="17"/>
    <n v="22153"/>
    <x v="0"/>
    <s v="OFF-ST-10001321"/>
    <x v="1"/>
    <x v="4"/>
    <s v="Decoflex Hanging Personal Folder File, Blue"/>
    <n v="30.84"/>
    <n v="2"/>
    <n v="0"/>
    <n v="8.3268000000000004"/>
  </r>
  <r>
    <n v="883"/>
    <s v="US-2014-123463"/>
    <x v="3"/>
    <x v="331"/>
    <d v="2014-12-24T00:00:00"/>
    <s v="Same Day"/>
    <s v="GZ-14470"/>
    <s v="Gary Zandusky"/>
    <x v="0"/>
    <s v="United States"/>
    <s v="San Francisco"/>
    <x v="1"/>
    <n v="94109"/>
    <x v="1"/>
    <s v="OFF-AR-10001118"/>
    <x v="1"/>
    <x v="6"/>
    <s v="Binney &amp; Smith Crayola Metallic Crayons, 16-Color Pack"/>
    <n v="13.48"/>
    <n v="4"/>
    <n v="0"/>
    <n v="5.9311999999999996"/>
  </r>
  <r>
    <n v="884"/>
    <s v="CA-2013-165148"/>
    <x v="0"/>
    <x v="332"/>
    <d v="2013-10-25T00:00:00"/>
    <s v="First Class"/>
    <s v="PM-19135"/>
    <s v="Peter McVee"/>
    <x v="2"/>
    <s v="United States"/>
    <s v="Detroit"/>
    <x v="12"/>
    <n v="48227"/>
    <x v="2"/>
    <s v="FUR-FU-10000732"/>
    <x v="0"/>
    <x v="5"/>
    <s v="Eldon 200 Class Desk Accessories"/>
    <n v="31.4"/>
    <n v="5"/>
    <n v="0"/>
    <n v="10.048"/>
  </r>
  <r>
    <n v="885"/>
    <s v="CA-2011-134061"/>
    <x v="2"/>
    <x v="333"/>
    <d v="2011-05-04T00:00:00"/>
    <s v="Standard Class"/>
    <s v="LL-16840"/>
    <s v="Lauren Leatherbury"/>
    <x v="0"/>
    <s v="United States"/>
    <s v="Rochester"/>
    <x v="15"/>
    <n v="14609"/>
    <x v="3"/>
    <s v="FUR-FU-10001424"/>
    <x v="0"/>
    <x v="5"/>
    <s v="Dax Clear Box Frame"/>
    <n v="17.46"/>
    <n v="2"/>
    <n v="0"/>
    <n v="5.9363999999999999"/>
  </r>
  <r>
    <n v="886"/>
    <s v="CA-2012-143602"/>
    <x v="1"/>
    <x v="334"/>
    <d v="2012-04-28T00:00:00"/>
    <s v="Second Class"/>
    <s v="JS-15595"/>
    <s v="Jill Stevenson"/>
    <x v="1"/>
    <s v="United States"/>
    <s v="Los Angeles"/>
    <x v="1"/>
    <n v="90045"/>
    <x v="1"/>
    <s v="OFF-BI-10002071"/>
    <x v="1"/>
    <x v="8"/>
    <s v="Fellowes Black Plastic Comb Bindings"/>
    <n v="13.944000000000001"/>
    <n v="3"/>
    <n v="0.2"/>
    <n v="4.5317999999999996"/>
  </r>
  <r>
    <n v="887"/>
    <s v="CA-2014-115364"/>
    <x v="3"/>
    <x v="335"/>
    <d v="2014-07-03T00:00:00"/>
    <s v="Standard Class"/>
    <s v="OT-18730"/>
    <s v="Olvera Toch"/>
    <x v="0"/>
    <s v="United States"/>
    <s v="San Diego"/>
    <x v="1"/>
    <n v="92105"/>
    <x v="1"/>
    <s v="OFF-ST-10002486"/>
    <x v="1"/>
    <x v="4"/>
    <s v="Eldon Shelf Savers Cubes and Bins"/>
    <n v="83.76"/>
    <n v="12"/>
    <n v="0"/>
    <n v="1.6752"/>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399999999998"/>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9"/>
  </r>
  <r>
    <n v="891"/>
    <s v="CA-2014-132934"/>
    <x v="3"/>
    <x v="308"/>
    <d v="2014-06-27T00:00:00"/>
    <s v="Standard Class"/>
    <s v="JE-15475"/>
    <s v="Jeremy Ellison"/>
    <x v="0"/>
    <s v="United States"/>
    <s v="New Rochelle"/>
    <x v="15"/>
    <n v="10801"/>
    <x v="3"/>
    <s v="OFF-BI-10001098"/>
    <x v="1"/>
    <x v="8"/>
    <s v="Acco D-Ring Binder w/DublLock"/>
    <n v="51.311999999999998"/>
    <n v="3"/>
    <n v="0.2"/>
    <n v="18.600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30000000000001"/>
  </r>
  <r>
    <n v="893"/>
    <s v="CA-2014-133256"/>
    <x v="3"/>
    <x v="335"/>
    <d v="2014-06-28T00:00:00"/>
    <s v="First Class"/>
    <s v="TH-21550"/>
    <s v="Tracy Hopkins"/>
    <x v="2"/>
    <s v="United States"/>
    <s v="Detroit"/>
    <x v="12"/>
    <n v="48227"/>
    <x v="2"/>
    <s v="OFF-AR-10003158"/>
    <x v="1"/>
    <x v="6"/>
    <s v="Fluorescent Highlighters by Dixon"/>
    <n v="15.92"/>
    <n v="4"/>
    <n v="0"/>
    <n v="5.4127999999999998"/>
  </r>
  <r>
    <n v="894"/>
    <s v="CA-2014-133256"/>
    <x v="3"/>
    <x v="335"/>
    <d v="2014-06-28T00:00:00"/>
    <s v="First Class"/>
    <s v="TH-21550"/>
    <s v="Tracy Hopkins"/>
    <x v="2"/>
    <s v="United States"/>
    <s v="Detroit"/>
    <x v="12"/>
    <n v="48227"/>
    <x v="2"/>
    <s v="TEC-PH-10002660"/>
    <x v="2"/>
    <x v="7"/>
    <s v="Nortel Networks T7316 E Nt8 B27"/>
    <n v="543.91999999999996"/>
    <n v="8"/>
    <n v="0"/>
    <n v="135.97999999999999"/>
  </r>
  <r>
    <n v="895"/>
    <s v="CA-2013-105494"/>
    <x v="0"/>
    <x v="338"/>
    <d v="2013-11-13T00:00:00"/>
    <s v="First Class"/>
    <s v="PC-18745"/>
    <s v="Pamela Coakley"/>
    <x v="1"/>
    <s v="United States"/>
    <s v="San Francisco"/>
    <x v="1"/>
    <n v="94122"/>
    <x v="1"/>
    <s v="OFF-ST-10002205"/>
    <x v="1"/>
    <x v="4"/>
    <s v="File Shuttle I and Handi-File"/>
    <n v="155.82"/>
    <n v="7"/>
    <n v="0"/>
    <n v="42.071399999999997"/>
  </r>
  <r>
    <n v="896"/>
    <s v="CA-2013-105494"/>
    <x v="0"/>
    <x v="338"/>
    <d v="2013-11-13T00:00:00"/>
    <s v="First Class"/>
    <s v="PC-18745"/>
    <s v="Pamela Coakley"/>
    <x v="1"/>
    <s v="United States"/>
    <s v="San Francisco"/>
    <x v="1"/>
    <n v="94122"/>
    <x v="1"/>
    <s v="OFF-BI-10003364"/>
    <x v="1"/>
    <x v="8"/>
    <s v="Binding Machine Supplies"/>
    <n v="70.007999999999996"/>
    <n v="3"/>
    <n v="0.2"/>
    <n v="24.502800000000001"/>
  </r>
  <r>
    <n v="897"/>
    <s v="CA-2013-140634"/>
    <x v="0"/>
    <x v="339"/>
    <d v="2013-10-07T00:00:00"/>
    <s v="Second Class"/>
    <s v="HL-15040"/>
    <s v="Hunter Lopez"/>
    <x v="0"/>
    <s v="United States"/>
    <s v="Houston"/>
    <x v="5"/>
    <n v="77095"/>
    <x v="2"/>
    <s v="OFF-EN-10001099"/>
    <x v="1"/>
    <x v="12"/>
    <s v="Staples"/>
    <n v="15.648"/>
    <n v="2"/>
    <n v="0.2"/>
    <n v="5.0856000000000003"/>
  </r>
  <r>
    <n v="898"/>
    <s v="CA-2011-144407"/>
    <x v="2"/>
    <x v="340"/>
    <d v="2011-09-15T00:00:00"/>
    <s v="Standard Class"/>
    <s v="MS-17365"/>
    <s v="Maribeth Schnelling"/>
    <x v="0"/>
    <s v="United States"/>
    <s v="Detroit"/>
    <x v="12"/>
    <n v="48227"/>
    <x v="2"/>
    <s v="OFF-LA-10003923"/>
    <x v="1"/>
    <x v="2"/>
    <s v="Alphabetical Labels for Top Tab Filing"/>
    <n v="103.6"/>
    <n v="7"/>
    <n v="0"/>
    <n v="51.8"/>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39999999999999"/>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
    <n v="5"/>
    <n v="0.2"/>
    <n v="3.3929999999999998"/>
  </r>
  <r>
    <n v="902"/>
    <s v="CA-2014-150959"/>
    <x v="3"/>
    <x v="343"/>
    <d v="2014-11-14T00:00:00"/>
    <s v="First Class"/>
    <s v="TD-20995"/>
    <s v="Tamara Dahlen"/>
    <x v="0"/>
    <s v="United States"/>
    <s v="Garland"/>
    <x v="5"/>
    <n v="75043"/>
    <x v="2"/>
    <s v="OFF-BI-10001510"/>
    <x v="1"/>
    <x v="8"/>
    <s v="Deluxe Heavy-Duty Vinyl Round Ring Binder"/>
    <n v="18.335999999999999"/>
    <n v="4"/>
    <n v="0.8"/>
    <n v="-32.088000000000001"/>
  </r>
  <r>
    <n v="903"/>
    <s v="CA-2014-132353"/>
    <x v="3"/>
    <x v="175"/>
    <d v="2014-09-18T00:00:00"/>
    <s v="First Class"/>
    <s v="DB-13060"/>
    <s v="Dave Brooks"/>
    <x v="0"/>
    <s v="United States"/>
    <s v="Chicago"/>
    <x v="10"/>
    <n v="60653"/>
    <x v="2"/>
    <s v="TEC-PH-10004536"/>
    <x v="2"/>
    <x v="7"/>
    <s v="Avaya 5420 Digital phone"/>
    <n v="323.976"/>
    <n v="3"/>
    <n v="0.2"/>
    <n v="20.2485"/>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98"/>
  </r>
  <r>
    <n v="906"/>
    <s v="CA-2013-130477"/>
    <x v="0"/>
    <x v="143"/>
    <d v="2013-04-13T00:00:00"/>
    <s v="Standard Class"/>
    <s v="LC-17140"/>
    <s v="Logan Currie"/>
    <x v="0"/>
    <s v="United States"/>
    <s v="Los Angeles"/>
    <x v="1"/>
    <n v="90032"/>
    <x v="1"/>
    <s v="OFF-PA-10000019"/>
    <x v="1"/>
    <x v="10"/>
    <s v="Xerox 1931"/>
    <n v="12.96"/>
    <n v="2"/>
    <n v="0"/>
    <n v="6.2207999999999997"/>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99"/>
  </r>
  <r>
    <n v="908"/>
    <s v="CA-2014-143259"/>
    <x v="3"/>
    <x v="247"/>
    <d v="2015-01-04T00:00:00"/>
    <s v="Standard Class"/>
    <s v="PO-18865"/>
    <s v="Patrick O'Donnell"/>
    <x v="0"/>
    <s v="United States"/>
    <s v="New York City"/>
    <x v="15"/>
    <n v="10009"/>
    <x v="3"/>
    <s v="TEC-PH-10004774"/>
    <x v="2"/>
    <x v="7"/>
    <s v="Gear Head AU3700S Headset"/>
    <n v="90.93"/>
    <n v="7"/>
    <n v="0"/>
    <n v="2.7279"/>
  </r>
  <r>
    <n v="909"/>
    <s v="CA-2014-143259"/>
    <x v="3"/>
    <x v="247"/>
    <d v="2015-01-04T00:00:00"/>
    <s v="Standard Class"/>
    <s v="PO-18865"/>
    <s v="Patrick O'Donnell"/>
    <x v="0"/>
    <s v="United States"/>
    <s v="New York City"/>
    <x v="15"/>
    <n v="10009"/>
    <x v="3"/>
    <s v="OFF-BI-10003684"/>
    <x v="1"/>
    <x v="8"/>
    <s v="Wilson Jones Legal Size Ring Binders"/>
    <n v="52.776000000000003"/>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Â iVDR EX 500GB Cartridge"/>
    <n v="1928.78"/>
    <n v="7"/>
    <n v="0"/>
    <n v="829.37540000000001"/>
  </r>
  <r>
    <n v="912"/>
    <s v="CA-2014-137596"/>
    <x v="3"/>
    <x v="264"/>
    <d v="2014-09-08T00:00:00"/>
    <s v="Standard Class"/>
    <s v="BE-11335"/>
    <s v="Bill Eplett"/>
    <x v="2"/>
    <s v="United States"/>
    <s v="Jackson"/>
    <x v="12"/>
    <n v="49201"/>
    <x v="2"/>
    <s v="OFF-ST-10003816"/>
    <x v="1"/>
    <x v="4"/>
    <s v="Fellowes High-Stak Drawer Files"/>
    <n v="352.38"/>
    <n v="2"/>
    <n v="0"/>
    <n v="81.047399999999996"/>
  </r>
  <r>
    <n v="913"/>
    <s v="CA-2012-133627"/>
    <x v="1"/>
    <x v="70"/>
    <d v="2012-06-07T00:00:00"/>
    <s v="Standard Class"/>
    <s v="SC-20050"/>
    <s v="Sample Company A"/>
    <x v="2"/>
    <s v="United States"/>
    <s v="Norwich"/>
    <x v="29"/>
    <n v="6360"/>
    <x v="3"/>
    <s v="FUR-FU-10001935"/>
    <x v="0"/>
    <x v="5"/>
    <s v="3M Hangers With Command Adhesive"/>
    <n v="22.2"/>
    <n v="6"/>
    <n v="0"/>
    <n v="9.1020000000000003"/>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2999999999999"/>
    <n v="9"/>
    <n v="0"/>
    <n v="56.054699999999997"/>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6000000000002"/>
  </r>
  <r>
    <n v="918"/>
    <s v="US-2011-141215"/>
    <x v="2"/>
    <x v="345"/>
    <d v="2011-06-21T00:00:00"/>
    <s v="Standard Class"/>
    <s v="KL-16555"/>
    <s v="Kelly Lampkin"/>
    <x v="1"/>
    <s v="United States"/>
    <s v="San Antonio"/>
    <x v="5"/>
    <n v="78207"/>
    <x v="2"/>
    <s v="OFF-BI-10002706"/>
    <x v="1"/>
    <x v="8"/>
    <s v="Avery Premier Heavy-Duty Binder with Round Locking Rings"/>
    <n v="8.5679999999999996"/>
    <n v="3"/>
    <n v="0.8"/>
    <n v="-14.5656"/>
  </r>
  <r>
    <n v="919"/>
    <s v="CA-2013-165218"/>
    <x v="0"/>
    <x v="346"/>
    <d v="2013-03-12T00:00:00"/>
    <s v="Standard Class"/>
    <s v="RW-19630"/>
    <s v="Rob Williams"/>
    <x v="1"/>
    <s v="United States"/>
    <s v="Dallas"/>
    <x v="5"/>
    <n v="75220"/>
    <x v="2"/>
    <s v="OFF-EN-10000056"/>
    <x v="1"/>
    <x v="12"/>
    <s v="Cameo Buff Policy Envelopes"/>
    <n v="149.352"/>
    <n v="3"/>
    <n v="0.2"/>
    <n v="50.406300000000002"/>
  </r>
  <r>
    <n v="920"/>
    <s v="CA-2013-165218"/>
    <x v="0"/>
    <x v="346"/>
    <d v="2013-03-12T00:00:00"/>
    <s v="Standard Class"/>
    <s v="RW-19630"/>
    <s v="Rob Williams"/>
    <x v="1"/>
    <s v="United States"/>
    <s v="Dallas"/>
    <x v="5"/>
    <n v="75220"/>
    <x v="2"/>
    <s v="OFF-ST-10001558"/>
    <x v="1"/>
    <x v="4"/>
    <s v="Acco Perma 4000 Stacking Storage Drawers"/>
    <n v="12.992000000000001"/>
    <n v="1"/>
    <n v="0.2"/>
    <n v="-0.81200000000000006"/>
  </r>
  <r>
    <n v="921"/>
    <s v="CA-2011-138296"/>
    <x v="2"/>
    <x v="29"/>
    <d v="2011-12-12T00:00:00"/>
    <s v="Standard Class"/>
    <s v="RC-19825"/>
    <s v="Roy Collins"/>
    <x v="0"/>
    <s v="United States"/>
    <s v="Alexandria"/>
    <x v="17"/>
    <n v="22304"/>
    <x v="0"/>
    <s v="OFF-ST-10002444"/>
    <x v="1"/>
    <x v="4"/>
    <s v="Recycled Eldon Regeneration Jumbo File"/>
    <n v="24.56"/>
    <n v="2"/>
    <n v="0"/>
    <n v="6.8768000000000002"/>
  </r>
  <r>
    <n v="922"/>
    <s v="CA-2012-111164"/>
    <x v="1"/>
    <x v="347"/>
    <d v="2012-04-15T00:00:00"/>
    <s v="Standard Class"/>
    <s v="SE-20110"/>
    <s v="Sanjit Engle"/>
    <x v="0"/>
    <s v="United States"/>
    <s v="New York City"/>
    <x v="15"/>
    <n v="10009"/>
    <x v="3"/>
    <s v="TEC-AC-10002473"/>
    <x v="2"/>
    <x v="11"/>
    <s v="Maxell 4.7GB DVD-R"/>
    <n v="85.14"/>
    <n v="3"/>
    <n v="0"/>
    <n v="34.907400000000003"/>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6"/>
    <n v="5"/>
    <n v="0"/>
    <n v="113.848"/>
  </r>
  <r>
    <n v="925"/>
    <s v="CA-2013-149797"/>
    <x v="0"/>
    <x v="306"/>
    <d v="2013-09-21T00:00:00"/>
    <s v="Standard Class"/>
    <s v="AH-10075"/>
    <s v="Adam Hart"/>
    <x v="1"/>
    <s v="United States"/>
    <s v="New York City"/>
    <x v="15"/>
    <n v="10011"/>
    <x v="3"/>
    <s v="OFF-BI-10003650"/>
    <x v="1"/>
    <x v="8"/>
    <s v="GBC DocuBind 300 Electric Binding Machine"/>
    <n v="841.56799999999998"/>
    <n v="2"/>
    <n v="0.2"/>
    <n v="294.54880000000003"/>
  </r>
  <r>
    <n v="926"/>
    <s v="CA-2011-132962"/>
    <x v="2"/>
    <x v="103"/>
    <d v="2011-09-16T00:00:00"/>
    <s v="First Class"/>
    <s v="JM-15535"/>
    <s v="Jessica Myrick"/>
    <x v="0"/>
    <s v="United States"/>
    <s v="Philadelphia"/>
    <x v="9"/>
    <n v="19143"/>
    <x v="3"/>
    <s v="OFF-PA-10003543"/>
    <x v="1"/>
    <x v="10"/>
    <s v="Xerox 1985"/>
    <n v="15.552"/>
    <n v="3"/>
    <n v="0.2"/>
    <n v="5.4432"/>
  </r>
  <r>
    <n v="927"/>
    <s v="CA-2011-132962"/>
    <x v="2"/>
    <x v="103"/>
    <d v="2011-09-16T00:00:00"/>
    <s v="First Class"/>
    <s v="JM-15535"/>
    <s v="Jessica Myrick"/>
    <x v="0"/>
    <s v="United States"/>
    <s v="Philadelphia"/>
    <x v="9"/>
    <n v="19143"/>
    <x v="3"/>
    <s v="TEC-AC-10004353"/>
    <x v="2"/>
    <x v="11"/>
    <s v="Hypercom P1300 Pinpad"/>
    <n v="252"/>
    <n v="5"/>
    <n v="0.2"/>
    <n v="53.55"/>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2000000000008"/>
  </r>
  <r>
    <n v="930"/>
    <s v="CA-2014-144932"/>
    <x v="3"/>
    <x v="349"/>
    <d v="2014-04-18T00:00:00"/>
    <s v="First Class"/>
    <s v="AB-10165"/>
    <s v="Alan Barnes"/>
    <x v="0"/>
    <s v="United States"/>
    <s v="Toledo"/>
    <x v="24"/>
    <n v="43615"/>
    <x v="3"/>
    <s v="OFF-AR-10003560"/>
    <x v="1"/>
    <x v="6"/>
    <s v="Zebra Zazzle Fluorescent Highlighters"/>
    <n v="14.592000000000001"/>
    <n v="3"/>
    <n v="0.2"/>
    <n v="2.5535999999999999"/>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
    <n v="3"/>
    <n v="0.2"/>
    <n v="5.0286"/>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5999999999997"/>
    <n v="8"/>
    <n v="0.2"/>
    <n v="15.2064"/>
  </r>
  <r>
    <n v="935"/>
    <s v="CA-2013-140081"/>
    <x v="0"/>
    <x v="23"/>
    <d v="2013-06-25T00:00:00"/>
    <s v="Standard Class"/>
    <s v="CG-12040"/>
    <s v="Catherine Glotzbach"/>
    <x v="2"/>
    <s v="United States"/>
    <s v="Philadelphia"/>
    <x v="9"/>
    <n v="19120"/>
    <x v="3"/>
    <s v="OFF-BI-10004826"/>
    <x v="1"/>
    <x v="8"/>
    <s v="JM Magazine Binder"/>
    <n v="29.718"/>
    <n v="6"/>
    <n v="0.7"/>
    <n v="-21.793199999999999"/>
  </r>
  <r>
    <n v="936"/>
    <s v="CA-2013-140081"/>
    <x v="0"/>
    <x v="23"/>
    <d v="2013-06-25T00:00:00"/>
    <s v="Standard Class"/>
    <s v="CG-12040"/>
    <s v="Catherine Glotzbach"/>
    <x v="2"/>
    <s v="United States"/>
    <s v="Philadelphia"/>
    <x v="9"/>
    <n v="19120"/>
    <x v="3"/>
    <s v="OFF-PA-10001870"/>
    <x v="1"/>
    <x v="10"/>
    <s v="Xerox 202"/>
    <n v="15.552"/>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98"/>
  </r>
  <r>
    <n v="938"/>
    <s v="US-2014-111745"/>
    <x v="3"/>
    <x v="60"/>
    <d v="2014-11-07T00:00:00"/>
    <s v="First Class"/>
    <s v="RA-19885"/>
    <s v="Ruben Ausman"/>
    <x v="1"/>
    <s v="United States"/>
    <s v="Farmington"/>
    <x v="27"/>
    <n v="87401"/>
    <x v="1"/>
    <s v="TEC-AC-10003911"/>
    <x v="2"/>
    <x v="11"/>
    <s v="NETGEAR AC1750 Dual Band GigabitÂ Smart WiFi Router"/>
    <n v="159.99"/>
    <n v="1"/>
    <n v="0"/>
    <n v="54.396599999999999"/>
  </r>
  <r>
    <n v="939"/>
    <s v="CA-2012-148250"/>
    <x v="1"/>
    <x v="350"/>
    <d v="2012-12-17T00:00:00"/>
    <s v="Standard Class"/>
    <s v="RP-19270"/>
    <s v="Rachel Payne"/>
    <x v="1"/>
    <s v="United States"/>
    <s v="Riverside"/>
    <x v="1"/>
    <n v="92503"/>
    <x v="1"/>
    <s v="OFF-PA-10000289"/>
    <x v="1"/>
    <x v="10"/>
    <s v="Xerox 213"/>
    <n v="12.96"/>
    <n v="2"/>
    <n v="0"/>
    <n v="6.2207999999999997"/>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03"/>
  </r>
  <r>
    <n v="944"/>
    <s v="CA-2012-120880"/>
    <x v="1"/>
    <x v="352"/>
    <d v="2012-06-03T00:00:00"/>
    <s v="Standard Class"/>
    <s v="JL-15850"/>
    <s v="John Lucas"/>
    <x v="0"/>
    <s v="United States"/>
    <s v="Seattle"/>
    <x v="4"/>
    <n v="98105"/>
    <x v="1"/>
    <s v="OFF-PA-10004101"/>
    <x v="1"/>
    <x v="10"/>
    <s v="Xerox 1894"/>
    <n v="32.4"/>
    <n v="5"/>
    <n v="0"/>
    <n v="15.552"/>
  </r>
  <r>
    <n v="945"/>
    <s v="CA-2012-120880"/>
    <x v="1"/>
    <x v="352"/>
    <d v="2012-06-03T00:00:00"/>
    <s v="Standard Class"/>
    <s v="JL-15850"/>
    <s v="John Lucas"/>
    <x v="0"/>
    <s v="United States"/>
    <s v="Seattle"/>
    <x v="4"/>
    <n v="98105"/>
    <x v="1"/>
    <s v="OFF-ST-10001496"/>
    <x v="1"/>
    <x v="4"/>
    <s v="Standard Rollaway File with Lock"/>
    <n v="540.57000000000005"/>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79999999999"/>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
  </r>
  <r>
    <n v="949"/>
    <s v="US-2014-110576"/>
    <x v="3"/>
    <x v="354"/>
    <d v="2014-12-03T00:00:00"/>
    <s v="Standard Class"/>
    <s v="RB-19795"/>
    <s v="Ross Baird"/>
    <x v="2"/>
    <s v="United States"/>
    <s v="Philadelphia"/>
    <x v="9"/>
    <n v="19120"/>
    <x v="3"/>
    <s v="FUR-FU-10000576"/>
    <x v="0"/>
    <x v="5"/>
    <s v="Luxo Professional Fluorescent Magnifier Lamp with Clamp-Mount Base"/>
    <n v="1007.232"/>
    <n v="6"/>
    <n v="0.2"/>
    <n v="75.542400000000001"/>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
  </r>
  <r>
    <n v="951"/>
    <s v="US-2014-110576"/>
    <x v="3"/>
    <x v="354"/>
    <d v="2014-12-03T00:00:00"/>
    <s v="Standard Class"/>
    <s v="RB-19795"/>
    <s v="Ross Baird"/>
    <x v="2"/>
    <s v="United States"/>
    <s v="Philadelphia"/>
    <x v="9"/>
    <n v="19120"/>
    <x v="3"/>
    <s v="OFF-PA-10000788"/>
    <x v="1"/>
    <x v="10"/>
    <s v="Xerox 210"/>
    <n v="15.552"/>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04"/>
  </r>
  <r>
    <n v="954"/>
    <s v="CA-2014-136539"/>
    <x v="3"/>
    <x v="116"/>
    <d v="2015-01-02T00:00:00"/>
    <s v="Standard Class"/>
    <s v="GH-14665"/>
    <s v="Greg Hansen"/>
    <x v="0"/>
    <s v="United States"/>
    <s v="Round Rock"/>
    <x v="5"/>
    <n v="78664"/>
    <x v="2"/>
    <s v="OFF-AR-10001958"/>
    <x v="1"/>
    <x v="6"/>
    <s v="Stanley Bostitch Contemporary Electric Pencil Sharpeners"/>
    <n v="27.167999999999999"/>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800000000002"/>
    <n v="2"/>
    <n v="0.32"/>
    <n v="-11.596"/>
  </r>
  <r>
    <n v="956"/>
    <s v="CA-2014-119305"/>
    <x v="3"/>
    <x v="329"/>
    <d v="2014-12-05T00:00:00"/>
    <s v="Standard Class"/>
    <s v="SW-20275"/>
    <s v="Scott Williamson"/>
    <x v="0"/>
    <s v="United States"/>
    <s v="Jackson"/>
    <x v="35"/>
    <n v="39212"/>
    <x v="0"/>
    <s v="OFF-ST-10000604"/>
    <x v="1"/>
    <x v="4"/>
    <s v="Home/Office Personal File Carts"/>
    <n v="173.8"/>
    <n v="5"/>
    <n v="0"/>
    <n v="43.45"/>
  </r>
  <r>
    <n v="957"/>
    <s v="CA-2014-102414"/>
    <x v="3"/>
    <x v="356"/>
    <d v="2014-05-19T00:00:00"/>
    <s v="Second Class"/>
    <s v="JA-15970"/>
    <s v="Joseph Airdo"/>
    <x v="0"/>
    <s v="United States"/>
    <s v="Phoenix"/>
    <x v="16"/>
    <n v="85023"/>
    <x v="1"/>
    <s v="TEC-PH-10002923"/>
    <x v="2"/>
    <x v="7"/>
    <s v="Logitech B530 USBÂ HeadsetÂ -Â headsetÂ - Full size, Binaural"/>
    <n v="29.591999999999999"/>
    <n v="1"/>
    <n v="0.2"/>
    <n v="2.5893000000000002"/>
  </r>
  <r>
    <n v="958"/>
    <s v="CA-2014-102414"/>
    <x v="3"/>
    <x v="356"/>
    <d v="2014-05-19T00:00:00"/>
    <s v="Second Class"/>
    <s v="JA-15970"/>
    <s v="Joseph Airdo"/>
    <x v="0"/>
    <s v="United States"/>
    <s v="Phoenix"/>
    <x v="16"/>
    <n v="85023"/>
    <x v="1"/>
    <s v="OFF-BI-10004465"/>
    <x v="1"/>
    <x v="8"/>
    <s v="Avery Durable Slant Ring Binders"/>
    <n v="4.7519999999999998"/>
    <n v="2"/>
    <n v="0.7"/>
    <n v="-3.1680000000000001"/>
  </r>
  <r>
    <n v="959"/>
    <s v="CA-2014-102414"/>
    <x v="3"/>
    <x v="356"/>
    <d v="2014-05-19T00:00:00"/>
    <s v="Second Class"/>
    <s v="JA-15970"/>
    <s v="Joseph Airdo"/>
    <x v="0"/>
    <s v="United States"/>
    <s v="Phoenix"/>
    <x v="16"/>
    <n v="85023"/>
    <x v="1"/>
    <s v="OFF-PA-10002333"/>
    <x v="1"/>
    <x v="10"/>
    <s v="Universal Ultra Bright White Copier/Laser Paper, 8 1/2&quot; x 11&quot;, Ream"/>
    <n v="15.552"/>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9"/>
  </r>
  <r>
    <n v="967"/>
    <s v="CA-2014-135279"/>
    <x v="3"/>
    <x v="359"/>
    <d v="2014-04-12T00:00:00"/>
    <s v="First Class"/>
    <s v="BS-11800"/>
    <s v="Bryan Spruell"/>
    <x v="2"/>
    <s v="United States"/>
    <s v="New York City"/>
    <x v="15"/>
    <n v="10011"/>
    <x v="3"/>
    <s v="OFF-PA-10004621"/>
    <x v="1"/>
    <x v="10"/>
    <s v="Xerox 212"/>
    <n v="12.96"/>
    <n v="2"/>
    <n v="0"/>
    <n v="6.2207999999999997"/>
  </r>
  <r>
    <n v="968"/>
    <s v="CA-2014-135279"/>
    <x v="3"/>
    <x v="359"/>
    <d v="2014-04-12T00:00:00"/>
    <s v="First Class"/>
    <s v="BS-11800"/>
    <s v="Bryan Spruell"/>
    <x v="2"/>
    <s v="United States"/>
    <s v="New York City"/>
    <x v="15"/>
    <n v="10011"/>
    <x v="3"/>
    <s v="OFF-PA-10001281"/>
    <x v="1"/>
    <x v="10"/>
    <s v="Computer Printout Paper with Letter-Trim Fine Perforations"/>
    <n v="191.6"/>
    <n v="4"/>
    <n v="0"/>
    <n v="91.968000000000004"/>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
    <n v="3"/>
    <n v="0"/>
    <n v="0"/>
  </r>
  <r>
    <n v="971"/>
    <s v="CA-2011-115791"/>
    <x v="2"/>
    <x v="360"/>
    <d v="2011-01-19T00:00:00"/>
    <s v="Second Class"/>
    <s v="DL-13315"/>
    <s v="Delfina Latchford"/>
    <x v="0"/>
    <s v="United States"/>
    <s v="Philadelphia"/>
    <x v="9"/>
    <n v="19134"/>
    <x v="3"/>
    <s v="FUR-FU-10001095"/>
    <x v="0"/>
    <x v="5"/>
    <s v="DAX Black Cherry Wood-Tone Poster Frame"/>
    <n v="127.104"/>
    <n v="6"/>
    <n v="0.2"/>
    <n v="28.598400000000002"/>
  </r>
  <r>
    <n v="972"/>
    <s v="CA-2011-115791"/>
    <x v="2"/>
    <x v="360"/>
    <d v="2011-01-19T00:00:00"/>
    <s v="Second Class"/>
    <s v="DL-13315"/>
    <s v="Delfina Latchford"/>
    <x v="0"/>
    <s v="United States"/>
    <s v="Philadelphia"/>
    <x v="9"/>
    <n v="19134"/>
    <x v="3"/>
    <s v="TEC-PH-10004614"/>
    <x v="2"/>
    <x v="7"/>
    <s v="AT&amp;T 841000 Phone"/>
    <n v="124.2"/>
    <n v="3"/>
    <n v="0.4"/>
    <n v="-31.05"/>
  </r>
  <r>
    <n v="973"/>
    <s v="CA-2011-115791"/>
    <x v="2"/>
    <x v="360"/>
    <d v="2011-01-19T00:00:00"/>
    <s v="Second Class"/>
    <s v="DL-13315"/>
    <s v="Delfina Latchford"/>
    <x v="0"/>
    <s v="United States"/>
    <s v="Philadelphia"/>
    <x v="9"/>
    <n v="19134"/>
    <x v="3"/>
    <s v="OFF-BI-10001575"/>
    <x v="1"/>
    <x v="8"/>
    <s v="GBC Linen Binding Covers"/>
    <n v="18.588000000000001"/>
    <n v="2"/>
    <n v="0.7"/>
    <n v="-13.6312"/>
  </r>
  <r>
    <n v="974"/>
    <s v="CA-2011-115791"/>
    <x v="2"/>
    <x v="360"/>
    <d v="2011-01-19T00:00:00"/>
    <s v="Second Class"/>
    <s v="DL-13315"/>
    <s v="Delfina Latchford"/>
    <x v="0"/>
    <s v="United States"/>
    <s v="Philadelphia"/>
    <x v="9"/>
    <n v="19134"/>
    <x v="3"/>
    <s v="OFF-LA-10001074"/>
    <x v="1"/>
    <x v="2"/>
    <s v="Round Specialty Laser Printer Labels"/>
    <n v="30.071999999999999"/>
    <n v="3"/>
    <n v="0.2"/>
    <n v="10.1493"/>
  </r>
  <r>
    <n v="975"/>
    <s v="US-2014-103247"/>
    <x v="3"/>
    <x v="361"/>
    <d v="2014-10-09T00:00:00"/>
    <s v="Second Class"/>
    <s v="PO-19195"/>
    <s v="Phillina Ober"/>
    <x v="2"/>
    <s v="United States"/>
    <s v="New York City"/>
    <x v="15"/>
    <n v="10011"/>
    <x v="3"/>
    <s v="TEC-PH-10003555"/>
    <x v="2"/>
    <x v="7"/>
    <s v="Motorola HK250 Universal Bluetooth Headset"/>
    <n v="160.93"/>
    <n v="7"/>
    <n v="0"/>
    <n v="3.2185999999999999"/>
  </r>
  <r>
    <n v="976"/>
    <s v="US-2014-103247"/>
    <x v="3"/>
    <x v="361"/>
    <d v="2014-10-09T00:00:00"/>
    <s v="Second Class"/>
    <s v="PO-19195"/>
    <s v="Phillina Ober"/>
    <x v="2"/>
    <s v="United States"/>
    <s v="New York City"/>
    <x v="15"/>
    <n v="10011"/>
    <x v="3"/>
    <s v="OFF-BI-10004492"/>
    <x v="1"/>
    <x v="8"/>
    <s v="Tuf-Vin Binders"/>
    <n v="75.792000000000002"/>
    <n v="3"/>
    <n v="0.2"/>
    <n v="25.579799999999999"/>
  </r>
  <r>
    <n v="977"/>
    <s v="US-2014-100209"/>
    <x v="3"/>
    <x v="362"/>
    <d v="2014-07-16T00:00:00"/>
    <s v="Standard Class"/>
    <s v="TD-20995"/>
    <s v="Tamara Dahlen"/>
    <x v="0"/>
    <s v="United States"/>
    <s v="Portland"/>
    <x v="21"/>
    <n v="97206"/>
    <x v="1"/>
    <s v="OFF-BI-10002012"/>
    <x v="1"/>
    <x v="8"/>
    <s v="Wilson Jones Easy Flow II Sheet Lifters"/>
    <n v="1.08"/>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98"/>
  </r>
  <r>
    <n v="979"/>
    <s v="CA-2013-145499"/>
    <x v="0"/>
    <x v="198"/>
    <d v="2013-06-01T00:00:00"/>
    <s v="First Class"/>
    <s v="RW-19690"/>
    <s v="Robert Waldorf"/>
    <x v="0"/>
    <s v="United States"/>
    <s v="Wilmington"/>
    <x v="3"/>
    <n v="28403"/>
    <x v="0"/>
    <s v="OFF-BI-10000848"/>
    <x v="1"/>
    <x v="8"/>
    <s v="Angle-D Ring Binders"/>
    <n v="3.282"/>
    <n v="2"/>
    <n v="0.7"/>
    <n v="-2.6255999999999999"/>
  </r>
  <r>
    <n v="980"/>
    <s v="CA-2012-157035"/>
    <x v="1"/>
    <x v="364"/>
    <d v="2012-12-12T00:00:00"/>
    <s v="First Class"/>
    <s v="KB-16600"/>
    <s v="Ken Brennan"/>
    <x v="1"/>
    <s v="United States"/>
    <s v="Columbus"/>
    <x v="14"/>
    <n v="47201"/>
    <x v="2"/>
    <s v="OFF-PA-10004156"/>
    <x v="1"/>
    <x v="10"/>
    <s v="Xerox 188"/>
    <n v="34.020000000000003"/>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200000000006"/>
  </r>
  <r>
    <n v="982"/>
    <s v="CA-2011-163419"/>
    <x v="2"/>
    <x v="7"/>
    <d v="2011-11-14T00:00:00"/>
    <s v="Second Class"/>
    <s v="TZ-21580"/>
    <s v="Tracy Zic"/>
    <x v="0"/>
    <s v="United States"/>
    <s v="Louisville"/>
    <x v="22"/>
    <n v="80027"/>
    <x v="1"/>
    <s v="OFF-AR-10000034"/>
    <x v="1"/>
    <x v="6"/>
    <s v="BIC Brite Liner Grip Highlighters, Assorted, 5/Pack"/>
    <n v="3.3919999999999999"/>
    <n v="1"/>
    <n v="0.2"/>
    <n v="0.80559999999999998"/>
  </r>
  <r>
    <n v="983"/>
    <s v="CA-2011-163419"/>
    <x v="2"/>
    <x v="7"/>
    <d v="2011-11-14T00:00:00"/>
    <s v="Second Class"/>
    <s v="TZ-21580"/>
    <s v="Tracy Zic"/>
    <x v="0"/>
    <s v="United States"/>
    <s v="Louisville"/>
    <x v="22"/>
    <n v="80027"/>
    <x v="1"/>
    <s v="TEC-PH-10000560"/>
    <x v="2"/>
    <x v="7"/>
    <s v="Samsung Galaxy S III - 16GB - pebble blue (T-Mobile)"/>
    <n v="559.98400000000004"/>
    <n v="2"/>
    <n v="0.2"/>
    <n v="55.998399999999997"/>
  </r>
  <r>
    <n v="984"/>
    <s v="CA-2011-163419"/>
    <x v="2"/>
    <x v="7"/>
    <d v="2011-11-14T00:00:00"/>
    <s v="Second Class"/>
    <s v="TZ-21580"/>
    <s v="Tracy Zic"/>
    <x v="0"/>
    <s v="United States"/>
    <s v="Louisville"/>
    <x v="22"/>
    <n v="80027"/>
    <x v="1"/>
    <s v="FUR-CH-10000665"/>
    <x v="0"/>
    <x v="1"/>
    <s v="Global Airflow Leather Mesh Back Chair, Black"/>
    <n v="603.91999999999996"/>
    <n v="5"/>
    <n v="0.2"/>
    <n v="75.489999999999995"/>
  </r>
  <r>
    <n v="985"/>
    <s v="CA-2014-100314"/>
    <x v="3"/>
    <x v="365"/>
    <d v="2014-10-06T00:00:00"/>
    <s v="Standard Class"/>
    <s v="AS-10630"/>
    <s v="Ann Steele"/>
    <x v="2"/>
    <s v="United States"/>
    <s v="Pasadena"/>
    <x v="5"/>
    <n v="77506"/>
    <x v="2"/>
    <s v="OFF-LA-10001569"/>
    <x v="1"/>
    <x v="2"/>
    <s v="Avery 499"/>
    <n v="7.968"/>
    <n v="2"/>
    <n v="0.2"/>
    <n v="2.5895999999999999"/>
  </r>
  <r>
    <n v="986"/>
    <s v="CA-2014-100314"/>
    <x v="3"/>
    <x v="365"/>
    <d v="2014-10-06T00:00:00"/>
    <s v="Standard Class"/>
    <s v="AS-10630"/>
    <s v="Ann Steele"/>
    <x v="2"/>
    <s v="United States"/>
    <s v="Pasadena"/>
    <x v="5"/>
    <n v="77506"/>
    <x v="2"/>
    <s v="OFF-EN-10000461"/>
    <x v="1"/>
    <x v="12"/>
    <s v="#10- 4 1/8&quot; x 9 1/2&quot; Recycled Envelopes"/>
    <n v="27.968"/>
    <n v="4"/>
    <n v="0.2"/>
    <n v="9.4391999999999996"/>
  </r>
  <r>
    <n v="987"/>
    <s v="CA-2014-100314"/>
    <x v="3"/>
    <x v="365"/>
    <d v="2014-10-06T00:00:00"/>
    <s v="Standard Class"/>
    <s v="AS-10630"/>
    <s v="Ann Steele"/>
    <x v="2"/>
    <s v="United States"/>
    <s v="Pasadena"/>
    <x v="5"/>
    <n v="77506"/>
    <x v="2"/>
    <s v="TEC-MA-10003066"/>
    <x v="2"/>
    <x v="15"/>
    <s v="Wasp CCD Handheld Bar Code Reader"/>
    <n v="336.51"/>
    <n v="3"/>
    <n v="0.4"/>
    <n v="44.868000000000002"/>
  </r>
  <r>
    <n v="988"/>
    <s v="CA-2012-146829"/>
    <x v="1"/>
    <x v="366"/>
    <d v="2012-03-10T00:00:00"/>
    <s v="Same Day"/>
    <s v="TS-21340"/>
    <s v="Toby Swindell"/>
    <x v="0"/>
    <s v="United States"/>
    <s v="Houston"/>
    <x v="5"/>
    <n v="77041"/>
    <x v="2"/>
    <s v="OFF-BI-10004022"/>
    <x v="1"/>
    <x v="8"/>
    <s v="Acco Suede Grain Vinyl Round Ring Binder"/>
    <n v="1.1120000000000001"/>
    <n v="2"/>
    <n v="0.8"/>
    <n v="-1.8904000000000001"/>
  </r>
  <r>
    <n v="989"/>
    <s v="CA-2014-167899"/>
    <x v="3"/>
    <x v="367"/>
    <d v="2014-05-27T00:00:00"/>
    <s v="Standard Class"/>
    <s v="JG-15805"/>
    <s v="John Grady"/>
    <x v="1"/>
    <s v="United States"/>
    <s v="Auburn"/>
    <x v="15"/>
    <n v="13021"/>
    <x v="3"/>
    <s v="FUR-FU-10004071"/>
    <x v="0"/>
    <x v="5"/>
    <s v="Luxo Professional Magnifying Clamp-On Fluorescent Lamps"/>
    <n v="520.04999999999995"/>
    <n v="5"/>
    <n v="0"/>
    <n v="72.807000000000002"/>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50000000001"/>
  </r>
  <r>
    <n v="992"/>
    <s v="CA-2013-110023"/>
    <x v="0"/>
    <x v="369"/>
    <d v="2013-09-12T00:00:00"/>
    <s v="First Class"/>
    <s v="TS-21610"/>
    <s v="Troy Staebel"/>
    <x v="0"/>
    <s v="United States"/>
    <s v="New York City"/>
    <x v="15"/>
    <n v="10024"/>
    <x v="3"/>
    <s v="OFF-BI-10001036"/>
    <x v="1"/>
    <x v="8"/>
    <s v="Cardinal EasyOpen D-Ring Binders"/>
    <n v="14.624000000000001"/>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03"/>
  </r>
  <r>
    <n v="999"/>
    <s v="CA-2012-162537"/>
    <x v="1"/>
    <x v="372"/>
    <d v="2012-11-03T00:00:00"/>
    <s v="Standard Class"/>
    <s v="RD-19585"/>
    <s v="Rob Dowd"/>
    <x v="0"/>
    <s v="United States"/>
    <s v="Henderson"/>
    <x v="0"/>
    <n v="42420"/>
    <x v="0"/>
    <s v="FUR-FU-10002885"/>
    <x v="0"/>
    <x v="5"/>
    <s v="Magna Visual Magnetic Picture Hangers"/>
    <n v="24.1"/>
    <n v="5"/>
    <n v="0"/>
    <n v="9.1579999999999995"/>
  </r>
  <r>
    <n v="1000"/>
    <s v="CA-2012-162537"/>
    <x v="1"/>
    <x v="372"/>
    <d v="2012-11-03T00:00:00"/>
    <s v="Standard Class"/>
    <s v="RD-19585"/>
    <s v="Rob Dowd"/>
    <x v="0"/>
    <s v="United States"/>
    <s v="Henderson"/>
    <x v="0"/>
    <n v="42420"/>
    <x v="0"/>
    <s v="FUR-FU-10001918"/>
    <x v="0"/>
    <x v="5"/>
    <s v="C-Line Cubicle Keepers Polyproplyene Holder With Velcro Backings"/>
    <n v="33.11"/>
    <n v="7"/>
    <n v="0"/>
    <n v="12.9129"/>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96"/>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
    <n v="3"/>
    <n v="0"/>
    <n v="92.083500000000001"/>
  </r>
  <r>
    <n v="1006"/>
    <s v="CA-2012-111199"/>
    <x v="1"/>
    <x v="50"/>
    <d v="2012-11-17T00:00:00"/>
    <s v="Standard Class"/>
    <s v="JK-15730"/>
    <s v="Joe Kamberova"/>
    <x v="0"/>
    <s v="United States"/>
    <s v="Jacksonville"/>
    <x v="3"/>
    <n v="28540"/>
    <x v="0"/>
    <s v="OFF-PA-10001790"/>
    <x v="1"/>
    <x v="10"/>
    <s v="Xerox 1910"/>
    <n v="115.29600000000001"/>
    <n v="3"/>
    <n v="0.2"/>
    <n v="40.3536"/>
  </r>
  <r>
    <n v="1007"/>
    <s v="CA-2012-105312"/>
    <x v="1"/>
    <x v="376"/>
    <d v="2012-11-09T00:00:00"/>
    <s v="First Class"/>
    <s v="MT-17815"/>
    <s v="Meg Tillman"/>
    <x v="0"/>
    <s v="United States"/>
    <s v="Scottsdale"/>
    <x v="16"/>
    <n v="85254"/>
    <x v="1"/>
    <s v="OFF-EN-10002600"/>
    <x v="1"/>
    <x v="12"/>
    <s v="Redi-Strip #10 Envelopes, 4 1/8 x 9 1/2"/>
    <n v="7.08"/>
    <n v="3"/>
    <n v="0.2"/>
    <n v="2.4780000000000002"/>
  </r>
  <r>
    <n v="1008"/>
    <s v="CA-2012-105312"/>
    <x v="1"/>
    <x v="376"/>
    <d v="2012-11-09T00:00:00"/>
    <s v="First Class"/>
    <s v="MT-17815"/>
    <s v="Meg Tillman"/>
    <x v="0"/>
    <s v="United States"/>
    <s v="Scottsdale"/>
    <x v="16"/>
    <n v="85254"/>
    <x v="1"/>
    <s v="OFF-BI-10002049"/>
    <x v="1"/>
    <x v="8"/>
    <s v="UniKeep View Case Binders"/>
    <n v="4.4009999999999998"/>
    <n v="3"/>
    <n v="0.7"/>
    <n v="-3.5207999999999999"/>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5000000000001"/>
  </r>
  <r>
    <n v="1010"/>
    <s v="CA-2014-135034"/>
    <x v="3"/>
    <x v="378"/>
    <d v="2014-08-04T00:00:00"/>
    <s v="First Class"/>
    <s v="AT-10735"/>
    <s v="Annie Thurman"/>
    <x v="0"/>
    <s v="United States"/>
    <s v="Chicago"/>
    <x v="10"/>
    <n v="60653"/>
    <x v="2"/>
    <s v="TEC-PH-10003931"/>
    <x v="2"/>
    <x v="7"/>
    <s v="JBL Micro Wireless Portable Bluetooth Speaker"/>
    <n v="95.983999999999995"/>
    <n v="2"/>
    <n v="0.2"/>
    <n v="5.9989999999999997"/>
  </r>
  <r>
    <n v="1011"/>
    <s v="CA-2011-158540"/>
    <x v="2"/>
    <x v="156"/>
    <d v="2011-11-26T00:00:00"/>
    <s v="First Class"/>
    <s v="VG-21790"/>
    <s v="Vivek Gonzalez"/>
    <x v="0"/>
    <s v="United States"/>
    <s v="San Diego"/>
    <x v="1"/>
    <n v="92037"/>
    <x v="1"/>
    <s v="FUR-FU-10001602"/>
    <x v="0"/>
    <x v="5"/>
    <s v="Eldon Delta Triangular Chair Mat, 52&quot; x 58&quot;, Clear"/>
    <n v="151.72"/>
    <n v="4"/>
    <n v="0"/>
    <n v="27.3096"/>
  </r>
  <r>
    <n v="1012"/>
    <s v="CA-2014-118437"/>
    <x v="3"/>
    <x v="46"/>
    <d v="2014-06-22T00:00:00"/>
    <s v="Second Class"/>
    <s v="PF-19165"/>
    <s v="Philip Fox"/>
    <x v="0"/>
    <s v="United States"/>
    <s v="Olympia"/>
    <x v="4"/>
    <n v="98502"/>
    <x v="1"/>
    <s v="FUR-FU-10004848"/>
    <x v="0"/>
    <x v="5"/>
    <s v="Howard Miller 13-3/4&quot; Diameter Brushed Chrome Round Wall Clock"/>
    <n v="155.25"/>
    <n v="3"/>
    <n v="0"/>
    <n v="46.575000000000003"/>
  </r>
  <r>
    <n v="1013"/>
    <s v="CA-2014-118437"/>
    <x v="3"/>
    <x v="46"/>
    <d v="2014-06-22T00:00:00"/>
    <s v="Second Class"/>
    <s v="PF-19165"/>
    <s v="Philip Fox"/>
    <x v="0"/>
    <s v="United States"/>
    <s v="Olympia"/>
    <x v="4"/>
    <n v="98502"/>
    <x v="1"/>
    <s v="OFF-ST-10003722"/>
    <x v="1"/>
    <x v="4"/>
    <s v="Project Tote Personal File"/>
    <n v="14.03"/>
    <n v="1"/>
    <n v="0"/>
    <n v="4.0686999999999998"/>
  </r>
  <r>
    <n v="1014"/>
    <s v="US-2012-126214"/>
    <x v="1"/>
    <x v="379"/>
    <d v="2012-12-24T00:00:00"/>
    <s v="Second Class"/>
    <s v="JS-15880"/>
    <s v="John Stevenson"/>
    <x v="0"/>
    <s v="United States"/>
    <s v="Seattle"/>
    <x v="4"/>
    <n v="98103"/>
    <x v="1"/>
    <s v="FUR-TA-10003748"/>
    <x v="0"/>
    <x v="3"/>
    <s v="Bevis 36 x 72 Conference Tables"/>
    <n v="1618.37"/>
    <n v="13"/>
    <n v="0"/>
    <n v="356.04140000000001"/>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
    <n v="5"/>
    <n v="0"/>
    <n v="15.552"/>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5"/>
    <n v="5"/>
    <n v="0"/>
    <n v="2.4990000000000001"/>
  </r>
  <r>
    <n v="1020"/>
    <s v="CA-2012-108665"/>
    <x v="1"/>
    <x v="380"/>
    <d v="2012-07-10T00:00:00"/>
    <s v="Standard Class"/>
    <s v="KM-16225"/>
    <s v="Kalyca Meade"/>
    <x v="1"/>
    <s v="United States"/>
    <s v="New York City"/>
    <x v="15"/>
    <n v="10011"/>
    <x v="3"/>
    <s v="OFF-ST-10001526"/>
    <x v="1"/>
    <x v="4"/>
    <s v="Iceberg Mobile Mega Data/Printer Cart "/>
    <n v="601.65"/>
    <n v="5"/>
    <n v="0"/>
    <n v="156.429"/>
  </r>
  <r>
    <n v="1021"/>
    <s v="CA-2012-124450"/>
    <x v="1"/>
    <x v="381"/>
    <d v="2012-05-03T00:00:00"/>
    <s v="Standard Class"/>
    <s v="GT-14710"/>
    <s v="Greg Tran"/>
    <x v="0"/>
    <s v="United States"/>
    <s v="Washington"/>
    <x v="40"/>
    <n v="20016"/>
    <x v="3"/>
    <s v="OFF-AR-10001166"/>
    <x v="1"/>
    <x v="6"/>
    <s v="Staples"/>
    <n v="22.74"/>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
    <n v="3"/>
    <n v="0.2"/>
    <n v="5.4432"/>
  </r>
  <r>
    <n v="1027"/>
    <s v="CA-2013-126529"/>
    <x v="0"/>
    <x v="383"/>
    <d v="2013-01-13T00:00:00"/>
    <s v="Second Class"/>
    <s v="DE-13255"/>
    <s v="Deanra Eno"/>
    <x v="2"/>
    <s v="United States"/>
    <s v="Springfield"/>
    <x v="24"/>
    <n v="45503"/>
    <x v="3"/>
    <s v="OFF-PA-10003656"/>
    <x v="1"/>
    <x v="10"/>
    <s v="Xerox 1935"/>
    <n v="63.311999999999998"/>
    <n v="3"/>
    <n v="0.2"/>
    <n v="20.5764"/>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4000000000006"/>
  </r>
  <r>
    <n v="1030"/>
    <s v="CA-2011-163552"/>
    <x v="2"/>
    <x v="384"/>
    <d v="2011-07-15T00:00:00"/>
    <s v="Standard Class"/>
    <s v="LA-16780"/>
    <s v="Laura Armstrong"/>
    <x v="1"/>
    <s v="United States"/>
    <s v="Hackensack"/>
    <x v="30"/>
    <n v="7601"/>
    <x v="3"/>
    <s v="TEC-PH-10003885"/>
    <x v="2"/>
    <x v="7"/>
    <s v="Cisco SPA508G"/>
    <n v="197.97"/>
    <n v="3"/>
    <n v="0"/>
    <n v="57.411299999999997"/>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1"/>
    <n v="9"/>
    <n v="0"/>
    <n v="52.126199999999997"/>
  </r>
  <r>
    <n v="1033"/>
    <s v="CA-2011-163552"/>
    <x v="2"/>
    <x v="384"/>
    <d v="2011-07-15T00:00:00"/>
    <s v="Standard Class"/>
    <s v="LA-16780"/>
    <s v="Laura Armstrong"/>
    <x v="1"/>
    <s v="United States"/>
    <s v="Hackensack"/>
    <x v="30"/>
    <n v="7601"/>
    <x v="3"/>
    <s v="OFF-LA-10001175"/>
    <x v="1"/>
    <x v="2"/>
    <s v="Avery 514"/>
    <n v="14.4"/>
    <n v="5"/>
    <n v="0"/>
    <n v="7.056"/>
  </r>
  <r>
    <n v="1034"/>
    <s v="CA-2013-109820"/>
    <x v="0"/>
    <x v="73"/>
    <d v="2013-11-23T00:00:00"/>
    <s v="First Class"/>
    <s v="AG-10390"/>
    <s v="Allen Goldenen"/>
    <x v="0"/>
    <s v="United States"/>
    <s v="Cincinnati"/>
    <x v="24"/>
    <n v="45231"/>
    <x v="3"/>
    <s v="OFF-PA-10000955"/>
    <x v="1"/>
    <x v="10"/>
    <s v="Southworth 25% Cotton Granite Paper &amp; Envelopes"/>
    <n v="15.696"/>
    <n v="3"/>
    <n v="0.2"/>
    <n v="5.1012000000000004"/>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
    <n v="3"/>
    <n v="0.7"/>
    <n v="-10.579800000000001"/>
  </r>
  <r>
    <n v="1037"/>
    <s v="CA-2013-113061"/>
    <x v="0"/>
    <x v="183"/>
    <d v="2013-04-27T00:00:00"/>
    <s v="Standard Class"/>
    <s v="EL-13735"/>
    <s v="Ed Ludwig"/>
    <x v="2"/>
    <s v="United States"/>
    <s v="Jefferson City"/>
    <x v="25"/>
    <n v="65109"/>
    <x v="2"/>
    <s v="FUR-FU-10003975"/>
    <x v="0"/>
    <x v="5"/>
    <s v="Eldon Advantage Chair Mats for Low to Medium Pile Carpets"/>
    <n v="86.62"/>
    <n v="2"/>
    <n v="0"/>
    <n v="8.6620000000000008"/>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
    <n v="7"/>
    <n v="0.2"/>
    <n v="2.6964000000000001"/>
  </r>
  <r>
    <n v="1040"/>
    <s v="CA-2014-121818"/>
    <x v="3"/>
    <x v="225"/>
    <d v="2014-11-22T00:00:00"/>
    <s v="First Class"/>
    <s v="JH-15430"/>
    <s v="Jennifer Halladay"/>
    <x v="0"/>
    <s v="United States"/>
    <s v="Burlington"/>
    <x v="3"/>
    <n v="27217"/>
    <x v="0"/>
    <s v="OFF-AR-10004790"/>
    <x v="1"/>
    <x v="6"/>
    <s v="Staples"/>
    <n v="28.728000000000002"/>
    <n v="3"/>
    <n v="0.2"/>
    <n v="1.7955000000000001"/>
  </r>
  <r>
    <n v="1041"/>
    <s v="CA-2013-127670"/>
    <x v="0"/>
    <x v="231"/>
    <d v="2013-03-25T00:00:00"/>
    <s v="Standard Class"/>
    <s v="RD-19660"/>
    <s v="Robert Dilbeck"/>
    <x v="2"/>
    <s v="United States"/>
    <s v="Saint Peters"/>
    <x v="25"/>
    <n v="63376"/>
    <x v="2"/>
    <s v="FUR-TA-10001095"/>
    <x v="0"/>
    <x v="3"/>
    <s v="Chromcraft Round Conference Tables"/>
    <n v="697.16"/>
    <n v="4"/>
    <n v="0"/>
    <n v="146.40360000000001"/>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199999999998"/>
    <n v="3"/>
    <n v="0.2"/>
    <n v="90.293999999999997"/>
  </r>
  <r>
    <n v="1044"/>
    <s v="CA-2014-115651"/>
    <x v="3"/>
    <x v="362"/>
    <d v="2014-07-13T00:00:00"/>
    <s v="First Class"/>
    <s v="NS-18640"/>
    <s v="Noel Staavos"/>
    <x v="1"/>
    <s v="United States"/>
    <s v="Chicago"/>
    <x v="10"/>
    <n v="60610"/>
    <x v="2"/>
    <s v="OFF-AR-10001130"/>
    <x v="1"/>
    <x v="6"/>
    <s v="Quartet Alpha White Chalk, 12/Pack"/>
    <n v="8.84"/>
    <n v="5"/>
    <n v="0.2"/>
    <n v="2.9834999999999998"/>
  </r>
  <r>
    <n v="1045"/>
    <s v="CA-2014-115651"/>
    <x v="3"/>
    <x v="362"/>
    <d v="2014-07-13T00:00:00"/>
    <s v="First Class"/>
    <s v="NS-18640"/>
    <s v="Noel Staavos"/>
    <x v="1"/>
    <s v="United States"/>
    <s v="Chicago"/>
    <x v="10"/>
    <n v="60610"/>
    <x v="2"/>
    <s v="OFF-AP-10000055"/>
    <x v="1"/>
    <x v="9"/>
    <s v="Belkin F9S820V06 8 Outlet Surge"/>
    <n v="58.463999999999999"/>
    <n v="9"/>
    <n v="0.8"/>
    <n v="-146.16"/>
  </r>
  <r>
    <n v="1046"/>
    <s v="CA-2014-152702"/>
    <x v="3"/>
    <x v="386"/>
    <d v="2014-10-17T00:00:00"/>
    <s v="Standard Class"/>
    <s v="SN-20710"/>
    <s v="Steve Nguyen"/>
    <x v="2"/>
    <s v="United States"/>
    <s v="Rockford"/>
    <x v="10"/>
    <n v="61107"/>
    <x v="2"/>
    <s v="FUR-CH-10002304"/>
    <x v="0"/>
    <x v="1"/>
    <s v="Global Stack Chair without Arms, Black"/>
    <n v="254.60400000000001"/>
    <n v="14"/>
    <n v="0.3"/>
    <n v="-18.186"/>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6"/>
    <n v="3"/>
    <n v="0.2"/>
    <n v="-3.8384999999999998"/>
  </r>
  <r>
    <n v="1049"/>
    <s v="CA-2011-139192"/>
    <x v="2"/>
    <x v="279"/>
    <d v="2011-06-01T00:00:00"/>
    <s v="Second Class"/>
    <s v="LC-16885"/>
    <s v="Lena Creighton"/>
    <x v="0"/>
    <s v="United States"/>
    <s v="San Francisco"/>
    <x v="1"/>
    <n v="94109"/>
    <x v="1"/>
    <s v="TEC-PH-10000486"/>
    <x v="2"/>
    <x v="7"/>
    <s v="Plantronics HL10 Handset Lifter"/>
    <n v="1113.5039999999999"/>
    <n v="12"/>
    <n v="0.2"/>
    <n v="125.2692"/>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
    <n v="2"/>
    <n v="0.2"/>
    <n v="-29.481200000000001"/>
  </r>
  <r>
    <n v="1052"/>
    <s v="US-2012-153500"/>
    <x v="1"/>
    <x v="230"/>
    <d v="2012-07-05T00:00:00"/>
    <s v="First Class"/>
    <s v="DG-13300"/>
    <s v="Deirdre Greer"/>
    <x v="1"/>
    <s v="United States"/>
    <s v="Philadelphia"/>
    <x v="9"/>
    <n v="19134"/>
    <x v="3"/>
    <s v="OFF-PA-10001307"/>
    <x v="1"/>
    <x v="10"/>
    <s v="Important Message Pads, 50 4-1/4 x 5-1/2 Forms per Pad"/>
    <n v="6.72"/>
    <n v="2"/>
    <n v="0.2"/>
    <n v="2.4359999999999999"/>
  </r>
  <r>
    <n v="1053"/>
    <s v="US-2012-153500"/>
    <x v="1"/>
    <x v="230"/>
    <d v="2012-07-05T00:00:00"/>
    <s v="First Class"/>
    <s v="DG-13300"/>
    <s v="Deirdre Greer"/>
    <x v="1"/>
    <s v="United States"/>
    <s v="Philadelphia"/>
    <x v="9"/>
    <n v="19134"/>
    <x v="3"/>
    <s v="FUR-FU-10004460"/>
    <x v="0"/>
    <x v="5"/>
    <s v="Howard Miller 12&quot; Round Wall Clock"/>
    <n v="282.88799999999998"/>
    <n v="9"/>
    <n v="0.2"/>
    <n v="56.577599999999997"/>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9"/>
  </r>
  <r>
    <n v="1056"/>
    <s v="CA-2012-110667"/>
    <x v="1"/>
    <x v="388"/>
    <d v="2012-04-08T00:00:00"/>
    <s v="Standard Class"/>
    <s v="NF-18595"/>
    <s v="Nicole Fjeld"/>
    <x v="2"/>
    <s v="United States"/>
    <s v="New York City"/>
    <x v="15"/>
    <n v="10009"/>
    <x v="3"/>
    <s v="OFF-BI-10002735"/>
    <x v="1"/>
    <x v="8"/>
    <s v="GBC Prestige Therm-A-Bind Covers"/>
    <n v="82.343999999999994"/>
    <n v="3"/>
    <n v="0.2"/>
    <n v="27.7911"/>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9"/>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2"/>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6000000000003"/>
  </r>
  <r>
    <n v="1063"/>
    <s v="CA-2012-161263"/>
    <x v="1"/>
    <x v="392"/>
    <d v="2012-04-21T00:00:00"/>
    <s v="Standard Class"/>
    <s v="TS-21160"/>
    <s v="Theresa Swint"/>
    <x v="1"/>
    <s v="United States"/>
    <s v="Toledo"/>
    <x v="24"/>
    <n v="43615"/>
    <x v="3"/>
    <s v="OFF-FA-10004838"/>
    <x v="1"/>
    <x v="13"/>
    <s v="Super Bands, 12/Pack"/>
    <n v="10.416"/>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9"/>
  </r>
  <r>
    <n v="1065"/>
    <s v="CA-2012-161263"/>
    <x v="1"/>
    <x v="392"/>
    <d v="2012-04-21T00:00:00"/>
    <s v="Standard Class"/>
    <s v="TS-21160"/>
    <s v="Theresa Swint"/>
    <x v="1"/>
    <s v="United States"/>
    <s v="Toledo"/>
    <x v="24"/>
    <n v="43615"/>
    <x v="3"/>
    <s v="TEC-PH-10002115"/>
    <x v="2"/>
    <x v="7"/>
    <s v="Plantronics 81402"/>
    <n v="118.782"/>
    <n v="3"/>
    <n v="0.4"/>
    <n v="-27.715800000000002"/>
  </r>
  <r>
    <n v="1066"/>
    <s v="CA-2012-161263"/>
    <x v="1"/>
    <x v="392"/>
    <d v="2012-04-21T00:00:00"/>
    <s v="Standard Class"/>
    <s v="TS-21160"/>
    <s v="Theresa Swint"/>
    <x v="1"/>
    <s v="United States"/>
    <s v="Toledo"/>
    <x v="24"/>
    <n v="43615"/>
    <x v="3"/>
    <s v="OFF-FA-10003059"/>
    <x v="1"/>
    <x v="13"/>
    <s v="Assorted Color Push Pins"/>
    <n v="1.448"/>
    <n v="1"/>
    <n v="0.2"/>
    <n v="0.23530000000000001"/>
  </r>
  <r>
    <n v="1067"/>
    <s v="CA-2012-161263"/>
    <x v="1"/>
    <x v="392"/>
    <d v="2012-04-21T00:00:00"/>
    <s v="Standard Class"/>
    <s v="TS-21160"/>
    <s v="Theresa Swint"/>
    <x v="1"/>
    <s v="United States"/>
    <s v="Toledo"/>
    <x v="24"/>
    <n v="43615"/>
    <x v="3"/>
    <s v="OFF-BI-10004330"/>
    <x v="1"/>
    <x v="8"/>
    <s v="GBC Velobind Prepunched Cover Sets, Regency Series"/>
    <n v="55.47"/>
    <n v="5"/>
    <n v="0.7"/>
    <n v="-46.225000000000001"/>
  </r>
  <r>
    <n v="1068"/>
    <s v="CA-2013-157686"/>
    <x v="0"/>
    <x v="393"/>
    <d v="2013-10-03T00:00:00"/>
    <s v="First Class"/>
    <s v="BD-11620"/>
    <s v="Brian DeCherney"/>
    <x v="0"/>
    <s v="United States"/>
    <s v="San Francisco"/>
    <x v="1"/>
    <n v="94122"/>
    <x v="1"/>
    <s v="FUR-CH-10001146"/>
    <x v="0"/>
    <x v="1"/>
    <s v="Global Value Mid-Back Manager's Chair, Gray"/>
    <n v="194.84800000000001"/>
    <n v="4"/>
    <n v="0.2"/>
    <n v="12.178000000000001"/>
  </r>
  <r>
    <n v="1069"/>
    <s v="US-2014-139955"/>
    <x v="3"/>
    <x v="394"/>
    <d v="2014-10-01T00:00:00"/>
    <s v="Second Class"/>
    <s v="CM-12160"/>
    <s v="Charles McCrossin"/>
    <x v="0"/>
    <s v="United States"/>
    <s v="Brownsville"/>
    <x v="5"/>
    <n v="78521"/>
    <x v="2"/>
    <s v="OFF-SU-10001935"/>
    <x v="1"/>
    <x v="14"/>
    <s v="Staples"/>
    <n v="1.744"/>
    <n v="1"/>
    <n v="0.2"/>
    <n v="-0.3488"/>
  </r>
  <r>
    <n v="1070"/>
    <s v="US-2012-150161"/>
    <x v="1"/>
    <x v="395"/>
    <d v="2012-07-29T00:00:00"/>
    <s v="Standard Class"/>
    <s v="RB-19795"/>
    <s v="Ross Baird"/>
    <x v="2"/>
    <s v="United States"/>
    <s v="Philadelphia"/>
    <x v="9"/>
    <n v="19143"/>
    <x v="3"/>
    <s v="OFF-BI-10001524"/>
    <x v="1"/>
    <x v="8"/>
    <s v="GBC Premium Transparent Covers with Diagonal Lined Pattern"/>
    <n v="25.175999999999998"/>
    <n v="4"/>
    <n v="0.7"/>
    <n v="-18.462399999999999"/>
  </r>
  <r>
    <n v="1071"/>
    <s v="CA-2012-144652"/>
    <x v="1"/>
    <x v="312"/>
    <d v="2012-11-26T00:00:00"/>
    <s v="Standard Class"/>
    <s v="SN-20560"/>
    <s v="Skye Norling"/>
    <x v="2"/>
    <s v="United States"/>
    <s v="Los Angeles"/>
    <x v="1"/>
    <n v="90008"/>
    <x v="1"/>
    <s v="OFF-AR-10003732"/>
    <x v="1"/>
    <x v="6"/>
    <s v="Newell 333"/>
    <n v="19.46"/>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96"/>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79999999999999"/>
  </r>
  <r>
    <n v="1075"/>
    <s v="CA-2013-134348"/>
    <x v="0"/>
    <x v="396"/>
    <d v="2013-11-20T00:00:00"/>
    <s v="Standard Class"/>
    <s v="MS-17710"/>
    <s v="Maurice Satty"/>
    <x v="0"/>
    <s v="United States"/>
    <s v="Mesa"/>
    <x v="16"/>
    <n v="85204"/>
    <x v="1"/>
    <s v="OFF-BI-10004967"/>
    <x v="1"/>
    <x v="8"/>
    <s v="Round Ring Binders"/>
    <n v="4.3680000000000003"/>
    <n v="7"/>
    <n v="0.7"/>
    <n v="-3.3488000000000002"/>
  </r>
  <r>
    <n v="1076"/>
    <s v="CA-2013-134348"/>
    <x v="0"/>
    <x v="396"/>
    <d v="2013-11-20T00:00:00"/>
    <s v="Standard Class"/>
    <s v="MS-17710"/>
    <s v="Maurice Satty"/>
    <x v="0"/>
    <s v="United States"/>
    <s v="Mesa"/>
    <x v="16"/>
    <n v="85204"/>
    <x v="1"/>
    <s v="TEC-AC-10003447"/>
    <x v="2"/>
    <x v="11"/>
    <s v="Micropad Numeric Keypads"/>
    <n v="31.984000000000002"/>
    <n v="2"/>
    <n v="0.2"/>
    <n v="1.9990000000000001"/>
  </r>
  <r>
    <n v="1077"/>
    <s v="CA-2013-161781"/>
    <x v="0"/>
    <x v="321"/>
    <d v="2013-10-01T00:00:00"/>
    <s v="First Class"/>
    <s v="CC-12100"/>
    <s v="Chad Cunningham"/>
    <x v="2"/>
    <s v="United States"/>
    <s v="Columbus"/>
    <x v="14"/>
    <n v="47201"/>
    <x v="2"/>
    <s v="OFF-AR-10000255"/>
    <x v="1"/>
    <x v="6"/>
    <s v="Newell 328"/>
    <n v="40.880000000000003"/>
    <n v="7"/>
    <n v="0"/>
    <n v="10.6288"/>
  </r>
  <r>
    <n v="1078"/>
    <s v="CA-2014-132521"/>
    <x v="3"/>
    <x v="397"/>
    <d v="2014-09-26T00:00:00"/>
    <s v="Second Class"/>
    <s v="DW-13540"/>
    <s v="Don Weiss"/>
    <x v="0"/>
    <s v="United States"/>
    <s v="Seattle"/>
    <x v="4"/>
    <n v="98105"/>
    <x v="1"/>
    <s v="OFF-AP-10002191"/>
    <x v="1"/>
    <x v="9"/>
    <s v="Belkin 8 Outlet SurgeMaster II Gold Surge Protector"/>
    <n v="119.96"/>
    <n v="2"/>
    <n v="0"/>
    <n v="33.588799999999999"/>
  </r>
  <r>
    <n v="1079"/>
    <s v="CA-2014-132521"/>
    <x v="3"/>
    <x v="397"/>
    <d v="2014-09-26T00:00:00"/>
    <s v="Second Class"/>
    <s v="DW-13540"/>
    <s v="Don Weiss"/>
    <x v="0"/>
    <s v="United States"/>
    <s v="Seattle"/>
    <x v="4"/>
    <n v="98105"/>
    <x v="1"/>
    <s v="OFF-ST-10001325"/>
    <x v="1"/>
    <x v="4"/>
    <s v="Sterilite Officeware Hinged File Box"/>
    <n v="31.44"/>
    <n v="3"/>
    <n v="0"/>
    <n v="8.4887999999999995"/>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3999999999992"/>
  </r>
  <r>
    <n v="1082"/>
    <s v="CA-2012-110016"/>
    <x v="1"/>
    <x v="239"/>
    <d v="2012-12-04T00:00:00"/>
    <s v="Standard Class"/>
    <s v="BT-11395"/>
    <s v="Bill Tyler"/>
    <x v="1"/>
    <s v="United States"/>
    <s v="Detroit"/>
    <x v="12"/>
    <n v="48227"/>
    <x v="2"/>
    <s v="FUR-CH-10002880"/>
    <x v="0"/>
    <x v="1"/>
    <s v="Global High-Back Leather Tilter, Burgundy"/>
    <n v="1106.9100000000001"/>
    <n v="9"/>
    <n v="0"/>
    <n v="121.76009999999999"/>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8"/>
  </r>
  <r>
    <n v="1085"/>
    <s v="US-2013-143819"/>
    <x v="0"/>
    <x v="398"/>
    <d v="2013-03-06T00:00:00"/>
    <s v="Standard Class"/>
    <s v="KD-16270"/>
    <s v="Karen Daniels"/>
    <x v="0"/>
    <s v="United States"/>
    <s v="Yonkers"/>
    <x v="15"/>
    <n v="10701"/>
    <x v="3"/>
    <s v="OFF-ST-10003208"/>
    <x v="1"/>
    <x v="4"/>
    <s v="Adjustable Depth Letter/Legal Cart"/>
    <n v="362.92"/>
    <n v="2"/>
    <n v="0"/>
    <n v="105.24679999999999"/>
  </r>
  <r>
    <n v="1086"/>
    <s v="US-2013-143819"/>
    <x v="0"/>
    <x v="398"/>
    <d v="2013-03-06T00:00:00"/>
    <s v="Standard Class"/>
    <s v="KD-16270"/>
    <s v="Karen Daniels"/>
    <x v="0"/>
    <s v="United States"/>
    <s v="Yonkers"/>
    <x v="15"/>
    <n v="10701"/>
    <x v="3"/>
    <s v="TEC-MA-10003979"/>
    <x v="2"/>
    <x v="15"/>
    <s v="Ativa V4110MDD Micro-Cut Shredder"/>
    <n v="4899.93"/>
    <n v="7"/>
    <n v="0"/>
    <n v="2400.9657000000002"/>
  </r>
  <r>
    <n v="1087"/>
    <s v="CA-2013-167584"/>
    <x v="0"/>
    <x v="399"/>
    <d v="2013-08-13T00:00:00"/>
    <s v="Same Day"/>
    <s v="LC-16870"/>
    <s v="Lena Cacioppo"/>
    <x v="0"/>
    <s v="United States"/>
    <s v="Des Moines"/>
    <x v="23"/>
    <n v="50315"/>
    <x v="2"/>
    <s v="OFF-PA-10000029"/>
    <x v="1"/>
    <x v="10"/>
    <s v="Xerox 224"/>
    <n v="6.48"/>
    <n v="1"/>
    <n v="0"/>
    <n v="3.1103999999999998"/>
  </r>
  <r>
    <n v="1088"/>
    <s v="CA-2013-166163"/>
    <x v="0"/>
    <x v="243"/>
    <d v="2013-08-21T00:00:00"/>
    <s v="Second Class"/>
    <s v="CY-12745"/>
    <s v="Craig Yedwab"/>
    <x v="1"/>
    <s v="United States"/>
    <s v="Oakland"/>
    <x v="1"/>
    <n v="94601"/>
    <x v="1"/>
    <s v="TEC-PH-10004896"/>
    <x v="2"/>
    <x v="7"/>
    <s v="Nokia Lumia 521 (T-Mobile)"/>
    <n v="71.975999999999999"/>
    <n v="3"/>
    <n v="0.2"/>
    <n v="7.1976000000000004"/>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4000000000002"/>
    <n v="2"/>
    <n v="0.2"/>
    <n v="1.9990000000000001"/>
  </r>
  <r>
    <n v="1091"/>
    <s v="CA-2014-158407"/>
    <x v="3"/>
    <x v="400"/>
    <d v="2014-06-11T00:00:00"/>
    <s v="Standard Class"/>
    <s v="LW-16990"/>
    <s v="Lindsay Williams"/>
    <x v="1"/>
    <s v="United States"/>
    <s v="Monroe"/>
    <x v="3"/>
    <n v="28110"/>
    <x v="0"/>
    <s v="TEC-PH-10001819"/>
    <x v="2"/>
    <x v="7"/>
    <s v="Innergie mMini Combo Duo USB Travel Charging Kit"/>
    <n v="71.983999999999995"/>
    <n v="2"/>
    <n v="0.2"/>
    <n v="25.194400000000002"/>
  </r>
  <r>
    <n v="1092"/>
    <s v="CA-2012-143490"/>
    <x v="1"/>
    <x v="401"/>
    <d v="2012-12-13T00:00:00"/>
    <s v="Standard Class"/>
    <s v="NP-18325"/>
    <s v="Naresj Patel"/>
    <x v="0"/>
    <s v="United States"/>
    <s v="San Diego"/>
    <x v="1"/>
    <n v="92105"/>
    <x v="1"/>
    <s v="OFF-AR-10002952"/>
    <x v="1"/>
    <x v="6"/>
    <s v="Stanley Contemporary Battery Pencil Sharpeners"/>
    <n v="120.15"/>
    <n v="9"/>
    <n v="0"/>
    <n v="33.642000000000003"/>
  </r>
  <r>
    <n v="1093"/>
    <s v="CA-2012-143490"/>
    <x v="1"/>
    <x v="401"/>
    <d v="2012-12-13T00:00:00"/>
    <s v="Standard Class"/>
    <s v="NP-18325"/>
    <s v="Naresj Patel"/>
    <x v="0"/>
    <s v="United States"/>
    <s v="San Diego"/>
    <x v="1"/>
    <n v="92105"/>
    <x v="1"/>
    <s v="TEC-PH-10000576"/>
    <x v="2"/>
    <x v="7"/>
    <s v="AT&amp;T 1080 Corded phone"/>
    <n v="219.184"/>
    <n v="2"/>
    <n v="0.2"/>
    <n v="19.178599999999999"/>
  </r>
  <r>
    <n v="1094"/>
    <s v="CA-2012-165085"/>
    <x v="1"/>
    <x v="17"/>
    <d v="2012-12-31T00:00:00"/>
    <s v="Standard Class"/>
    <s v="BT-11485"/>
    <s v="Brad Thomas"/>
    <x v="2"/>
    <s v="United States"/>
    <s v="Clinton"/>
    <x v="39"/>
    <n v="20735"/>
    <x v="3"/>
    <s v="OFF-PA-10000605"/>
    <x v="1"/>
    <x v="10"/>
    <s v="Xerox 1950"/>
    <n v="28.9"/>
    <n v="5"/>
    <n v="0"/>
    <n v="14.161"/>
  </r>
  <r>
    <n v="1095"/>
    <s v="CA-2012-165085"/>
    <x v="1"/>
    <x v="17"/>
    <d v="2012-12-31T00:00:00"/>
    <s v="Standard Class"/>
    <s v="BT-11485"/>
    <s v="Brad Thomas"/>
    <x v="2"/>
    <s v="United States"/>
    <s v="Clinton"/>
    <x v="39"/>
    <n v="20735"/>
    <x v="3"/>
    <s v="OFF-AP-10002518"/>
    <x v="1"/>
    <x v="9"/>
    <s v="Kensington 7 Outlet MasterPiece Power Center"/>
    <n v="355.96"/>
    <n v="2"/>
    <n v="0"/>
    <n v="103.22839999999999"/>
  </r>
  <r>
    <n v="1096"/>
    <s v="CA-2014-160423"/>
    <x v="3"/>
    <x v="276"/>
    <d v="2014-01-27T00:00:00"/>
    <s v="Standard Class"/>
    <s v="PS-19045"/>
    <s v="Penelope Sewall"/>
    <x v="2"/>
    <s v="United States"/>
    <s v="Charlotte"/>
    <x v="3"/>
    <n v="28205"/>
    <x v="0"/>
    <s v="OFF-ST-10004340"/>
    <x v="1"/>
    <x v="4"/>
    <s v="Fellowes Mobile File Cart, Black"/>
    <n v="348.20800000000003"/>
    <n v="7"/>
    <n v="0.2"/>
    <n v="30.4682"/>
  </r>
  <r>
    <n v="1097"/>
    <s v="CA-2014-160423"/>
    <x v="3"/>
    <x v="276"/>
    <d v="2014-01-27T00:00:00"/>
    <s v="Standard Class"/>
    <s v="PS-19045"/>
    <s v="Penelope Sewall"/>
    <x v="2"/>
    <s v="United States"/>
    <s v="Charlotte"/>
    <x v="3"/>
    <n v="28205"/>
    <x v="0"/>
    <s v="OFF-BI-10004001"/>
    <x v="1"/>
    <x v="8"/>
    <s v="GBC Recycled VeloBinder Covers"/>
    <n v="35.783999999999999"/>
    <n v="7"/>
    <n v="0.7"/>
    <n v="-28.627199999999998"/>
  </r>
  <r>
    <n v="1098"/>
    <s v="CA-2011-159338"/>
    <x v="2"/>
    <x v="402"/>
    <d v="2011-06-28T00:00:00"/>
    <s v="First Class"/>
    <s v="NS-18640"/>
    <s v="Noel Staavos"/>
    <x v="1"/>
    <s v="United States"/>
    <s v="Los Angeles"/>
    <x v="1"/>
    <n v="90049"/>
    <x v="1"/>
    <s v="FUR-TA-10004147"/>
    <x v="0"/>
    <x v="3"/>
    <s v="Hon 4060 Series Tables"/>
    <n v="447.84"/>
    <n v="5"/>
    <n v="0.2"/>
    <n v="11.196"/>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1000000000004"/>
  </r>
  <r>
    <n v="1101"/>
    <s v="CA-2013-107216"/>
    <x v="0"/>
    <x v="403"/>
    <d v="2013-06-18T00:00:00"/>
    <s v="First Class"/>
    <s v="PV-18985"/>
    <s v="Paul Van Hugh"/>
    <x v="2"/>
    <s v="United States"/>
    <s v="San Francisco"/>
    <x v="1"/>
    <n v="94122"/>
    <x v="1"/>
    <s v="TEC-AC-10001013"/>
    <x v="2"/>
    <x v="11"/>
    <s v="Logitech ClearChat Comfort/USB Headset H390"/>
    <n v="29.29"/>
    <n v="1"/>
    <n v="0"/>
    <n v="9.6656999999999993"/>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Ã¶lking"/>
    <x v="0"/>
    <s v="United States"/>
    <s v="Houston"/>
    <x v="5"/>
    <n v="77041"/>
    <x v="2"/>
    <s v="OFF-BI-10004140"/>
    <x v="1"/>
    <x v="8"/>
    <s v="Avery Non-Stick Binders"/>
    <n v="2.694"/>
    <n v="3"/>
    <n v="0.8"/>
    <n v="-4.7145000000000001"/>
  </r>
  <r>
    <n v="1104"/>
    <s v="US-2014-145863"/>
    <x v="3"/>
    <x v="81"/>
    <d v="2014-04-28T00:00:00"/>
    <s v="Standard Class"/>
    <s v="RP-19390"/>
    <s v="Resi PÃ¶lking"/>
    <x v="0"/>
    <s v="United States"/>
    <s v="Houston"/>
    <x v="5"/>
    <n v="77041"/>
    <x v="2"/>
    <s v="OFF-BI-10002049"/>
    <x v="1"/>
    <x v="8"/>
    <s v="UniKeep View Case Binders"/>
    <n v="2.9340000000000002"/>
    <n v="3"/>
    <n v="0.8"/>
    <n v="-4.9878"/>
  </r>
  <r>
    <n v="1105"/>
    <s v="CA-2013-112340"/>
    <x v="0"/>
    <x v="147"/>
    <d v="2013-10-28T00:00:00"/>
    <s v="Standard Class"/>
    <s v="NM-18520"/>
    <s v="Neoma Murray"/>
    <x v="0"/>
    <s v="United States"/>
    <s v="Riverside"/>
    <x v="1"/>
    <n v="92503"/>
    <x v="1"/>
    <s v="OFF-PA-10001892"/>
    <x v="1"/>
    <x v="10"/>
    <s v="Rediform Wirebound &quot;Phone Memo&quot; Message Book, 11 x 5-3/4"/>
    <n v="22.92"/>
    <n v="3"/>
    <n v="0"/>
    <n v="11.2308"/>
  </r>
  <r>
    <n v="1106"/>
    <s v="US-2013-110156"/>
    <x v="0"/>
    <x v="258"/>
    <d v="2013-11-25T00:00:00"/>
    <s v="Standard Class"/>
    <s v="EH-13945"/>
    <s v="Eric Hoffmann"/>
    <x v="0"/>
    <s v="United States"/>
    <s v="Houston"/>
    <x v="5"/>
    <n v="77041"/>
    <x v="2"/>
    <s v="OFF-ST-10000642"/>
    <x v="1"/>
    <x v="4"/>
    <s v="Tennsco Lockers, Gray"/>
    <n v="100.70399999999999"/>
    <n v="6"/>
    <n v="0.2"/>
    <n v="-16.3644"/>
  </r>
  <r>
    <n v="1107"/>
    <s v="US-2013-110156"/>
    <x v="0"/>
    <x v="258"/>
    <d v="2013-11-25T00:00:00"/>
    <s v="Standard Class"/>
    <s v="EH-13945"/>
    <s v="Eric Hoffmann"/>
    <x v="0"/>
    <s v="United States"/>
    <s v="Houston"/>
    <x v="5"/>
    <n v="77041"/>
    <x v="2"/>
    <s v="FUR-FU-10000206"/>
    <x v="0"/>
    <x v="5"/>
    <s v="GE General Purpose, Extra Long Life, Showcase &amp; Floodlight Incandescent Bulbs"/>
    <n v="2.3279999999999998"/>
    <n v="2"/>
    <n v="0.6"/>
    <n v="-0.75660000000000005"/>
  </r>
  <r>
    <n v="1108"/>
    <s v="US-2013-110156"/>
    <x v="0"/>
    <x v="258"/>
    <d v="2013-11-25T00:00:00"/>
    <s v="Standard Class"/>
    <s v="EH-13945"/>
    <s v="Eric Hoffmann"/>
    <x v="0"/>
    <s v="United States"/>
    <s v="Houston"/>
    <x v="5"/>
    <n v="77041"/>
    <x v="2"/>
    <s v="OFF-BI-10003676"/>
    <x v="1"/>
    <x v="8"/>
    <s v="GBC Standard Recycled Report Covers, Clear Plastic Sheets"/>
    <n v="10.78"/>
    <n v="5"/>
    <n v="0.8"/>
    <n v="-17.248000000000001"/>
  </r>
  <r>
    <n v="1109"/>
    <s v="US-2013-110156"/>
    <x v="0"/>
    <x v="258"/>
    <d v="2013-11-25T00:00:00"/>
    <s v="Standard Class"/>
    <s v="EH-13945"/>
    <s v="Eric Hoffmann"/>
    <x v="0"/>
    <s v="United States"/>
    <s v="Houston"/>
    <x v="5"/>
    <n v="77041"/>
    <x v="2"/>
    <s v="OFF-FA-10003495"/>
    <x v="1"/>
    <x v="13"/>
    <s v="Staples"/>
    <n v="58.368000000000002"/>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700000000001"/>
  </r>
  <r>
    <n v="1111"/>
    <s v="US-2013-110156"/>
    <x v="0"/>
    <x v="258"/>
    <d v="2013-11-25T00:00:00"/>
    <s v="Standard Class"/>
    <s v="EH-13945"/>
    <s v="Eric Hoffmann"/>
    <x v="0"/>
    <s v="United States"/>
    <s v="Houston"/>
    <x v="5"/>
    <n v="77041"/>
    <x v="2"/>
    <s v="TEC-PH-10003589"/>
    <x v="2"/>
    <x v="7"/>
    <s v="invisibleSHIELD by ZAGG Smudge-Free Screen Protector"/>
    <n v="71.959999999999994"/>
    <n v="5"/>
    <n v="0.2"/>
    <n v="25.186"/>
  </r>
  <r>
    <n v="1112"/>
    <s v="US-2013-110156"/>
    <x v="0"/>
    <x v="258"/>
    <d v="2013-11-25T00:00:00"/>
    <s v="Standard Class"/>
    <s v="EH-13945"/>
    <s v="Eric Hoffmann"/>
    <x v="0"/>
    <s v="United States"/>
    <s v="Houston"/>
    <x v="5"/>
    <n v="77041"/>
    <x v="2"/>
    <s v="OFF-PA-10004735"/>
    <x v="1"/>
    <x v="10"/>
    <s v="Xerox 1905"/>
    <n v="10.368"/>
    <n v="2"/>
    <n v="0.2"/>
    <n v="3.6288"/>
  </r>
  <r>
    <n v="1113"/>
    <s v="US-2013-110156"/>
    <x v="0"/>
    <x v="258"/>
    <d v="2013-11-25T00:00:00"/>
    <s v="Standard Class"/>
    <s v="EH-13945"/>
    <s v="Eric Hoffmann"/>
    <x v="0"/>
    <s v="United States"/>
    <s v="Houston"/>
    <x v="5"/>
    <n v="77041"/>
    <x v="2"/>
    <s v="OFF-BI-10002609"/>
    <x v="1"/>
    <x v="8"/>
    <s v="Avery Hidden Tab Dividers for Binding Systems"/>
    <n v="1.1919999999999999"/>
    <n v="2"/>
    <n v="0.8"/>
    <n v="-2.0264000000000002"/>
  </r>
  <r>
    <n v="1114"/>
    <s v="CA-2014-140585"/>
    <x v="3"/>
    <x v="404"/>
    <d v="2014-12-24T00:00:00"/>
    <s v="Second Class"/>
    <s v="RA-19915"/>
    <s v="Russell Applegate"/>
    <x v="0"/>
    <s v="United States"/>
    <s v="Encinitas"/>
    <x v="1"/>
    <n v="92024"/>
    <x v="1"/>
    <s v="OFF-BI-10003364"/>
    <x v="1"/>
    <x v="8"/>
    <s v="Binding Machine Supplies"/>
    <n v="46.671999999999997"/>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3"/>
    <n v="1"/>
    <n v="0.15"/>
    <n v="-12.6882"/>
  </r>
  <r>
    <n v="1116"/>
    <s v="CA-2014-140585"/>
    <x v="3"/>
    <x v="404"/>
    <d v="2014-12-24T00:00:00"/>
    <s v="Second Class"/>
    <s v="RA-19915"/>
    <s v="Russell Applegate"/>
    <x v="0"/>
    <s v="United States"/>
    <s v="Encinitas"/>
    <x v="1"/>
    <n v="92024"/>
    <x v="1"/>
    <s v="TEC-AC-10003610"/>
    <x v="2"/>
    <x v="11"/>
    <s v="LogitechÂ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5000000000005"/>
    <n v="5"/>
    <n v="0"/>
    <n v="111.59099999999999"/>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6"/>
    <n v="7"/>
    <n v="0"/>
    <n v="6.6584000000000003"/>
  </r>
  <r>
    <n v="1124"/>
    <s v="US-2011-147627"/>
    <x v="2"/>
    <x v="407"/>
    <d v="2011-01-27T00:00:00"/>
    <s v="Standard Class"/>
    <s v="HL-15040"/>
    <s v="Hunter Lopez"/>
    <x v="0"/>
    <s v="United States"/>
    <s v="Jonesboro"/>
    <x v="36"/>
    <n v="72401"/>
    <x v="0"/>
    <s v="FUR-FU-10003194"/>
    <x v="0"/>
    <x v="5"/>
    <s v="Eldon Expressions Desk Accessory, Wood Pencil Holder, Oak"/>
    <n v="38.6"/>
    <n v="4"/>
    <n v="0"/>
    <n v="11.5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40000000001"/>
  </r>
  <r>
    <n v="1128"/>
    <s v="CA-2012-105970"/>
    <x v="1"/>
    <x v="56"/>
    <d v="2012-03-07T00:00:00"/>
    <s v="Standard Class"/>
    <s v="PA-19060"/>
    <s v="Pete Armstrong"/>
    <x v="2"/>
    <s v="United States"/>
    <s v="Richmond"/>
    <x v="14"/>
    <n v="47374"/>
    <x v="2"/>
    <s v="OFF-AR-10003156"/>
    <x v="1"/>
    <x v="6"/>
    <s v="50 Colored Long Pencils"/>
    <n v="10.16"/>
    <n v="1"/>
    <n v="0"/>
    <n v="2.6415999999999999"/>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400000000005"/>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9"/>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01"/>
  </r>
  <r>
    <n v="1135"/>
    <s v="US-2013-134908"/>
    <x v="0"/>
    <x v="410"/>
    <d v="2013-06-10T00:00:00"/>
    <s v="Standard Class"/>
    <s v="JS-15940"/>
    <s v="Joni Sundaresam"/>
    <x v="2"/>
    <s v="United States"/>
    <s v="Philadelphia"/>
    <x v="9"/>
    <n v="19134"/>
    <x v="3"/>
    <s v="OFF-LA-10000973"/>
    <x v="1"/>
    <x v="2"/>
    <s v="Avery 502"/>
    <n v="7.56"/>
    <n v="3"/>
    <n v="0.2"/>
    <n v="2.6459999999999999"/>
  </r>
  <r>
    <n v="1136"/>
    <s v="US-2013-148803"/>
    <x v="0"/>
    <x v="25"/>
    <d v="2013-12-12T00:00:00"/>
    <s v="Same Day"/>
    <s v="LR-16915"/>
    <s v="Lena Radford"/>
    <x v="0"/>
    <s v="United States"/>
    <s v="Homestead"/>
    <x v="2"/>
    <n v="33030"/>
    <x v="0"/>
    <s v="OFF-ST-10001476"/>
    <x v="1"/>
    <x v="4"/>
    <s v="Steel Personal Filing/Posting Tote"/>
    <n v="85.224000000000004"/>
    <n v="3"/>
    <n v="0.2"/>
    <n v="7.4570999999999996"/>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3999999999998"/>
  </r>
  <r>
    <n v="1145"/>
    <s v="CA-2011-146969"/>
    <x v="2"/>
    <x v="411"/>
    <d v="2011-10-03T00:00:00"/>
    <s v="Standard Class"/>
    <s v="AP-10915"/>
    <s v="Arthur Prichep"/>
    <x v="0"/>
    <s v="United States"/>
    <s v="Los Angeles"/>
    <x v="1"/>
    <n v="90045"/>
    <x v="1"/>
    <s v="TEC-MA-10004241"/>
    <x v="2"/>
    <x v="15"/>
    <s v="Star Micronics TSP800 TSP847IIU Receipt Printer"/>
    <n v="686.32"/>
    <n v="2"/>
    <n v="0.2"/>
    <n v="223.054"/>
  </r>
  <r>
    <n v="1146"/>
    <s v="CA-2011-146969"/>
    <x v="2"/>
    <x v="411"/>
    <d v="2011-10-03T00:00:00"/>
    <s v="Standard Class"/>
    <s v="AP-10915"/>
    <s v="Arthur Prichep"/>
    <x v="0"/>
    <s v="United States"/>
    <s v="Los Angeles"/>
    <x v="1"/>
    <n v="90045"/>
    <x v="1"/>
    <s v="OFF-ST-10004340"/>
    <x v="1"/>
    <x v="4"/>
    <s v="Fellowes Mobile File Cart, Black"/>
    <n v="62.18"/>
    <n v="1"/>
    <n v="0"/>
    <n v="16.788599999999999"/>
  </r>
  <r>
    <n v="1147"/>
    <s v="CA-2012-112452"/>
    <x v="1"/>
    <x v="388"/>
    <d v="2012-04-04T00:00:00"/>
    <s v="Same Day"/>
    <s v="NC-18340"/>
    <s v="Nat Carroll"/>
    <x v="0"/>
    <s v="United States"/>
    <s v="Lansing"/>
    <x v="12"/>
    <n v="48911"/>
    <x v="2"/>
    <s v="OFF-AP-10003849"/>
    <x v="1"/>
    <x v="9"/>
    <s v="Hoover Shoulder Vac Commercial Portable Vacuum"/>
    <n v="644.07600000000002"/>
    <n v="2"/>
    <n v="0.1"/>
    <n v="107.346"/>
  </r>
  <r>
    <n v="1148"/>
    <s v="CA-2012-112452"/>
    <x v="1"/>
    <x v="388"/>
    <d v="2012-04-04T00:00:00"/>
    <s v="Same Day"/>
    <s v="NC-18340"/>
    <s v="Nat Carroll"/>
    <x v="0"/>
    <s v="United States"/>
    <s v="Lansing"/>
    <x v="12"/>
    <n v="48911"/>
    <x v="2"/>
    <s v="OFF-FA-10000735"/>
    <x v="1"/>
    <x v="13"/>
    <s v="Staples"/>
    <n v="5.84"/>
    <n v="2"/>
    <n v="0"/>
    <n v="2.6280000000000001"/>
  </r>
  <r>
    <n v="1149"/>
    <s v="CA-2012-112452"/>
    <x v="1"/>
    <x v="388"/>
    <d v="2012-04-04T00:00:00"/>
    <s v="Same Day"/>
    <s v="NC-18340"/>
    <s v="Nat Carroll"/>
    <x v="0"/>
    <s v="United States"/>
    <s v="Lansing"/>
    <x v="12"/>
    <n v="48911"/>
    <x v="2"/>
    <s v="OFF-BI-10003350"/>
    <x v="1"/>
    <x v="8"/>
    <s v="Acco Expandable Hanging Binders"/>
    <n v="12.76"/>
    <n v="2"/>
    <n v="0"/>
    <n v="5.8696000000000002"/>
  </r>
  <r>
    <n v="1150"/>
    <s v="CA-2012-112452"/>
    <x v="1"/>
    <x v="388"/>
    <d v="2012-04-04T00:00:00"/>
    <s v="Same Day"/>
    <s v="NC-18340"/>
    <s v="Nat Carroll"/>
    <x v="0"/>
    <s v="United States"/>
    <s v="Lansing"/>
    <x v="12"/>
    <n v="48911"/>
    <x v="2"/>
    <s v="TEC-PH-10000307"/>
    <x v="2"/>
    <x v="7"/>
    <s v="Shocksock Galaxy S4 Armband"/>
    <n v="10.95"/>
    <n v="1"/>
    <n v="0"/>
    <n v="0.438"/>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9"/>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1"/>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9"/>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
  </r>
  <r>
    <n v="1159"/>
    <s v="CA-2013-149314"/>
    <x v="0"/>
    <x v="415"/>
    <d v="2013-07-08T00:00:00"/>
    <s v="Second Class"/>
    <s v="GB-14530"/>
    <s v="George Bell"/>
    <x v="1"/>
    <s v="United States"/>
    <s v="Los Angeles"/>
    <x v="1"/>
    <n v="90004"/>
    <x v="1"/>
    <s v="FUR-CH-10002126"/>
    <x v="0"/>
    <x v="1"/>
    <s v="Hon Deluxe Fabric Upholstered Stacking Chairs"/>
    <n v="195.184"/>
    <n v="1"/>
    <n v="0.2"/>
    <n v="19.5184"/>
  </r>
  <r>
    <n v="1160"/>
    <s v="CA-2014-147039"/>
    <x v="3"/>
    <x v="222"/>
    <d v="2014-07-05T00:00:00"/>
    <s v="Standard Class"/>
    <s v="AA-10315"/>
    <s v="Alex Avila"/>
    <x v="0"/>
    <s v="United States"/>
    <s v="Minneapolis"/>
    <x v="11"/>
    <n v="55407"/>
    <x v="2"/>
    <s v="OFF-AP-10000576"/>
    <x v="1"/>
    <x v="9"/>
    <s v="Belkin 325VA UPS Surge Protector, 6'"/>
    <n v="362.94"/>
    <n v="3"/>
    <n v="0"/>
    <n v="90.734999999999999"/>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6"/>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4999999999997"/>
  </r>
  <r>
    <n v="1166"/>
    <s v="CA-2011-117709"/>
    <x v="2"/>
    <x v="417"/>
    <d v="2011-05-08T00:00:00"/>
    <s v="Standard Class"/>
    <s v="PM-18940"/>
    <s v="Paul MacIntyre"/>
    <x v="0"/>
    <s v="United States"/>
    <s v="Jackson"/>
    <x v="12"/>
    <n v="49201"/>
    <x v="2"/>
    <s v="OFF-BI-10001294"/>
    <x v="1"/>
    <x v="8"/>
    <s v="Fellowes Binding Cases"/>
    <n v="46.8"/>
    <n v="4"/>
    <n v="0"/>
    <n v="21.06"/>
  </r>
  <r>
    <n v="1167"/>
    <s v="CA-2012-125416"/>
    <x v="1"/>
    <x v="121"/>
    <d v="2012-11-02T00:00:00"/>
    <s v="Same Day"/>
    <s v="KC-16540"/>
    <s v="Kelly Collister"/>
    <x v="0"/>
    <s v="United States"/>
    <s v="Seattle"/>
    <x v="4"/>
    <n v="98115"/>
    <x v="1"/>
    <s v="TEC-AC-10001552"/>
    <x v="2"/>
    <x v="11"/>
    <s v="Logitech K350 2.4Ghz Wireless Keyboard"/>
    <n v="447.93"/>
    <n v="9"/>
    <n v="0"/>
    <n v="49.272300000000001"/>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2000000000008"/>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
    <n v="5"/>
    <n v="0.2"/>
    <n v="5.5754999999999999"/>
  </r>
  <r>
    <n v="1174"/>
    <s v="US-2012-104430"/>
    <x v="1"/>
    <x v="420"/>
    <d v="2012-10-26T00:00:00"/>
    <s v="Standard Class"/>
    <s v="LT-17110"/>
    <s v="Liz Thompson"/>
    <x v="0"/>
    <s v="United States"/>
    <s v="Bloomington"/>
    <x v="10"/>
    <n v="61701"/>
    <x v="2"/>
    <s v="OFF-BI-10000301"/>
    <x v="1"/>
    <x v="8"/>
    <s v="GBC Instant Report Kit"/>
    <n v="5.1760000000000002"/>
    <n v="4"/>
    <n v="0.8"/>
    <n v="-7.7640000000000002"/>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7000000000003"/>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5"/>
  </r>
  <r>
    <n v="1179"/>
    <s v="CA-2013-113621"/>
    <x v="0"/>
    <x v="49"/>
    <d v="2013-12-06T00:00:00"/>
    <s v="Standard Class"/>
    <s v="JE-15745"/>
    <s v="Joel Eaton"/>
    <x v="0"/>
    <s v="United States"/>
    <s v="Rockville"/>
    <x v="39"/>
    <n v="20852"/>
    <x v="3"/>
    <s v="TEC-PH-10003931"/>
    <x v="2"/>
    <x v="7"/>
    <s v="JBL Micro Wireless Portable Bluetooth Speaker"/>
    <n v="179.97"/>
    <n v="3"/>
    <n v="0"/>
    <n v="44.9925"/>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4"/>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299999999999995"/>
  </r>
  <r>
    <n v="1185"/>
    <s v="CA-2011-127131"/>
    <x v="2"/>
    <x v="156"/>
    <d v="2011-11-30T00:00:00"/>
    <s v="Standard Class"/>
    <s v="HR-14830"/>
    <s v="Harold Ryan"/>
    <x v="1"/>
    <s v="United States"/>
    <s v="Seattle"/>
    <x v="4"/>
    <n v="98103"/>
    <x v="1"/>
    <s v="OFF-BI-10004656"/>
    <x v="1"/>
    <x v="8"/>
    <s v="Peel &amp; Stick Add-On Corner Pockets"/>
    <n v="12.096"/>
    <n v="7"/>
    <n v="0.2"/>
    <n v="4.2336"/>
  </r>
  <r>
    <n v="1186"/>
    <s v="CA-2011-127131"/>
    <x v="2"/>
    <x v="156"/>
    <d v="2011-11-30T00:00:00"/>
    <s v="Standard Class"/>
    <s v="HR-14830"/>
    <s v="Harold Ryan"/>
    <x v="1"/>
    <s v="United States"/>
    <s v="Seattle"/>
    <x v="4"/>
    <n v="98103"/>
    <x v="1"/>
    <s v="OFF-ST-10002344"/>
    <x v="1"/>
    <x v="4"/>
    <s v="Carina 42&quot;Hx23 3/4&quot;W Media Storage Unit"/>
    <n v="485.88"/>
    <n v="6"/>
    <n v="0"/>
    <n v="9.7175999999999991"/>
  </r>
  <r>
    <n v="1187"/>
    <s v="CA-2011-127131"/>
    <x v="2"/>
    <x v="156"/>
    <d v="2011-11-30T00:00:00"/>
    <s v="Standard Class"/>
    <s v="HR-14830"/>
    <s v="Harold Ryan"/>
    <x v="1"/>
    <s v="United States"/>
    <s v="Seattle"/>
    <x v="4"/>
    <n v="98103"/>
    <x v="1"/>
    <s v="OFF-PA-10001800"/>
    <x v="1"/>
    <x v="10"/>
    <s v="Xerox 220"/>
    <n v="25.92"/>
    <n v="4"/>
    <n v="0"/>
    <n v="12.441599999999999"/>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600000000002"/>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Â Telephone"/>
    <n v="889.53599999999994"/>
    <n v="8"/>
    <n v="0.2"/>
    <n v="66.715199999999996"/>
  </r>
  <r>
    <n v="1191"/>
    <s v="CA-2014-117212"/>
    <x v="3"/>
    <x v="425"/>
    <d v="2014-03-01T00:00:00"/>
    <s v="Second Class"/>
    <s v="BT-11530"/>
    <s v="Bradley Talbott"/>
    <x v="2"/>
    <s v="United States"/>
    <s v="Los Angeles"/>
    <x v="1"/>
    <n v="90036"/>
    <x v="1"/>
    <s v="FUR-CH-10003973"/>
    <x v="0"/>
    <x v="1"/>
    <s v="GuestStacker Chair with Chrome Finish Legs"/>
    <n v="892.22400000000005"/>
    <n v="3"/>
    <n v="0.2"/>
    <n v="89.222399999999993"/>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799999999999"/>
  </r>
  <r>
    <n v="1194"/>
    <s v="US-2012-130519"/>
    <x v="1"/>
    <x v="426"/>
    <d v="2012-09-15T00:00:00"/>
    <s v="Same Day"/>
    <s v="NG-18355"/>
    <s v="Nat Gilpin"/>
    <x v="1"/>
    <s v="United States"/>
    <s v="Coral Springs"/>
    <x v="2"/>
    <n v="33065"/>
    <x v="0"/>
    <s v="OFF-PA-10001937"/>
    <x v="1"/>
    <x v="10"/>
    <s v="Xerox 21"/>
    <n v="15.552"/>
    <n v="3"/>
    <n v="0.2"/>
    <n v="5.4432"/>
  </r>
  <r>
    <n v="1195"/>
    <s v="US-2012-130519"/>
    <x v="1"/>
    <x v="426"/>
    <d v="2012-09-15T00:00:00"/>
    <s v="Same Day"/>
    <s v="NG-18355"/>
    <s v="Nat Gilpin"/>
    <x v="1"/>
    <s v="United States"/>
    <s v="Coral Springs"/>
    <x v="2"/>
    <n v="33065"/>
    <x v="0"/>
    <s v="FUR-FU-10002268"/>
    <x v="0"/>
    <x v="5"/>
    <s v="Ultra Door Push Plate"/>
    <n v="15.712"/>
    <n v="4"/>
    <n v="0.2"/>
    <n v="2.5531999999999999"/>
  </r>
  <r>
    <n v="1196"/>
    <s v="US-2012-130519"/>
    <x v="1"/>
    <x v="426"/>
    <d v="2012-09-15T00:00:00"/>
    <s v="Same Day"/>
    <s v="NG-18355"/>
    <s v="Nat Gilpin"/>
    <x v="1"/>
    <s v="United States"/>
    <s v="Coral Springs"/>
    <x v="2"/>
    <n v="33065"/>
    <x v="0"/>
    <s v="OFF-ST-10001321"/>
    <x v="1"/>
    <x v="4"/>
    <s v="Decoflex Hanging Personal Folder File, Blue"/>
    <n v="24.672000000000001"/>
    <n v="2"/>
    <n v="0.2"/>
    <n v="2.1587999999999998"/>
  </r>
  <r>
    <n v="1197"/>
    <s v="US-2012-130519"/>
    <x v="1"/>
    <x v="426"/>
    <d v="2012-09-15T00:00:00"/>
    <s v="Same Day"/>
    <s v="NG-18355"/>
    <s v="Nat Gilpin"/>
    <x v="1"/>
    <s v="United States"/>
    <s v="Coral Springs"/>
    <x v="2"/>
    <n v="33065"/>
    <x v="0"/>
    <s v="FUR-FU-10003394"/>
    <x v="0"/>
    <x v="5"/>
    <s v="Tenex &quot;The Solids&quot; Textured Chair Mats"/>
    <n v="55.968000000000004"/>
    <n v="1"/>
    <n v="0.2"/>
    <n v="-2.0988000000000002"/>
  </r>
  <r>
    <n v="1198"/>
    <s v="CA-2013-130946"/>
    <x v="0"/>
    <x v="143"/>
    <d v="2013-04-13T00:00:00"/>
    <s v="Standard Class"/>
    <s v="ZC-21910"/>
    <s v="Zuschuss Carroll"/>
    <x v="0"/>
    <s v="United States"/>
    <s v="Houston"/>
    <x v="5"/>
    <n v="77041"/>
    <x v="2"/>
    <s v="TEC-AC-10001990"/>
    <x v="2"/>
    <x v="11"/>
    <s v="Kensington Orbit Wireless Mobile Trackball for PC and Mac"/>
    <n v="431.928"/>
    <n v="9"/>
    <n v="0.2"/>
    <n v="64.789199999999994"/>
  </r>
  <r>
    <n v="1199"/>
    <s v="CA-2013-130946"/>
    <x v="0"/>
    <x v="143"/>
    <d v="2013-04-13T00:00:00"/>
    <s v="Standard Class"/>
    <s v="ZC-21910"/>
    <s v="Zuschuss Carroll"/>
    <x v="0"/>
    <s v="United States"/>
    <s v="Houston"/>
    <x v="5"/>
    <n v="77041"/>
    <x v="2"/>
    <s v="FUR-CH-10004540"/>
    <x v="0"/>
    <x v="1"/>
    <s v="Global Chrome Stack Chair"/>
    <n v="95.983999999999995"/>
    <n v="4"/>
    <n v="0.3"/>
    <n v="-4.1135999999999999"/>
  </r>
  <r>
    <n v="1200"/>
    <s v="CA-2013-130946"/>
    <x v="0"/>
    <x v="143"/>
    <d v="2013-04-13T00:00:00"/>
    <s v="Standard Class"/>
    <s v="ZC-21910"/>
    <s v="Zuschuss Carroll"/>
    <x v="0"/>
    <s v="United States"/>
    <s v="Houston"/>
    <x v="5"/>
    <n v="77041"/>
    <x v="2"/>
    <s v="OFF-BI-10004995"/>
    <x v="1"/>
    <x v="8"/>
    <s v="GBC DocuBind P400 Electric Binding System"/>
    <n v="1088.7919999999999"/>
    <n v="4"/>
    <n v="0.8"/>
    <n v="-1850.9464"/>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1"/>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199999999998"/>
    <n v="3"/>
    <n v="0.2"/>
    <n v="10.679399999999999"/>
  </r>
  <r>
    <n v="1204"/>
    <s v="CA-2013-114727"/>
    <x v="0"/>
    <x v="427"/>
    <d v="2013-07-25T00:00:00"/>
    <s v="Standard Class"/>
    <s v="LS-16945"/>
    <s v="Linda Southworth"/>
    <x v="1"/>
    <s v="United States"/>
    <s v="Denver"/>
    <x v="22"/>
    <n v="80219"/>
    <x v="1"/>
    <s v="OFF-ST-10002292"/>
    <x v="1"/>
    <x v="4"/>
    <s v="Sauder Facets Collection Locker/File Cabinet, Sky Alder Finish"/>
    <n v="593.56799999999998"/>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499999999999"/>
  </r>
  <r>
    <n v="1207"/>
    <s v="CA-2013-137050"/>
    <x v="0"/>
    <x v="216"/>
    <d v="2013-07-19T00:00:00"/>
    <s v="Second Class"/>
    <s v="SW-20755"/>
    <s v="Steven Ward"/>
    <x v="1"/>
    <s v="United States"/>
    <s v="New York City"/>
    <x v="15"/>
    <n v="10009"/>
    <x v="3"/>
    <s v="OFF-ST-10004634"/>
    <x v="1"/>
    <x v="4"/>
    <s v="Personal Folder Holder, Ebony"/>
    <n v="11.21"/>
    <n v="1"/>
    <n v="0"/>
    <n v="3.363"/>
  </r>
  <r>
    <n v="1208"/>
    <s v="CA-2013-137050"/>
    <x v="0"/>
    <x v="216"/>
    <d v="2013-07-19T00:00:00"/>
    <s v="Second Class"/>
    <s v="SW-20755"/>
    <s v="Steven Ward"/>
    <x v="1"/>
    <s v="United States"/>
    <s v="New York City"/>
    <x v="15"/>
    <n v="10009"/>
    <x v="3"/>
    <s v="OFF-BI-10002160"/>
    <x v="1"/>
    <x v="8"/>
    <s v="Acco Hanging Data Binders"/>
    <n v="9.1440000000000001"/>
    <n v="3"/>
    <n v="0.2"/>
    <n v="3.2004000000000001"/>
  </r>
  <r>
    <n v="1209"/>
    <s v="CA-2013-137050"/>
    <x v="0"/>
    <x v="216"/>
    <d v="2013-07-19T00:00:00"/>
    <s v="Second Class"/>
    <s v="SW-20755"/>
    <s v="Steven Ward"/>
    <x v="1"/>
    <s v="United States"/>
    <s v="New York City"/>
    <x v="15"/>
    <n v="10009"/>
    <x v="3"/>
    <s v="OFF-FA-10002988"/>
    <x v="1"/>
    <x v="13"/>
    <s v="Ideal Clamps"/>
    <n v="14.07"/>
    <n v="7"/>
    <n v="0"/>
    <n v="6.8943000000000003"/>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9"/>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600000000001"/>
  </r>
  <r>
    <n v="1213"/>
    <s v="US-2014-118087"/>
    <x v="3"/>
    <x v="428"/>
    <d v="2014-09-14T00:00:00"/>
    <s v="Standard Class"/>
    <s v="SP-20620"/>
    <s v="Stefania Perrino"/>
    <x v="1"/>
    <s v="United States"/>
    <s v="Philadelphia"/>
    <x v="9"/>
    <n v="19134"/>
    <x v="3"/>
    <s v="FUR-CH-10004860"/>
    <x v="0"/>
    <x v="1"/>
    <s v="Global Low Back Tilter Chair"/>
    <n v="141.37200000000001"/>
    <n v="2"/>
    <n v="0.3"/>
    <n v="-48.470399999999998"/>
  </r>
  <r>
    <n v="1214"/>
    <s v="US-2014-118087"/>
    <x v="3"/>
    <x v="428"/>
    <d v="2014-09-14T00:00:00"/>
    <s v="Standard Class"/>
    <s v="SP-20620"/>
    <s v="Stefania Perrino"/>
    <x v="1"/>
    <s v="United States"/>
    <s v="Philadelphia"/>
    <x v="9"/>
    <n v="19134"/>
    <x v="3"/>
    <s v="OFF-BI-10002432"/>
    <x v="1"/>
    <x v="8"/>
    <s v="Wilson Jones Standard D-Ring Binders"/>
    <n v="3.036"/>
    <n v="2"/>
    <n v="0.7"/>
    <n v="-2.3275999999999999"/>
  </r>
  <r>
    <n v="1215"/>
    <s v="US-2014-118087"/>
    <x v="3"/>
    <x v="428"/>
    <d v="2014-09-14T00:00:00"/>
    <s v="Standard Class"/>
    <s v="SP-20620"/>
    <s v="Stefania Perrino"/>
    <x v="1"/>
    <s v="United States"/>
    <s v="Philadelphia"/>
    <x v="9"/>
    <n v="19134"/>
    <x v="3"/>
    <s v="OFF-BI-10000069"/>
    <x v="1"/>
    <x v="8"/>
    <s v="GBC Prepunched Paper, 19-Hole, for Binding Systems, 24-lb"/>
    <n v="4.5030000000000001"/>
    <n v="1"/>
    <n v="0.7"/>
    <n v="-3.6023999999999998"/>
  </r>
  <r>
    <n v="1216"/>
    <s v="US-2014-118087"/>
    <x v="3"/>
    <x v="428"/>
    <d v="2014-09-14T00:00:00"/>
    <s v="Standard Class"/>
    <s v="SP-20620"/>
    <s v="Stefania Perrino"/>
    <x v="1"/>
    <s v="United States"/>
    <s v="Philadelphia"/>
    <x v="9"/>
    <n v="19134"/>
    <x v="3"/>
    <s v="OFF-AR-10003602"/>
    <x v="1"/>
    <x v="6"/>
    <s v="Quartet Omega Colored Chalk, 12/Pack"/>
    <n v="4.6719999999999997"/>
    <n v="1"/>
    <n v="0.2"/>
    <n v="1.5768"/>
  </r>
  <r>
    <n v="1217"/>
    <s v="US-2014-118087"/>
    <x v="3"/>
    <x v="428"/>
    <d v="2014-09-14T00:00:00"/>
    <s v="Standard Class"/>
    <s v="SP-20620"/>
    <s v="Stefania Perrino"/>
    <x v="1"/>
    <s v="United States"/>
    <s v="Philadelphia"/>
    <x v="9"/>
    <n v="19134"/>
    <x v="3"/>
    <s v="TEC-AC-10004469"/>
    <x v="2"/>
    <x v="11"/>
    <s v="Microsoft Sculpt Comfort Mouse"/>
    <n v="95.88"/>
    <n v="3"/>
    <n v="0.2"/>
    <n v="28.763999999999999"/>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3999999999999"/>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80000000001"/>
    <n v="7"/>
    <n v="0.4"/>
    <n v="-386.39159999999998"/>
  </r>
  <r>
    <n v="1221"/>
    <s v="CA-2011-110184"/>
    <x v="2"/>
    <x v="136"/>
    <d v="2011-07-16T00:00:00"/>
    <s v="Standard Class"/>
    <s v="BF-11170"/>
    <s v="Ben Ferrer"/>
    <x v="2"/>
    <s v="United States"/>
    <s v="Los Angeles"/>
    <x v="1"/>
    <n v="90036"/>
    <x v="1"/>
    <s v="OFF-ST-10000107"/>
    <x v="1"/>
    <x v="4"/>
    <s v="Fellowes Super Stor/Drawer"/>
    <n v="249.75"/>
    <n v="9"/>
    <n v="0"/>
    <n v="44.954999999999998"/>
  </r>
  <r>
    <n v="1222"/>
    <s v="CA-2011-110184"/>
    <x v="2"/>
    <x v="136"/>
    <d v="2011-07-16T00:00:00"/>
    <s v="Standard Class"/>
    <s v="BF-11170"/>
    <s v="Ben Ferrer"/>
    <x v="2"/>
    <s v="United States"/>
    <s v="Los Angeles"/>
    <x v="1"/>
    <n v="90036"/>
    <x v="1"/>
    <s v="TEC-PH-10000439"/>
    <x v="2"/>
    <x v="7"/>
    <s v="GE DSL Phone Line Filter"/>
    <n v="255.93600000000001"/>
    <n v="8"/>
    <n v="0.2"/>
    <n v="28.7928"/>
  </r>
  <r>
    <n v="1223"/>
    <s v="CA-2013-126004"/>
    <x v="0"/>
    <x v="429"/>
    <d v="2013-12-06T00:00:00"/>
    <s v="First Class"/>
    <s v="BM-11140"/>
    <s v="Becky Martin"/>
    <x v="0"/>
    <s v="United States"/>
    <s v="New York City"/>
    <x v="15"/>
    <n v="10024"/>
    <x v="3"/>
    <s v="FUR-FU-10001602"/>
    <x v="0"/>
    <x v="5"/>
    <s v="Eldon Delta Triangular Chair Mat, 52&quot; x 58&quot;, Clear"/>
    <n v="113.79"/>
    <n v="3"/>
    <n v="0"/>
    <n v="20.482199999999999"/>
  </r>
  <r>
    <n v="1224"/>
    <s v="CA-2013-126004"/>
    <x v="0"/>
    <x v="429"/>
    <d v="2013-12-06T00:00:00"/>
    <s v="First Class"/>
    <s v="BM-11140"/>
    <s v="Becky Martin"/>
    <x v="0"/>
    <s v="United States"/>
    <s v="New York City"/>
    <x v="15"/>
    <n v="10024"/>
    <x v="3"/>
    <s v="TEC-AC-10001432"/>
    <x v="2"/>
    <x v="11"/>
    <s v="Enermax Aurora Lite Keyboard"/>
    <n v="78.150000000000006"/>
    <n v="1"/>
    <n v="0"/>
    <n v="34.386000000000003"/>
  </r>
  <r>
    <n v="1225"/>
    <s v="CA-2013-126004"/>
    <x v="0"/>
    <x v="429"/>
    <d v="2013-12-06T00:00:00"/>
    <s v="First Class"/>
    <s v="BM-11140"/>
    <s v="Becky Martin"/>
    <x v="0"/>
    <s v="United States"/>
    <s v="New York City"/>
    <x v="15"/>
    <n v="10024"/>
    <x v="3"/>
    <s v="OFF-BI-10004656"/>
    <x v="1"/>
    <x v="8"/>
    <s v="Peel &amp; Stick Add-On Corner Pockets"/>
    <n v="1.728"/>
    <n v="1"/>
    <n v="0.2"/>
    <n v="0.6048"/>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8"/>
  </r>
  <r>
    <n v="1228"/>
    <s v="CA-2013-126004"/>
    <x v="0"/>
    <x v="429"/>
    <d v="2013-12-06T00:00:00"/>
    <s v="First Class"/>
    <s v="BM-11140"/>
    <s v="Becky Martin"/>
    <x v="0"/>
    <s v="United States"/>
    <s v="New York City"/>
    <x v="15"/>
    <n v="10024"/>
    <x v="3"/>
    <s v="OFF-ST-10000676"/>
    <x v="1"/>
    <x v="4"/>
    <s v="Fellowes Econo/Stor Drawers"/>
    <n v="193.86"/>
    <n v="2"/>
    <n v="0"/>
    <n v="11.631600000000001"/>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9"/>
  </r>
  <r>
    <n v="1231"/>
    <s v="CA-2014-100013"/>
    <x v="3"/>
    <x v="44"/>
    <d v="2014-11-12T00:00:00"/>
    <s v="Standard Class"/>
    <s v="ZC-21910"/>
    <s v="Zuschuss Carroll"/>
    <x v="0"/>
    <s v="United States"/>
    <s v="Los Angeles"/>
    <x v="1"/>
    <n v="90045"/>
    <x v="1"/>
    <s v="OFF-AR-10001022"/>
    <x v="1"/>
    <x v="6"/>
    <s v="SANFORD Liquid Accent Tank-Style Highlighters"/>
    <n v="5.68"/>
    <n v="2"/>
    <n v="0"/>
    <n v="1.7607999999999999"/>
  </r>
  <r>
    <n v="1232"/>
    <s v="CA-2012-132570"/>
    <x v="1"/>
    <x v="89"/>
    <d v="2012-11-02T00:00:00"/>
    <s v="Second Class"/>
    <s v="KT-16480"/>
    <s v="Kean Thornton"/>
    <x v="0"/>
    <s v="United States"/>
    <s v="Buffalo"/>
    <x v="15"/>
    <n v="14215"/>
    <x v="3"/>
    <s v="OFF-AR-10000369"/>
    <x v="1"/>
    <x v="6"/>
    <s v="Design Ebony Sketching Pencil"/>
    <n v="2.78"/>
    <n v="2"/>
    <n v="0"/>
    <n v="0.7228"/>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9"/>
  </r>
  <r>
    <n v="1234"/>
    <s v="CA-2013-153682"/>
    <x v="0"/>
    <x v="198"/>
    <d v="2013-06-02T00:00:00"/>
    <s v="First Class"/>
    <s v="BG-11695"/>
    <s v="Brooke Gillingham"/>
    <x v="1"/>
    <s v="United States"/>
    <s v="Cincinnati"/>
    <x v="24"/>
    <n v="45231"/>
    <x v="3"/>
    <s v="TEC-CO-10001046"/>
    <x v="2"/>
    <x v="16"/>
    <s v="Canon Imageclass D680 Copier / Fax"/>
    <n v="839.98800000000006"/>
    <n v="2"/>
    <n v="0.4"/>
    <n v="69.998999999999995"/>
  </r>
  <r>
    <n v="1235"/>
    <s v="CA-2013-144344"/>
    <x v="0"/>
    <x v="99"/>
    <d v="2013-10-29T00:00:00"/>
    <s v="Same Day"/>
    <s v="PG-18820"/>
    <s v="Patrick Gardner"/>
    <x v="0"/>
    <s v="United States"/>
    <s v="Boynton Beach"/>
    <x v="2"/>
    <n v="33437"/>
    <x v="0"/>
    <s v="FUR-FU-10000076"/>
    <x v="0"/>
    <x v="5"/>
    <s v="24-Hour Round Wall Clock"/>
    <n v="47.951999999999998"/>
    <n v="3"/>
    <n v="0.2"/>
    <n v="13.786199999999999"/>
  </r>
  <r>
    <n v="1236"/>
    <s v="CA-2013-144344"/>
    <x v="0"/>
    <x v="99"/>
    <d v="2013-10-29T00:00:00"/>
    <s v="Same Day"/>
    <s v="PG-18820"/>
    <s v="Patrick Gardner"/>
    <x v="0"/>
    <s v="United States"/>
    <s v="Boynton Beach"/>
    <x v="2"/>
    <n v="33437"/>
    <x v="0"/>
    <s v="OFF-BI-10003719"/>
    <x v="1"/>
    <x v="8"/>
    <s v="Large Capacity Hanging Post Binders"/>
    <n v="37.424999999999997"/>
    <n v="5"/>
    <n v="0.7"/>
    <n v="-29.94"/>
  </r>
  <r>
    <n v="1237"/>
    <s v="CA-2013-144344"/>
    <x v="0"/>
    <x v="99"/>
    <d v="2013-10-29T00:00:00"/>
    <s v="Same Day"/>
    <s v="PG-18820"/>
    <s v="Patrick Gardner"/>
    <x v="0"/>
    <s v="United States"/>
    <s v="Boynton Beach"/>
    <x v="2"/>
    <n v="33437"/>
    <x v="0"/>
    <s v="FUR-FU-10003268"/>
    <x v="0"/>
    <x v="5"/>
    <s v="Eldon Radial Chair Mat for Low to Medium Pile Carpets"/>
    <n v="63.968000000000004"/>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5"/>
  </r>
  <r>
    <n v="1244"/>
    <s v="US-2013-162859"/>
    <x v="0"/>
    <x v="431"/>
    <d v="2013-02-22T00:00:00"/>
    <s v="Standard Class"/>
    <s v="PG-18820"/>
    <s v="Patrick Gardner"/>
    <x v="0"/>
    <s v="United States"/>
    <s v="New York City"/>
    <x v="15"/>
    <n v="10009"/>
    <x v="3"/>
    <s v="OFF-FA-10000304"/>
    <x v="1"/>
    <x v="13"/>
    <s v="Advantus Push Pins"/>
    <n v="8.7200000000000006"/>
    <n v="4"/>
    <n v="0"/>
    <n v="3.5752000000000002"/>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799999999999"/>
    <n v="6"/>
    <n v="0.2"/>
    <n v="95.585999999999999"/>
  </r>
  <r>
    <n v="1247"/>
    <s v="CA-2011-168494"/>
    <x v="2"/>
    <x v="432"/>
    <d v="2011-12-14T00:00:00"/>
    <s v="Second Class"/>
    <s v="NP-18700"/>
    <s v="Nora Preis"/>
    <x v="0"/>
    <s v="United States"/>
    <s v="Fresno"/>
    <x v="1"/>
    <n v="93727"/>
    <x v="1"/>
    <s v="FUR-TA-10003473"/>
    <x v="0"/>
    <x v="3"/>
    <s v="Bretford Rectangular Conference Table Tops"/>
    <n v="3610.848"/>
    <n v="12"/>
    <n v="0.2"/>
    <n v="135.4068"/>
  </r>
  <r>
    <n v="1248"/>
    <s v="CA-2011-168494"/>
    <x v="2"/>
    <x v="432"/>
    <d v="2011-12-14T00:00:00"/>
    <s v="Second Class"/>
    <s v="NP-18700"/>
    <s v="Nora Preis"/>
    <x v="0"/>
    <s v="United States"/>
    <s v="Fresno"/>
    <x v="1"/>
    <n v="93727"/>
    <x v="1"/>
    <s v="FUR-BO-10004467"/>
    <x v="0"/>
    <x v="0"/>
    <s v="Bestar Classic Bookcase"/>
    <n v="254.97450000000001"/>
    <n v="3"/>
    <n v="0.15"/>
    <n v="11.998799999999999"/>
  </r>
  <r>
    <n v="1249"/>
    <s v="CA-2014-115602"/>
    <x v="3"/>
    <x v="404"/>
    <d v="2014-12-25T00:00:00"/>
    <s v="Standard Class"/>
    <s v="DJ-13630"/>
    <s v="Doug Jacobs"/>
    <x v="0"/>
    <s v="United States"/>
    <s v="New York City"/>
    <x v="15"/>
    <n v="10009"/>
    <x v="3"/>
    <s v="OFF-AR-10002280"/>
    <x v="1"/>
    <x v="6"/>
    <s v="Staples"/>
    <n v="38.82"/>
    <n v="6"/>
    <n v="0"/>
    <n v="17.469000000000001"/>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80000000001"/>
    <n v="9"/>
    <n v="0.1"/>
    <n v="139.5702"/>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59999999999999"/>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40000000000004"/>
  </r>
  <r>
    <n v="1255"/>
    <s v="CA-2014-144638"/>
    <x v="3"/>
    <x v="434"/>
    <d v="2014-03-15T00:00:00"/>
    <s v="Standard Class"/>
    <s v="MH-18115"/>
    <s v="Mick Hernandez"/>
    <x v="2"/>
    <s v="United States"/>
    <s v="Chester"/>
    <x v="9"/>
    <n v="19013"/>
    <x v="3"/>
    <s v="TEC-PH-10000149"/>
    <x v="2"/>
    <x v="7"/>
    <s v="Cisco SPA525G2 IP Phone - Wireless"/>
    <n v="35.909999999999997"/>
    <n v="3"/>
    <n v="0.4"/>
    <n v="-8.3789999999999996"/>
  </r>
  <r>
    <n v="1256"/>
    <s v="CA-2014-144638"/>
    <x v="3"/>
    <x v="434"/>
    <d v="2014-03-15T00:00:00"/>
    <s v="Standard Class"/>
    <s v="MH-18115"/>
    <s v="Mick Hernandez"/>
    <x v="2"/>
    <s v="United States"/>
    <s v="Chester"/>
    <x v="9"/>
    <n v="19013"/>
    <x v="3"/>
    <s v="FUR-FU-10003724"/>
    <x v="0"/>
    <x v="5"/>
    <s v="Westinghouse Clip-On Gooseneck Lamps"/>
    <n v="6.6959999999999997"/>
    <n v="1"/>
    <n v="0.2"/>
    <n v="0.50219999999999998"/>
  </r>
  <r>
    <n v="1257"/>
    <s v="CA-2014-144638"/>
    <x v="3"/>
    <x v="434"/>
    <d v="2014-03-15T00:00:00"/>
    <s v="Standard Class"/>
    <s v="MH-18115"/>
    <s v="Mick Hernandez"/>
    <x v="2"/>
    <s v="United States"/>
    <s v="Chester"/>
    <x v="9"/>
    <n v="19013"/>
    <x v="3"/>
    <s v="FUR-FU-10003535"/>
    <x v="0"/>
    <x v="5"/>
    <s v="Howard Miller Distant Time Traveler Alarm Clock"/>
    <n v="43.872"/>
    <n v="2"/>
    <n v="0.2"/>
    <n v="11.516400000000001"/>
  </r>
  <r>
    <n v="1258"/>
    <s v="US-2013-168620"/>
    <x v="0"/>
    <x v="435"/>
    <d v="2013-12-29T00:00:00"/>
    <s v="Second Class"/>
    <s v="RB-19795"/>
    <s v="Ross Baird"/>
    <x v="2"/>
    <s v="United States"/>
    <s v="Charlotte"/>
    <x v="3"/>
    <n v="28205"/>
    <x v="0"/>
    <s v="OFF-BI-10001575"/>
    <x v="1"/>
    <x v="8"/>
    <s v="GBC Linen Binding Covers"/>
    <n v="27.882000000000001"/>
    <n v="3"/>
    <n v="0.7"/>
    <n v="-20.4468"/>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
    <n v="8"/>
    <n v="0.2"/>
    <n v="76.703999999999994"/>
  </r>
  <r>
    <n v="1261"/>
    <s v="CA-2014-117079"/>
    <x v="3"/>
    <x v="436"/>
    <d v="2014-10-28T00:00:00"/>
    <s v="Standard Class"/>
    <s v="JR-15700"/>
    <s v="Jocasta Rupert"/>
    <x v="0"/>
    <s v="United States"/>
    <s v="Jacksonville"/>
    <x v="2"/>
    <n v="32216"/>
    <x v="0"/>
    <s v="TEC-PH-10004586"/>
    <x v="2"/>
    <x v="7"/>
    <s v="Wilson SignalBoost 841262 DB PRO Amplifier Kit"/>
    <n v="863.88"/>
    <n v="3"/>
    <n v="0.2"/>
    <n v="107.985"/>
  </r>
  <r>
    <n v="1262"/>
    <s v="US-2013-144393"/>
    <x v="0"/>
    <x v="99"/>
    <d v="2013-11-05T00:00:00"/>
    <s v="Standard Class"/>
    <s v="SM-20950"/>
    <s v="Suzanne McNair"/>
    <x v="1"/>
    <s v="United States"/>
    <s v="Greenville"/>
    <x v="3"/>
    <n v="27834"/>
    <x v="0"/>
    <s v="OFF-BI-10004236"/>
    <x v="1"/>
    <x v="8"/>
    <s v="XtraLife ClearVue Slant-D Ring Binder, White, 3&quot;"/>
    <n v="17.616"/>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5999999999997"/>
  </r>
  <r>
    <n v="1264"/>
    <s v="CA-2013-155992"/>
    <x v="0"/>
    <x v="393"/>
    <d v="2013-10-03T00:00:00"/>
    <s v="First Class"/>
    <s v="CC-12220"/>
    <s v="Chris Cortes"/>
    <x v="0"/>
    <s v="United States"/>
    <s v="La Porte"/>
    <x v="14"/>
    <n v="46350"/>
    <x v="2"/>
    <s v="TEC-PH-10000215"/>
    <x v="2"/>
    <x v="7"/>
    <s v="Plantronics CordlessÂ Phone HeadsetÂ with In-line Volume - M214C"/>
    <n v="69.900000000000006"/>
    <n v="2"/>
    <n v="0"/>
    <n v="18.873000000000001"/>
  </r>
  <r>
    <n v="1265"/>
    <s v="CA-2013-155992"/>
    <x v="0"/>
    <x v="393"/>
    <d v="2013-10-03T00:00:00"/>
    <s v="First Class"/>
    <s v="CC-12220"/>
    <s v="Chris Cortes"/>
    <x v="0"/>
    <s v="United States"/>
    <s v="La Porte"/>
    <x v="14"/>
    <n v="46350"/>
    <x v="2"/>
    <s v="FUR-FU-10003724"/>
    <x v="0"/>
    <x v="5"/>
    <s v="Westinghouse Clip-On Gooseneck Lamps"/>
    <n v="41.85"/>
    <n v="5"/>
    <n v="0"/>
    <n v="10.881"/>
  </r>
  <r>
    <n v="1266"/>
    <s v="CA-2014-110380"/>
    <x v="3"/>
    <x v="264"/>
    <d v="2014-09-08T00:00:00"/>
    <s v="Standard Class"/>
    <s v="PF-19225"/>
    <s v="Phillip Flathmann"/>
    <x v="0"/>
    <s v="United States"/>
    <s v="San Francisco"/>
    <x v="1"/>
    <n v="94122"/>
    <x v="1"/>
    <s v="OFF-AR-10000422"/>
    <x v="1"/>
    <x v="6"/>
    <s v="Pencil and Crayon Sharpener"/>
    <n v="6.57"/>
    <n v="3"/>
    <n v="0"/>
    <n v="1.7739"/>
  </r>
  <r>
    <n v="1267"/>
    <s v="US-2011-167738"/>
    <x v="2"/>
    <x v="163"/>
    <d v="2011-12-29T00:00:00"/>
    <s v="Standard Class"/>
    <s v="JC-16105"/>
    <s v="Julie Creighton"/>
    <x v="1"/>
    <s v="United States"/>
    <s v="Los Angeles"/>
    <x v="1"/>
    <n v="90045"/>
    <x v="1"/>
    <s v="OFF-ST-10003306"/>
    <x v="1"/>
    <x v="4"/>
    <s v="Letter Size Cart"/>
    <n v="142.86000000000001"/>
    <n v="1"/>
    <n v="0"/>
    <n v="41.429400000000001"/>
  </r>
  <r>
    <n v="1268"/>
    <s v="US-2011-167738"/>
    <x v="2"/>
    <x v="163"/>
    <d v="2011-12-29T00:00:00"/>
    <s v="Standard Class"/>
    <s v="JC-16105"/>
    <s v="Julie Creighton"/>
    <x v="1"/>
    <s v="United States"/>
    <s v="Los Angeles"/>
    <x v="1"/>
    <n v="90045"/>
    <x v="1"/>
    <s v="FUR-CH-10001146"/>
    <x v="0"/>
    <x v="1"/>
    <s v="Global Value Mid-Back Manager's Chair, Gray"/>
    <n v="292.27199999999999"/>
    <n v="6"/>
    <n v="0.2"/>
    <n v="18.266999999999999"/>
  </r>
  <r>
    <n v="1269"/>
    <s v="CA-2014-121412"/>
    <x v="3"/>
    <x v="397"/>
    <d v="2014-09-28T00:00:00"/>
    <s v="Standard Class"/>
    <s v="BG-11695"/>
    <s v="Brooke Gillingham"/>
    <x v="1"/>
    <s v="United States"/>
    <s v="Louisville"/>
    <x v="22"/>
    <n v="80027"/>
    <x v="1"/>
    <s v="FUR-FU-10000246"/>
    <x v="0"/>
    <x v="5"/>
    <s v="Aluminum Document Frame"/>
    <n v="29.327999999999999"/>
    <n v="3"/>
    <n v="0.2"/>
    <n v="3.6659999999999999"/>
  </r>
  <r>
    <n v="1270"/>
    <s v="CA-2014-100426"/>
    <x v="3"/>
    <x v="400"/>
    <d v="2014-06-09T00:00:00"/>
    <s v="Standard Class"/>
    <s v="DC-12850"/>
    <s v="Dan Campbell"/>
    <x v="0"/>
    <s v="United States"/>
    <s v="Florence"/>
    <x v="19"/>
    <n v="35630"/>
    <x v="0"/>
    <s v="OFF-PA-10002870"/>
    <x v="1"/>
    <x v="10"/>
    <s v="Ampad Phone Message Book, Recycled, 400 Message Capacity, 5 Â¾â€ x 11â€"/>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
    <n v="4"/>
    <n v="0.2"/>
    <n v="-12.792"/>
  </r>
  <r>
    <n v="1272"/>
    <s v="US-2013-103646"/>
    <x v="0"/>
    <x v="438"/>
    <d v="2013-04-27T00:00:00"/>
    <s v="Standard Class"/>
    <s v="SP-20545"/>
    <s v="Sibella Parks"/>
    <x v="1"/>
    <s v="United States"/>
    <s v="Chicago"/>
    <x v="10"/>
    <n v="60623"/>
    <x v="2"/>
    <s v="OFF-AP-10004487"/>
    <x v="1"/>
    <x v="9"/>
    <s v="Kensington 4 Outlet MasterPiece Compact Power Control Center"/>
    <n v="48.792000000000002"/>
    <n v="3"/>
    <n v="0.8"/>
    <n v="-126.8592"/>
  </r>
  <r>
    <n v="1273"/>
    <s v="US-2013-103646"/>
    <x v="0"/>
    <x v="438"/>
    <d v="2013-04-27T00:00:00"/>
    <s v="Standard Class"/>
    <s v="SP-20545"/>
    <s v="Sibella Parks"/>
    <x v="1"/>
    <s v="United States"/>
    <s v="Chicago"/>
    <x v="10"/>
    <n v="60623"/>
    <x v="2"/>
    <s v="OFF-BI-10002854"/>
    <x v="1"/>
    <x v="8"/>
    <s v="Performers Binder/Pad Holder, Black"/>
    <n v="44.847999999999999"/>
    <n v="8"/>
    <n v="0.8"/>
    <n v="-67.272000000000006"/>
  </r>
  <r>
    <n v="1274"/>
    <s v="CA-2013-119186"/>
    <x v="0"/>
    <x v="439"/>
    <d v="2013-05-27T00:00:00"/>
    <s v="Same Day"/>
    <s v="MS-17710"/>
    <s v="Maurice Satty"/>
    <x v="0"/>
    <s v="United States"/>
    <s v="Fort Worth"/>
    <x v="5"/>
    <n v="76106"/>
    <x v="2"/>
    <s v="OFF-PA-10004621"/>
    <x v="1"/>
    <x v="10"/>
    <s v="Xerox 212"/>
    <n v="10.368"/>
    <n v="2"/>
    <n v="0.2"/>
    <n v="3.6288"/>
  </r>
  <r>
    <n v="1275"/>
    <s v="CA-2013-119186"/>
    <x v="0"/>
    <x v="439"/>
    <d v="2013-05-27T00:00:00"/>
    <s v="Same Day"/>
    <s v="MS-17710"/>
    <s v="Maurice Satty"/>
    <x v="0"/>
    <s v="United States"/>
    <s v="Fort Worth"/>
    <x v="5"/>
    <n v="76106"/>
    <x v="2"/>
    <s v="FUR-CH-10001973"/>
    <x v="0"/>
    <x v="1"/>
    <s v="Office Star Flex Back Scooter Chair with White Frame"/>
    <n v="388.43"/>
    <n v="5"/>
    <n v="0.3"/>
    <n v="-88.784000000000006"/>
  </r>
  <r>
    <n v="1276"/>
    <s v="CA-2013-119186"/>
    <x v="0"/>
    <x v="439"/>
    <d v="2013-05-27T00:00:00"/>
    <s v="Same Day"/>
    <s v="MS-17710"/>
    <s v="Maurice Satty"/>
    <x v="0"/>
    <s v="United States"/>
    <s v="Fort Worth"/>
    <x v="5"/>
    <n v="76106"/>
    <x v="2"/>
    <s v="OFF-PA-10004040"/>
    <x v="1"/>
    <x v="10"/>
    <s v="Universal Premium White Copier/Laser Paper (20Lb. and 87 Bright)"/>
    <n v="14.35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96"/>
  </r>
  <r>
    <n v="1278"/>
    <s v="CA-2013-148698"/>
    <x v="0"/>
    <x v="440"/>
    <d v="2013-05-08T00:00:00"/>
    <s v="Standard Class"/>
    <s v="BD-11770"/>
    <s v="Bryan Davis"/>
    <x v="0"/>
    <s v="United States"/>
    <s v="Houston"/>
    <x v="5"/>
    <n v="77070"/>
    <x v="2"/>
    <s v="OFF-AR-10004022"/>
    <x v="1"/>
    <x v="6"/>
    <s v="Panasonic KP-380BK Classic Electric Pencil Sharpener"/>
    <n v="86.352000000000004"/>
    <n v="3"/>
    <n v="0.2"/>
    <n v="5.3970000000000002"/>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8"/>
  </r>
  <r>
    <n v="1281"/>
    <s v="CA-2013-160815"/>
    <x v="0"/>
    <x v="64"/>
    <d v="2013-09-07T00:00:00"/>
    <s v="First Class"/>
    <s v="TR-21325"/>
    <s v="Toby Ritter"/>
    <x v="0"/>
    <s v="United States"/>
    <s v="Cedar Rapids"/>
    <x v="23"/>
    <n v="52402"/>
    <x v="2"/>
    <s v="TEC-PH-10003505"/>
    <x v="2"/>
    <x v="7"/>
    <s v="Geemarc AmpliPOWER60"/>
    <n v="278.39999999999998"/>
    <n v="3"/>
    <n v="0"/>
    <n v="80.736000000000004"/>
  </r>
  <r>
    <n v="1282"/>
    <s v="CA-2014-122154"/>
    <x v="3"/>
    <x v="359"/>
    <d v="2014-04-12T00:00:00"/>
    <s v="First Class"/>
    <s v="SA-20830"/>
    <s v="Sue Ann Reed"/>
    <x v="0"/>
    <s v="United States"/>
    <s v="Jacksonville"/>
    <x v="2"/>
    <n v="32216"/>
    <x v="0"/>
    <s v="OFF-LA-10000121"/>
    <x v="1"/>
    <x v="2"/>
    <s v="Avery 48"/>
    <n v="15.12"/>
    <n v="3"/>
    <n v="0.2"/>
    <n v="4.9139999999999997"/>
  </r>
  <r>
    <n v="1283"/>
    <s v="CA-2014-122154"/>
    <x v="3"/>
    <x v="359"/>
    <d v="2014-04-12T00:00:00"/>
    <s v="First Class"/>
    <s v="SA-20830"/>
    <s v="Sue Ann Reed"/>
    <x v="0"/>
    <s v="United States"/>
    <s v="Jacksonville"/>
    <x v="2"/>
    <n v="32216"/>
    <x v="0"/>
    <s v="OFF-BI-10002026"/>
    <x v="1"/>
    <x v="8"/>
    <s v="Avery Arch Ring Binders"/>
    <n v="17.43"/>
    <n v="1"/>
    <n v="0.7"/>
    <n v="-13.363"/>
  </r>
  <r>
    <n v="1284"/>
    <s v="CA-2014-122154"/>
    <x v="3"/>
    <x v="359"/>
    <d v="2014-04-12T00:00:00"/>
    <s v="First Class"/>
    <s v="SA-20830"/>
    <s v="Sue Ann Reed"/>
    <x v="0"/>
    <s v="United States"/>
    <s v="Jacksonville"/>
    <x v="2"/>
    <n v="32216"/>
    <x v="0"/>
    <s v="OFF-PA-10000994"/>
    <x v="1"/>
    <x v="10"/>
    <s v="Xerox 1915"/>
    <n v="251.64"/>
    <n v="3"/>
    <n v="0.2"/>
    <n v="88.073999999999998"/>
  </r>
  <r>
    <n v="1285"/>
    <s v="US-2012-149692"/>
    <x v="1"/>
    <x v="401"/>
    <d v="2012-12-12T00:00:00"/>
    <s v="Standard Class"/>
    <s v="KW-16435"/>
    <s v="Katrina Willman"/>
    <x v="0"/>
    <s v="United States"/>
    <s v="Austin"/>
    <x v="5"/>
    <n v="78745"/>
    <x v="2"/>
    <s v="OFF-BI-10002813"/>
    <x v="1"/>
    <x v="8"/>
    <s v="Avery Reinforcements for Hole-Punch Pages"/>
    <n v="2.7719999999999998"/>
    <n v="7"/>
    <n v="0.8"/>
    <n v="-4.851"/>
  </r>
  <r>
    <n v="1286"/>
    <s v="CA-2013-119445"/>
    <x v="0"/>
    <x v="190"/>
    <d v="2013-07-04T00:00:00"/>
    <s v="Standard Class"/>
    <s v="GM-14500"/>
    <s v="Gene McClure"/>
    <x v="0"/>
    <s v="United States"/>
    <s v="Providence"/>
    <x v="34"/>
    <n v="2908"/>
    <x v="3"/>
    <s v="OFF-ST-10000617"/>
    <x v="1"/>
    <x v="4"/>
    <s v="Woodgrain Magazine Files by Perma"/>
    <n v="14.9"/>
    <n v="5"/>
    <n v="0"/>
    <n v="1.0429999999999999"/>
  </r>
  <r>
    <n v="1287"/>
    <s v="CA-2012-124268"/>
    <x v="1"/>
    <x v="433"/>
    <d v="2012-07-08T00:00:00"/>
    <s v="Standard Class"/>
    <s v="AD-10180"/>
    <s v="Alan Dominguez"/>
    <x v="2"/>
    <s v="United States"/>
    <s v="New York City"/>
    <x v="15"/>
    <n v="10035"/>
    <x v="3"/>
    <s v="OFF-AR-10004817"/>
    <x v="1"/>
    <x v="6"/>
    <s v="Colorific Watercolor Pencils"/>
    <n v="15.48"/>
    <n v="3"/>
    <n v="0"/>
    <n v="4.4892000000000003"/>
  </r>
  <r>
    <n v="1288"/>
    <s v="CA-2013-154711"/>
    <x v="0"/>
    <x v="441"/>
    <d v="2013-11-27T00:00:00"/>
    <s v="Standard Class"/>
    <s v="TB-21355"/>
    <s v="Todd Boyes"/>
    <x v="1"/>
    <s v="United States"/>
    <s v="New York City"/>
    <x v="15"/>
    <n v="10009"/>
    <x v="3"/>
    <s v="FUR-FU-10000397"/>
    <x v="0"/>
    <x v="5"/>
    <s v="Luxo Economy Swing Arm Lamp"/>
    <n v="39.880000000000003"/>
    <n v="2"/>
    <n v="0"/>
    <n v="11.166399999999999"/>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98"/>
  </r>
  <r>
    <n v="1290"/>
    <s v="CA-2013-154711"/>
    <x v="0"/>
    <x v="441"/>
    <d v="2013-11-27T00:00:00"/>
    <s v="Standard Class"/>
    <s v="TB-21355"/>
    <s v="Todd Boyes"/>
    <x v="1"/>
    <s v="United States"/>
    <s v="New York City"/>
    <x v="15"/>
    <n v="10009"/>
    <x v="3"/>
    <s v="OFF-AR-10001860"/>
    <x v="1"/>
    <x v="6"/>
    <s v="BIC Liqua Brite Liner"/>
    <n v="20.82"/>
    <n v="3"/>
    <n v="0"/>
    <n v="7.4951999999999996"/>
  </r>
  <r>
    <n v="1291"/>
    <s v="CA-2013-163384"/>
    <x v="0"/>
    <x v="338"/>
    <d v="2013-11-13T00:00:00"/>
    <s v="First Class"/>
    <s v="CC-12430"/>
    <s v="Chuck Clark"/>
    <x v="2"/>
    <s v="United States"/>
    <s v="San Francisco"/>
    <x v="1"/>
    <n v="94122"/>
    <x v="1"/>
    <s v="OFF-BI-10004970"/>
    <x v="1"/>
    <x v="8"/>
    <s v="ACCOHIDE 3-Ring Binder, Blue, 1&quot;"/>
    <n v="13.215999999999999"/>
    <n v="4"/>
    <n v="0.2"/>
    <n v="4.4603999999999999"/>
  </r>
  <r>
    <n v="1292"/>
    <s v="CA-2013-163384"/>
    <x v="0"/>
    <x v="338"/>
    <d v="2013-11-13T00:00:00"/>
    <s v="First Class"/>
    <s v="CC-12430"/>
    <s v="Chuck Clark"/>
    <x v="2"/>
    <s v="United States"/>
    <s v="San Francisco"/>
    <x v="1"/>
    <n v="94122"/>
    <x v="1"/>
    <s v="OFF-PA-10003172"/>
    <x v="1"/>
    <x v="10"/>
    <s v="Xerox 1996"/>
    <n v="32.4"/>
    <n v="5"/>
    <n v="0"/>
    <n v="15.552"/>
  </r>
  <r>
    <n v="1293"/>
    <s v="CA-2012-101707"/>
    <x v="1"/>
    <x v="375"/>
    <d v="2012-09-01T00:00:00"/>
    <s v="Standard Class"/>
    <s v="PF-19165"/>
    <s v="Philip Fox"/>
    <x v="0"/>
    <s v="United States"/>
    <s v="San Diego"/>
    <x v="1"/>
    <n v="92105"/>
    <x v="1"/>
    <s v="OFF-SU-10001218"/>
    <x v="1"/>
    <x v="14"/>
    <s v="Fiskars Softgrip Scissors"/>
    <n v="32.94"/>
    <n v="3"/>
    <n v="0"/>
    <n v="9.2232000000000003"/>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800000000001"/>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96"/>
  </r>
  <r>
    <n v="1299"/>
    <s v="CA-2013-134425"/>
    <x v="0"/>
    <x v="16"/>
    <d v="2013-12-13T00:00:00"/>
    <s v="Second Class"/>
    <s v="QJ-19255"/>
    <s v="Quincy Jones"/>
    <x v="1"/>
    <s v="United States"/>
    <s v="Saint Paul"/>
    <x v="11"/>
    <n v="55106"/>
    <x v="2"/>
    <s v="TEC-PH-10003555"/>
    <x v="2"/>
    <x v="7"/>
    <s v="Motorola HK250 Universal Bluetooth Headset"/>
    <n v="114.95"/>
    <n v="5"/>
    <n v="0"/>
    <n v="2.2989999999999999"/>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98"/>
  </r>
  <r>
    <n v="1301"/>
    <s v="CA-2013-137043"/>
    <x v="0"/>
    <x v="443"/>
    <d v="2013-12-26T00:00:00"/>
    <s v="Second Class"/>
    <s v="LC-17140"/>
    <s v="Logan Currie"/>
    <x v="0"/>
    <s v="United States"/>
    <s v="Springfield"/>
    <x v="17"/>
    <n v="22153"/>
    <x v="0"/>
    <s v="FUR-FU-10003664"/>
    <x v="0"/>
    <x v="5"/>
    <s v="Electrix Architect's Clamp-On Swing Arm Lamp, Black"/>
    <n v="572.76"/>
    <n v="6"/>
    <n v="0"/>
    <n v="166.10040000000001"/>
  </r>
  <r>
    <n v="1302"/>
    <s v="CA-2013-137043"/>
    <x v="0"/>
    <x v="443"/>
    <d v="2013-12-26T00:00:00"/>
    <s v="Second Class"/>
    <s v="LC-17140"/>
    <s v="Logan Currie"/>
    <x v="0"/>
    <s v="United States"/>
    <s v="Springfield"/>
    <x v="17"/>
    <n v="22153"/>
    <x v="0"/>
    <s v="FUR-FU-10003664"/>
    <x v="0"/>
    <x v="5"/>
    <s v="Electrix Architect's Clamp-On Swing Arm Lamp, Black"/>
    <n v="286.38"/>
    <n v="3"/>
    <n v="0"/>
    <n v="83.050200000000004"/>
  </r>
  <r>
    <n v="1303"/>
    <s v="CA-2012-115847"/>
    <x v="1"/>
    <x v="444"/>
    <d v="2012-09-24T00:00:00"/>
    <s v="Second Class"/>
    <s v="TC-21535"/>
    <s v="Tracy Collins"/>
    <x v="2"/>
    <s v="United States"/>
    <s v="Arlington"/>
    <x v="17"/>
    <n v="22204"/>
    <x v="0"/>
    <s v="FUR-BO-10003433"/>
    <x v="0"/>
    <x v="0"/>
    <s v="Sauder Cornerstone Collection Library"/>
    <n v="61.96"/>
    <n v="2"/>
    <n v="0"/>
    <n v="4.3372000000000002"/>
  </r>
  <r>
    <n v="1304"/>
    <s v="US-2014-126179"/>
    <x v="3"/>
    <x v="445"/>
    <d v="2014-07-08T00:00:00"/>
    <s v="Standard Class"/>
    <s v="CS-12460"/>
    <s v="Chuck Sachs"/>
    <x v="0"/>
    <s v="United States"/>
    <s v="Columbus"/>
    <x v="32"/>
    <n v="31907"/>
    <x v="0"/>
    <s v="FUR-FU-10002554"/>
    <x v="0"/>
    <x v="5"/>
    <s v="Westinghouse Floor Lamp with Metal Mesh Shade, Black"/>
    <n v="23.99"/>
    <n v="1"/>
    <n v="0"/>
    <n v="5.5176999999999996"/>
  </r>
  <r>
    <n v="1305"/>
    <s v="US-2014-126179"/>
    <x v="3"/>
    <x v="445"/>
    <d v="2014-07-08T00:00:00"/>
    <s v="Standard Class"/>
    <s v="CS-12460"/>
    <s v="Chuck Sachs"/>
    <x v="0"/>
    <s v="United States"/>
    <s v="Columbus"/>
    <x v="32"/>
    <n v="31907"/>
    <x v="0"/>
    <s v="TEC-PH-10001557"/>
    <x v="2"/>
    <x v="7"/>
    <s v="Pyle PMP37LED"/>
    <n v="287.97000000000003"/>
    <n v="3"/>
    <n v="0"/>
    <n v="77.751900000000006"/>
  </r>
  <r>
    <n v="1306"/>
    <s v="CA-2013-101966"/>
    <x v="0"/>
    <x v="216"/>
    <d v="2013-07-17T00:00:00"/>
    <s v="Second Class"/>
    <s v="BM-11785"/>
    <s v="Bryan Mills"/>
    <x v="0"/>
    <s v="United States"/>
    <s v="Houston"/>
    <x v="5"/>
    <n v="77036"/>
    <x v="2"/>
    <s v="TEC-PH-10003437"/>
    <x v="2"/>
    <x v="7"/>
    <s v="Blue Parrot B250XT Professional Grade Wireless BluetoothÂ HeadsetÂ with"/>
    <n v="419.94400000000002"/>
    <n v="7"/>
    <n v="0.2"/>
    <n v="52.493000000000002"/>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03"/>
  </r>
  <r>
    <n v="1309"/>
    <s v="CA-2013-141397"/>
    <x v="0"/>
    <x v="23"/>
    <d v="2013-06-22T00:00:00"/>
    <s v="First Class"/>
    <s v="RC-19825"/>
    <s v="Roy Collins"/>
    <x v="0"/>
    <s v="United States"/>
    <s v="Pasadena"/>
    <x v="1"/>
    <n v="91104"/>
    <x v="1"/>
    <s v="OFF-AP-10003971"/>
    <x v="1"/>
    <x v="9"/>
    <s v="Belkin 6 Outlet Metallic Surge Strip"/>
    <n v="21.78"/>
    <n v="2"/>
    <n v="0"/>
    <n v="5.6627999999999998"/>
  </r>
  <r>
    <n v="1310"/>
    <s v="CA-2013-141397"/>
    <x v="0"/>
    <x v="23"/>
    <d v="2013-06-22T00:00:00"/>
    <s v="First Class"/>
    <s v="RC-19825"/>
    <s v="Roy Collins"/>
    <x v="0"/>
    <s v="United States"/>
    <s v="Pasadena"/>
    <x v="1"/>
    <n v="91104"/>
    <x v="1"/>
    <s v="OFF-ST-10001469"/>
    <x v="1"/>
    <x v="4"/>
    <s v="Fellowes Bankers Box Recycled Super Stor/Drawer"/>
    <n v="161.94"/>
    <n v="3"/>
    <n v="0"/>
    <n v="9.7164000000000001"/>
  </r>
  <r>
    <n v="1311"/>
    <s v="CA-2013-141397"/>
    <x v="0"/>
    <x v="23"/>
    <d v="2013-06-22T00:00:00"/>
    <s v="First Class"/>
    <s v="RC-19825"/>
    <s v="Roy Collins"/>
    <x v="0"/>
    <s v="United States"/>
    <s v="Pasadena"/>
    <x v="1"/>
    <n v="91104"/>
    <x v="1"/>
    <s v="FUR-CH-10003846"/>
    <x v="0"/>
    <x v="1"/>
    <s v="Hon Valutask Swivel Chairs"/>
    <n v="161.56800000000001"/>
    <n v="2"/>
    <n v="0.2"/>
    <n v="-8.0784000000000002"/>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199999999997"/>
  </r>
  <r>
    <n v="1314"/>
    <s v="US-2013-134488"/>
    <x v="0"/>
    <x v="446"/>
    <d v="2013-10-02T00:00:00"/>
    <s v="Standard Class"/>
    <s v="PK-19075"/>
    <s v="Pete Kriz"/>
    <x v="0"/>
    <s v="United States"/>
    <s v="Columbus"/>
    <x v="24"/>
    <n v="43229"/>
    <x v="3"/>
    <s v="FUR-CH-10003199"/>
    <x v="0"/>
    <x v="1"/>
    <s v="Office Star - Contemporary Task Swivel Chair"/>
    <n v="155.37200000000001"/>
    <n v="2"/>
    <n v="0.3"/>
    <n v="-13.317600000000001"/>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5"/>
  </r>
  <r>
    <n v="1318"/>
    <s v="CA-2014-157651"/>
    <x v="3"/>
    <x v="389"/>
    <d v="2014-12-15T00:00:00"/>
    <s v="Standard Class"/>
    <s v="HA-14920"/>
    <s v="Helen Andreada"/>
    <x v="0"/>
    <s v="United States"/>
    <s v="Philadelphia"/>
    <x v="9"/>
    <n v="19120"/>
    <x v="3"/>
    <s v="TEC-AC-10003116"/>
    <x v="2"/>
    <x v="11"/>
    <s v="Memorex Froggy Flash Drive 8 GB"/>
    <n v="14.2"/>
    <n v="1"/>
    <n v="0.2"/>
    <n v="3.3725000000000001"/>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95"/>
  </r>
  <r>
    <n v="1320"/>
    <s v="CA-2011-160773"/>
    <x v="2"/>
    <x v="268"/>
    <d v="2011-07-05T00:00:00"/>
    <s v="Standard Class"/>
    <s v="LW-16825"/>
    <s v="Laurel Workman"/>
    <x v="1"/>
    <s v="United States"/>
    <s v="Deltona"/>
    <x v="2"/>
    <n v="32725"/>
    <x v="0"/>
    <s v="OFF-BI-10000546"/>
    <x v="1"/>
    <x v="8"/>
    <s v="Avery Durable Binders"/>
    <n v="5.1840000000000002"/>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2000000000003"/>
  </r>
  <r>
    <n v="1322"/>
    <s v="CA-2014-167703"/>
    <x v="3"/>
    <x v="447"/>
    <d v="2014-02-09T00:00:00"/>
    <s v="Standard Class"/>
    <s v="MC-17575"/>
    <s v="Matt Collins"/>
    <x v="0"/>
    <s v="United States"/>
    <s v="Cincinnati"/>
    <x v="24"/>
    <n v="45231"/>
    <x v="3"/>
    <s v="OFF-ST-10001490"/>
    <x v="1"/>
    <x v="4"/>
    <s v="Hot File 7-Pocket, Floor Stand"/>
    <n v="285.55200000000002"/>
    <n v="2"/>
    <n v="0.2"/>
    <n v="35.694000000000003"/>
  </r>
  <r>
    <n v="1323"/>
    <s v="CA-2014-121804"/>
    <x v="3"/>
    <x v="448"/>
    <d v="2014-03-09T00:00:00"/>
    <s v="Standard Class"/>
    <s v="LP-17095"/>
    <s v="Liz Preis"/>
    <x v="0"/>
    <s v="United States"/>
    <s v="Murray"/>
    <x v="0"/>
    <n v="42071"/>
    <x v="0"/>
    <s v="OFF-AP-10004859"/>
    <x v="1"/>
    <x v="9"/>
    <s v="Acco 6 Outlet Guardian Premium Surge Suppressor"/>
    <n v="72.8"/>
    <n v="5"/>
    <n v="0"/>
    <n v="19.655999999999999"/>
  </r>
  <r>
    <n v="1324"/>
    <s v="CA-2014-162635"/>
    <x v="3"/>
    <x v="449"/>
    <d v="2014-10-11T00:00:00"/>
    <s v="First Class"/>
    <s v="EB-14170"/>
    <s v="Evan Bailliet"/>
    <x v="0"/>
    <s v="United States"/>
    <s v="Wilmington"/>
    <x v="3"/>
    <n v="28403"/>
    <x v="0"/>
    <s v="OFF-PA-10002659"/>
    <x v="1"/>
    <x v="10"/>
    <s v="Avoid Verbal Orders Carbonless Minifold Book"/>
    <n v="10.816000000000001"/>
    <n v="4"/>
    <n v="0.2"/>
    <n v="3.5152000000000001"/>
  </r>
  <r>
    <n v="1325"/>
    <s v="CA-2011-107153"/>
    <x v="2"/>
    <x v="450"/>
    <d v="2011-10-03T00:00:00"/>
    <s v="Standard Class"/>
    <s v="GZ-14545"/>
    <s v="George Zrebassa"/>
    <x v="1"/>
    <s v="United States"/>
    <s v="Lawrence"/>
    <x v="31"/>
    <n v="1841"/>
    <x v="3"/>
    <s v="OFF-ST-10001321"/>
    <x v="1"/>
    <x v="4"/>
    <s v="Decoflex Hanging Personal Folder File, Blue"/>
    <n v="46.26"/>
    <n v="3"/>
    <n v="0"/>
    <n v="12.4902"/>
  </r>
  <r>
    <n v="1326"/>
    <s v="US-2011-117058"/>
    <x v="2"/>
    <x v="279"/>
    <d v="2011-05-30T00:00:00"/>
    <s v="First Class"/>
    <s v="LE-16810"/>
    <s v="Laurel Elliston"/>
    <x v="0"/>
    <s v="United States"/>
    <s v="Chicago"/>
    <x v="10"/>
    <n v="60653"/>
    <x v="2"/>
    <s v="OFF-BI-10004139"/>
    <x v="1"/>
    <x v="8"/>
    <s v="Fellowes Presentation Covers for Comb Binding Machines"/>
    <n v="17.46"/>
    <n v="6"/>
    <n v="0.8"/>
    <n v="-30.555"/>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1999999999997"/>
  </r>
  <r>
    <n v="1328"/>
    <s v="CA-2013-128258"/>
    <x v="0"/>
    <x v="452"/>
    <d v="2013-04-02T00:00:00"/>
    <s v="First Class"/>
    <s v="CP-12085"/>
    <s v="Cathy Prescott"/>
    <x v="1"/>
    <s v="United States"/>
    <s v="Norwich"/>
    <x v="29"/>
    <n v="6360"/>
    <x v="3"/>
    <s v="OFF-PA-10004156"/>
    <x v="1"/>
    <x v="10"/>
    <s v="Xerox 188"/>
    <n v="11.34"/>
    <n v="1"/>
    <n v="0"/>
    <n v="5.5566000000000004"/>
  </r>
  <r>
    <n v="1329"/>
    <s v="CA-2014-106033"/>
    <x v="3"/>
    <x v="453"/>
    <d v="2014-10-19T00:00:00"/>
    <s v="Second Class"/>
    <s v="FG-14260"/>
    <s v="Frank Gastineau"/>
    <x v="2"/>
    <s v="United States"/>
    <s v="San Francisco"/>
    <x v="1"/>
    <n v="94110"/>
    <x v="1"/>
    <s v="OFF-AR-10002818"/>
    <x v="1"/>
    <x v="6"/>
    <s v="Panasonic KP-310 Heavy-Duty Electric Pencil Sharpener"/>
    <n v="87.92"/>
    <n v="4"/>
    <n v="0"/>
    <n v="26.376000000000001"/>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49999999999996"/>
  </r>
  <r>
    <n v="1332"/>
    <s v="CA-2014-127705"/>
    <x v="3"/>
    <x v="455"/>
    <d v="2014-06-07T00:00:00"/>
    <s v="Standard Class"/>
    <s v="AB-10255"/>
    <s v="Alejandro Ballentine"/>
    <x v="2"/>
    <s v="United States"/>
    <s v="Lorain"/>
    <x v="24"/>
    <n v="44052"/>
    <x v="3"/>
    <s v="OFF-ST-10004507"/>
    <x v="1"/>
    <x v="4"/>
    <s v="Advantus Rolling Storage Box"/>
    <n v="27.44"/>
    <n v="2"/>
    <n v="0.2"/>
    <n v="2.4009999999999998"/>
  </r>
  <r>
    <n v="1333"/>
    <s v="CA-2011-122567"/>
    <x v="2"/>
    <x v="456"/>
    <d v="2011-02-22T00:00:00"/>
    <s v="Standard Class"/>
    <s v="MN-17935"/>
    <s v="Michael Nguyen"/>
    <x v="0"/>
    <s v="United States"/>
    <s v="Dallas"/>
    <x v="5"/>
    <n v="75220"/>
    <x v="2"/>
    <s v="OFF-BI-10002012"/>
    <x v="1"/>
    <x v="8"/>
    <s v="Wilson Jones Easy Flow II Sheet Lifters"/>
    <n v="1.08"/>
    <n v="3"/>
    <n v="0.8"/>
    <n v="-1.728"/>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6"/>
    <n v="2"/>
    <n v="0.8"/>
    <n v="-13.93"/>
  </r>
  <r>
    <n v="1335"/>
    <s v="CA-2011-121664"/>
    <x v="2"/>
    <x v="457"/>
    <d v="2011-05-10T00:00:00"/>
    <s v="Standard Class"/>
    <s v="HP-14815"/>
    <s v="Harold Pawlan"/>
    <x v="2"/>
    <s v="United States"/>
    <s v="Los Angeles"/>
    <x v="1"/>
    <n v="90049"/>
    <x v="1"/>
    <s v="OFF-BI-10003684"/>
    <x v="1"/>
    <x v="8"/>
    <s v="Wilson Jones Legal Size Ring Binders"/>
    <n v="140.73599999999999"/>
    <n v="8"/>
    <n v="0.2"/>
    <n v="52.776000000000003"/>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6"/>
  </r>
  <r>
    <n v="1338"/>
    <s v="CA-2014-100524"/>
    <x v="3"/>
    <x v="185"/>
    <d v="2014-04-03T00:00:00"/>
    <s v="Second Class"/>
    <s v="CM-12115"/>
    <s v="Chad McGuire"/>
    <x v="0"/>
    <s v="United States"/>
    <s v="New York City"/>
    <x v="15"/>
    <n v="10011"/>
    <x v="3"/>
    <s v="FUR-FU-10004018"/>
    <x v="0"/>
    <x v="5"/>
    <s v="Tensor Computer Mounted Lamp"/>
    <n v="29.78"/>
    <n v="2"/>
    <n v="0"/>
    <n v="8.0405999999999995"/>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199999999998"/>
  </r>
  <r>
    <n v="1341"/>
    <s v="CA-2014-113481"/>
    <x v="3"/>
    <x v="460"/>
    <d v="2014-01-05T00:00:00"/>
    <s v="First Class"/>
    <s v="AS-10045"/>
    <s v="Aaron Smayling"/>
    <x v="1"/>
    <s v="United States"/>
    <s v="Jacksonville"/>
    <x v="3"/>
    <n v="28540"/>
    <x v="0"/>
    <s v="TEC-MA-10002178"/>
    <x v="2"/>
    <x v="15"/>
    <s v="Cisco CP-7937G Unified IP Conference Station Phone"/>
    <n v="695.7"/>
    <n v="2"/>
    <n v="0.5"/>
    <n v="-27.827999999999999"/>
  </r>
  <r>
    <n v="1342"/>
    <s v="CA-2014-113481"/>
    <x v="3"/>
    <x v="460"/>
    <d v="2014-01-05T00:00:00"/>
    <s v="First Class"/>
    <s v="AS-10045"/>
    <s v="Aaron Smayling"/>
    <x v="1"/>
    <s v="United States"/>
    <s v="Jacksonville"/>
    <x v="3"/>
    <n v="28540"/>
    <x v="0"/>
    <s v="OFF-BI-10003694"/>
    <x v="1"/>
    <x v="8"/>
    <s v="Avery 3 1/2&quot; Diskette Storage Pages, 10/Pack"/>
    <n v="15.66"/>
    <n v="5"/>
    <n v="0.7"/>
    <n v="-12.528"/>
  </r>
  <r>
    <n v="1343"/>
    <s v="CA-2014-113481"/>
    <x v="3"/>
    <x v="460"/>
    <d v="2014-01-05T00:00:00"/>
    <s v="First Class"/>
    <s v="AS-10045"/>
    <s v="Aaron Smayling"/>
    <x v="1"/>
    <s v="United States"/>
    <s v="Jacksonville"/>
    <x v="3"/>
    <n v="28540"/>
    <x v="0"/>
    <s v="OFF-BI-10000474"/>
    <x v="1"/>
    <x v="8"/>
    <s v="Avery Recycled Flexi-View Covers for Binding Systems"/>
    <n v="28.853999999999999"/>
    <n v="6"/>
    <n v="0.7"/>
    <n v="-21.159600000000001"/>
  </r>
  <r>
    <n v="1344"/>
    <s v="CA-2012-131758"/>
    <x v="1"/>
    <x v="71"/>
    <d v="2012-06-01T00:00:00"/>
    <s v="Standard Class"/>
    <s v="KB-16315"/>
    <s v="Karl Braun"/>
    <x v="0"/>
    <s v="United States"/>
    <s v="Freeport"/>
    <x v="15"/>
    <n v="11520"/>
    <x v="3"/>
    <s v="OFF-AR-10000411"/>
    <x v="1"/>
    <x v="6"/>
    <s v="Boston 16701 Slimline Battery Pencil Sharpener"/>
    <n v="47.82"/>
    <n v="3"/>
    <n v="0"/>
    <n v="14.346"/>
  </r>
  <r>
    <n v="1345"/>
    <s v="CA-2012-131758"/>
    <x v="1"/>
    <x v="71"/>
    <d v="2012-06-01T00:00:00"/>
    <s v="Standard Class"/>
    <s v="KB-16315"/>
    <s v="Karl Braun"/>
    <x v="0"/>
    <s v="United States"/>
    <s v="Freeport"/>
    <x v="15"/>
    <n v="11520"/>
    <x v="3"/>
    <s v="OFF-LA-10000262"/>
    <x v="1"/>
    <x v="2"/>
    <s v="Avery 494"/>
    <n v="13.05"/>
    <n v="5"/>
    <n v="0"/>
    <n v="6.0030000000000001"/>
  </r>
  <r>
    <n v="1346"/>
    <s v="CA-2011-118339"/>
    <x v="2"/>
    <x v="461"/>
    <d v="2011-03-24T00:00:00"/>
    <s v="Standard Class"/>
    <s v="BN-11515"/>
    <s v="Bradley Nguyen"/>
    <x v="0"/>
    <s v="United States"/>
    <s v="Lakeville"/>
    <x v="11"/>
    <n v="55044"/>
    <x v="2"/>
    <s v="OFF-AP-10001154"/>
    <x v="1"/>
    <x v="9"/>
    <s v="Bionaire Personal Warm Mist Humidifier/Vaporizer"/>
    <n v="93.78"/>
    <n v="2"/>
    <n v="0"/>
    <n v="36.574199999999998"/>
  </r>
  <r>
    <n v="1347"/>
    <s v="CA-2011-118339"/>
    <x v="2"/>
    <x v="461"/>
    <d v="2011-03-24T00:00:00"/>
    <s v="Standard Class"/>
    <s v="BN-11515"/>
    <s v="Bradley Nguyen"/>
    <x v="0"/>
    <s v="United States"/>
    <s v="Lakeville"/>
    <x v="11"/>
    <n v="55044"/>
    <x v="2"/>
    <s v="OFF-PA-10000466"/>
    <x v="1"/>
    <x v="10"/>
    <s v="Memo Book, 100 Message Capacity, 5 3/8â€ x 11â€"/>
    <n v="47.18"/>
    <n v="7"/>
    <n v="0"/>
    <n v="23.59"/>
  </r>
  <r>
    <n v="1348"/>
    <s v="CA-2011-118339"/>
    <x v="2"/>
    <x v="461"/>
    <d v="2011-03-24T00:00:00"/>
    <s v="Standard Class"/>
    <s v="BN-11515"/>
    <s v="Bradley Nguyen"/>
    <x v="0"/>
    <s v="United States"/>
    <s v="Lakeville"/>
    <x v="11"/>
    <n v="55044"/>
    <x v="2"/>
    <s v="OFF-AR-10003829"/>
    <x v="1"/>
    <x v="6"/>
    <s v="Newell 35"/>
    <n v="19.68"/>
    <n v="6"/>
    <n v="0"/>
    <n v="5.7072000000000003"/>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299999999995"/>
  </r>
  <r>
    <n v="1352"/>
    <s v="CA-2013-162901"/>
    <x v="0"/>
    <x v="463"/>
    <d v="2013-04-01T00:00:00"/>
    <s v="First Class"/>
    <s v="AS-10045"/>
    <s v="Aaron Smayling"/>
    <x v="1"/>
    <s v="United States"/>
    <s v="Arlington"/>
    <x v="17"/>
    <n v="22204"/>
    <x v="0"/>
    <s v="OFF-ST-10000649"/>
    <x v="1"/>
    <x v="4"/>
    <s v="Hanging Personal Folder File"/>
    <n v="31.4"/>
    <n v="2"/>
    <n v="0"/>
    <n v="7.85"/>
  </r>
  <r>
    <n v="1353"/>
    <s v="CA-2014-162978"/>
    <x v="3"/>
    <x v="464"/>
    <d v="2014-05-10T00:00:00"/>
    <s v="Standard Class"/>
    <s v="LW-16990"/>
    <s v="Lindsay Williams"/>
    <x v="1"/>
    <s v="United States"/>
    <s v="San Francisco"/>
    <x v="1"/>
    <n v="94109"/>
    <x v="1"/>
    <s v="TEC-PH-10003092"/>
    <x v="2"/>
    <x v="7"/>
    <s v="Motorola L804"/>
    <n v="183.96"/>
    <n v="5"/>
    <n v="0.2"/>
    <n v="20.695499999999999"/>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899999999999"/>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01"/>
  </r>
  <r>
    <n v="1357"/>
    <s v="US-2011-160444"/>
    <x v="2"/>
    <x v="260"/>
    <d v="2011-07-05T00:00:00"/>
    <s v="Same Day"/>
    <s v="DC-12850"/>
    <s v="Dan Campbell"/>
    <x v="0"/>
    <s v="United States"/>
    <s v="Houston"/>
    <x v="5"/>
    <n v="77036"/>
    <x v="2"/>
    <s v="OFF-ST-10000563"/>
    <x v="1"/>
    <x v="4"/>
    <s v="Fellowes Bankers Box Stor/Drawer Steel Plus"/>
    <n v="281.42399999999998"/>
    <n v="11"/>
    <n v="0.2"/>
    <n v="-35.177999999999997"/>
  </r>
  <r>
    <n v="1358"/>
    <s v="CA-2013-145247"/>
    <x v="0"/>
    <x v="465"/>
    <d v="2013-05-08T00:00:00"/>
    <s v="First Class"/>
    <s v="ND-18370"/>
    <s v="Natalie DeCherney"/>
    <x v="0"/>
    <s v="United States"/>
    <s v="Louisville"/>
    <x v="0"/>
    <n v="40214"/>
    <x v="0"/>
    <s v="OFF-PA-10003641"/>
    <x v="1"/>
    <x v="10"/>
    <s v="Xerox 1909"/>
    <n v="79.14"/>
    <n v="3"/>
    <n v="0"/>
    <n v="36.404400000000003"/>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
    <n v="4"/>
    <n v="0.2"/>
    <n v="7.4"/>
  </r>
  <r>
    <n v="1363"/>
    <s v="CA-2014-125199"/>
    <x v="3"/>
    <x v="15"/>
    <d v="2014-10-26T00:00:00"/>
    <s v="Standard Class"/>
    <s v="HM-14860"/>
    <s v="Harry Marie"/>
    <x v="1"/>
    <s v="United States"/>
    <s v="Philadelphia"/>
    <x v="9"/>
    <n v="19120"/>
    <x v="3"/>
    <s v="TEC-PH-10001336"/>
    <x v="2"/>
    <x v="7"/>
    <s v="Digium D40 VoIP phone"/>
    <n v="309.57600000000002"/>
    <n v="4"/>
    <n v="0.4"/>
    <n v="-56.755600000000001"/>
  </r>
  <r>
    <n v="1364"/>
    <s v="US-2014-155425"/>
    <x v="3"/>
    <x v="468"/>
    <d v="2014-11-12T00:00:00"/>
    <s v="First Class"/>
    <s v="AB-10600"/>
    <s v="Ann Blume"/>
    <x v="1"/>
    <s v="United States"/>
    <s v="Tucson"/>
    <x v="16"/>
    <n v="85705"/>
    <x v="1"/>
    <s v="OFF-BI-10001036"/>
    <x v="1"/>
    <x v="8"/>
    <s v="Cardinal EasyOpen D-Ring Binders"/>
    <n v="38.387999999999998"/>
    <n v="14"/>
    <n v="0.7"/>
    <n v="-25.591999999999999"/>
  </r>
  <r>
    <n v="1365"/>
    <s v="US-2014-155425"/>
    <x v="3"/>
    <x v="468"/>
    <d v="2014-11-12T00:00:00"/>
    <s v="First Class"/>
    <s v="AB-10600"/>
    <s v="Ann Blume"/>
    <x v="1"/>
    <s v="United States"/>
    <s v="Tucson"/>
    <x v="16"/>
    <n v="85705"/>
    <x v="1"/>
    <s v="TEC-MA-10003183"/>
    <x v="2"/>
    <x v="15"/>
    <s v="DYMO CardScan Personal V9 Business Card Scanner"/>
    <n v="95.994"/>
    <n v="2"/>
    <n v="0.7"/>
    <n v="-63.996000000000002"/>
  </r>
  <r>
    <n v="1366"/>
    <s v="US-2014-155425"/>
    <x v="3"/>
    <x v="468"/>
    <d v="2014-11-12T00:00:00"/>
    <s v="First Class"/>
    <s v="AB-10600"/>
    <s v="Ann Blume"/>
    <x v="1"/>
    <s v="United States"/>
    <s v="Tucson"/>
    <x v="16"/>
    <n v="85705"/>
    <x v="1"/>
    <s v="TEC-AC-10001314"/>
    <x v="2"/>
    <x v="11"/>
    <s v="Case Logic 2.4GHz Wireless Keyboard"/>
    <n v="239.952"/>
    <n v="6"/>
    <n v="0.2"/>
    <n v="-35.992800000000003"/>
  </r>
  <r>
    <n v="1367"/>
    <s v="US-2014-155425"/>
    <x v="3"/>
    <x v="468"/>
    <d v="2014-11-12T00:00:00"/>
    <s v="First Class"/>
    <s v="AB-10600"/>
    <s v="Ann Blume"/>
    <x v="1"/>
    <s v="United States"/>
    <s v="Tucson"/>
    <x v="16"/>
    <n v="85705"/>
    <x v="1"/>
    <s v="TEC-PH-10002563"/>
    <x v="2"/>
    <x v="7"/>
    <s v="Adtran 1202752G1"/>
    <n v="201.584"/>
    <n v="2"/>
    <n v="0.2"/>
    <n v="15.1188"/>
  </r>
  <r>
    <n v="1368"/>
    <s v="US-2014-155425"/>
    <x v="3"/>
    <x v="468"/>
    <d v="2014-11-12T00:00:00"/>
    <s v="First Class"/>
    <s v="AB-10600"/>
    <s v="Ann Blume"/>
    <x v="1"/>
    <s v="United States"/>
    <s v="Tucson"/>
    <x v="16"/>
    <n v="85705"/>
    <x v="1"/>
    <s v="FUR-CH-10003312"/>
    <x v="0"/>
    <x v="1"/>
    <s v="Hon 2090 â€œPillow Softâ€ Series Mid Back Swivel/Tilt Chairs"/>
    <n v="899.13599999999997"/>
    <n v="4"/>
    <n v="0.2"/>
    <n v="-146.1096"/>
  </r>
  <r>
    <n v="1369"/>
    <s v="CA-2014-133249"/>
    <x v="3"/>
    <x v="141"/>
    <d v="2014-07-12T00:00:00"/>
    <s v="First Class"/>
    <s v="SZ-20035"/>
    <s v="Sam Zeldin"/>
    <x v="2"/>
    <s v="United States"/>
    <s v="Pico Rivera"/>
    <x v="1"/>
    <n v="90660"/>
    <x v="1"/>
    <s v="FUR-FU-10001588"/>
    <x v="0"/>
    <x v="5"/>
    <s v="Deflect-o SuperTray Unbreakable Stackable Tray, Letter, Black"/>
    <n v="145.9"/>
    <n v="5"/>
    <n v="0"/>
    <n v="62.737000000000002"/>
  </r>
  <r>
    <n v="1370"/>
    <s v="US-2012-103471"/>
    <x v="1"/>
    <x v="100"/>
    <d v="2012-12-28T00:00:00"/>
    <s v="Standard Class"/>
    <s v="JR-15670"/>
    <s v="Jim Radford"/>
    <x v="0"/>
    <s v="United States"/>
    <s v="Colorado Springs"/>
    <x v="22"/>
    <n v="80906"/>
    <x v="1"/>
    <s v="FUR-BO-10002613"/>
    <x v="0"/>
    <x v="0"/>
    <s v="Atlantic Metals Mobile 4-Shelf Bookcases, Custom Colors"/>
    <n v="590.05799999999999"/>
    <n v="7"/>
    <n v="0.7"/>
    <n v="-786.74400000000003"/>
  </r>
  <r>
    <n v="1371"/>
    <s v="US-2012-103471"/>
    <x v="1"/>
    <x v="100"/>
    <d v="2012-12-28T00:00:00"/>
    <s v="Standard Class"/>
    <s v="JR-15670"/>
    <s v="Jim Radford"/>
    <x v="0"/>
    <s v="United States"/>
    <s v="Colorado Springs"/>
    <x v="22"/>
    <n v="80906"/>
    <x v="1"/>
    <s v="OFF-AR-10003405"/>
    <x v="1"/>
    <x v="6"/>
    <s v="Dixon My First Ticonderoga Pencil, #2"/>
    <n v="14.04"/>
    <n v="3"/>
    <n v="0.2"/>
    <n v="1.5794999999999999"/>
  </r>
  <r>
    <n v="1372"/>
    <s v="CA-2014-136672"/>
    <x v="3"/>
    <x v="469"/>
    <d v="2014-03-13T00:00:00"/>
    <s v="Standard Class"/>
    <s v="MG-17890"/>
    <s v="Michael Granlund"/>
    <x v="2"/>
    <s v="United States"/>
    <s v="Clinton"/>
    <x v="39"/>
    <n v="20735"/>
    <x v="3"/>
    <s v="TEC-AC-10004510"/>
    <x v="2"/>
    <x v="11"/>
    <s v="Logitech Desktop MK120 Mouse and keyboard Combo"/>
    <n v="49.08"/>
    <n v="3"/>
    <n v="0"/>
    <n v="4.9080000000000004"/>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6000000000003"/>
  </r>
  <r>
    <n v="1375"/>
    <s v="CA-2012-120362"/>
    <x v="1"/>
    <x v="471"/>
    <d v="2012-09-19T00:00:00"/>
    <s v="Standard Class"/>
    <s v="CA-12265"/>
    <s v="Christina Anderson"/>
    <x v="0"/>
    <s v="United States"/>
    <s v="Provo"/>
    <x v="7"/>
    <n v="84604"/>
    <x v="1"/>
    <s v="FUR-TA-10003008"/>
    <x v="0"/>
    <x v="3"/>
    <s v="Lesro Round Back Collection Coffee Table, End Table"/>
    <n v="912.75"/>
    <n v="5"/>
    <n v="0"/>
    <n v="118.6575"/>
  </r>
  <r>
    <n v="1376"/>
    <s v="CA-2011-126361"/>
    <x v="2"/>
    <x v="472"/>
    <d v="2011-08-09T00:00:00"/>
    <s v="Second Class"/>
    <s v="VD-21670"/>
    <s v="Valerie Dominguez"/>
    <x v="0"/>
    <s v="United States"/>
    <s v="Pleasant Grove"/>
    <x v="7"/>
    <n v="84062"/>
    <x v="1"/>
    <s v="OFF-AP-10003590"/>
    <x v="1"/>
    <x v="9"/>
    <s v="Hoover WindTunnel Plus Canister Vacuum"/>
    <n v="1089.75"/>
    <n v="3"/>
    <n v="0"/>
    <n v="305.13"/>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40000000000002"/>
  </r>
  <r>
    <n v="1379"/>
    <s v="CA-2011-126361"/>
    <x v="2"/>
    <x v="472"/>
    <d v="2011-08-09T00:00:00"/>
    <s v="Second Class"/>
    <s v="VD-21670"/>
    <s v="Valerie Dominguez"/>
    <x v="0"/>
    <s v="United States"/>
    <s v="Pleasant Grove"/>
    <x v="7"/>
    <n v="84062"/>
    <x v="1"/>
    <s v="TEC-PH-10002310"/>
    <x v="2"/>
    <x v="7"/>
    <s v="Panasonic KX T7731-B Digital phone"/>
    <n v="399.96"/>
    <n v="5"/>
    <n v="0.2"/>
    <n v="34.996499999999997"/>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50000000000003"/>
  </r>
  <r>
    <n v="1381"/>
    <s v="CA-2011-126361"/>
    <x v="2"/>
    <x v="472"/>
    <d v="2011-08-09T00:00:00"/>
    <s v="Second Class"/>
    <s v="VD-21670"/>
    <s v="Valerie Dominguez"/>
    <x v="0"/>
    <s v="United States"/>
    <s v="Pleasant Grove"/>
    <x v="7"/>
    <n v="84062"/>
    <x v="1"/>
    <s v="OFF-BI-10002852"/>
    <x v="1"/>
    <x v="8"/>
    <s v="Ibico Standard Transparent Covers"/>
    <n v="13.183999999999999"/>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400000000004"/>
  </r>
  <r>
    <n v="1383"/>
    <s v="US-2013-108504"/>
    <x v="0"/>
    <x v="473"/>
    <d v="2013-02-05T00:00:00"/>
    <s v="Same Day"/>
    <s v="PP-18955"/>
    <s v="Paul Prost"/>
    <x v="2"/>
    <s v="United States"/>
    <s v="Smyrna"/>
    <x v="32"/>
    <n v="30080"/>
    <x v="0"/>
    <s v="OFF-ST-10002344"/>
    <x v="1"/>
    <x v="4"/>
    <s v="Carina 42&quot;Hx23 3/4&quot;W Media Storage Unit"/>
    <n v="80.98"/>
    <n v="1"/>
    <n v="0"/>
    <n v="1.6195999999999999"/>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6"/>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Â Phone HeadsetÂ with In-line Volume - M214C"/>
    <n v="104.85"/>
    <n v="3"/>
    <n v="0"/>
    <n v="28.3095"/>
  </r>
  <r>
    <n v="1390"/>
    <s v="US-2013-108504"/>
    <x v="0"/>
    <x v="473"/>
    <d v="2013-02-05T00:00:00"/>
    <s v="Same Day"/>
    <s v="PP-18955"/>
    <s v="Paul Prost"/>
    <x v="2"/>
    <s v="United States"/>
    <s v="Smyrna"/>
    <x v="32"/>
    <n v="30080"/>
    <x v="0"/>
    <s v="TEC-PH-10003645"/>
    <x v="2"/>
    <x v="7"/>
    <s v="Aastra 57i VoIP phone"/>
    <n v="484.83"/>
    <n v="3"/>
    <n v="0"/>
    <n v="126.0558"/>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299999999998"/>
  </r>
  <r>
    <n v="1392"/>
    <s v="US-2013-108504"/>
    <x v="0"/>
    <x v="473"/>
    <d v="2013-02-05T00:00:00"/>
    <s v="Same Day"/>
    <s v="PP-18955"/>
    <s v="Paul Prost"/>
    <x v="2"/>
    <s v="United States"/>
    <s v="Smyrna"/>
    <x v="32"/>
    <n v="30080"/>
    <x v="0"/>
    <s v="OFF-ST-10004804"/>
    <x v="1"/>
    <x v="4"/>
    <s v="Belkin 19&quot; Vented Equipment Shelf, Black"/>
    <n v="154.44"/>
    <n v="3"/>
    <n v="0"/>
    <n v="1.5444"/>
  </r>
  <r>
    <n v="1393"/>
    <s v="US-2013-108504"/>
    <x v="0"/>
    <x v="473"/>
    <d v="2013-02-05T00:00:00"/>
    <s v="Same Day"/>
    <s v="PP-18955"/>
    <s v="Paul Prost"/>
    <x v="2"/>
    <s v="United States"/>
    <s v="Smyrna"/>
    <x v="32"/>
    <n v="30080"/>
    <x v="0"/>
    <s v="OFF-PA-10003892"/>
    <x v="1"/>
    <x v="10"/>
    <s v="Xerox 1943"/>
    <n v="342.37"/>
    <n v="7"/>
    <n v="0"/>
    <n v="160.91390000000001"/>
  </r>
  <r>
    <n v="1394"/>
    <s v="CA-2014-124828"/>
    <x v="3"/>
    <x v="445"/>
    <d v="2014-07-05T00:00:00"/>
    <s v="First Class"/>
    <s v="YS-21880"/>
    <s v="Yana Sorensen"/>
    <x v="1"/>
    <s v="United States"/>
    <s v="Burlington"/>
    <x v="3"/>
    <n v="27217"/>
    <x v="0"/>
    <s v="OFF-AR-10003514"/>
    <x v="1"/>
    <x v="6"/>
    <s v="4009 Highlighters by Sanford"/>
    <n v="9.5519999999999996"/>
    <n v="3"/>
    <n v="0.2"/>
    <n v="1.5522"/>
  </r>
  <r>
    <n v="1395"/>
    <s v="US-2014-117247"/>
    <x v="3"/>
    <x v="449"/>
    <d v="2014-10-15T00:00:00"/>
    <s v="Standard Class"/>
    <s v="CK-12760"/>
    <s v="Cyma Kinney"/>
    <x v="1"/>
    <s v="United States"/>
    <s v="Aurora"/>
    <x v="10"/>
    <n v="60505"/>
    <x v="2"/>
    <s v="FUR-TA-10002958"/>
    <x v="0"/>
    <x v="3"/>
    <s v="Bevis Oval Conference Table, Walnut"/>
    <n v="652.45000000000005"/>
    <n v="5"/>
    <n v="0.5"/>
    <n v="-430.61700000000002"/>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8"/>
  </r>
  <r>
    <n v="1398"/>
    <s v="CA-2013-124485"/>
    <x v="0"/>
    <x v="390"/>
    <d v="2013-11-27T00:00:00"/>
    <s v="First Class"/>
    <s v="NC-18340"/>
    <s v="Nat Carroll"/>
    <x v="0"/>
    <s v="United States"/>
    <s v="New York City"/>
    <x v="15"/>
    <n v="10035"/>
    <x v="3"/>
    <s v="OFF-PA-10004971"/>
    <x v="1"/>
    <x v="10"/>
    <s v="Xerox 196"/>
    <n v="11.56"/>
    <n v="2"/>
    <n v="0"/>
    <n v="5.6643999999999997"/>
  </r>
  <r>
    <n v="1399"/>
    <s v="CA-2013-124485"/>
    <x v="0"/>
    <x v="390"/>
    <d v="2013-11-27T00:00:00"/>
    <s v="First Class"/>
    <s v="NC-18340"/>
    <s v="Nat Carroll"/>
    <x v="0"/>
    <s v="United States"/>
    <s v="New York City"/>
    <x v="15"/>
    <n v="10035"/>
    <x v="3"/>
    <s v="TEC-AC-10002323"/>
    <x v="2"/>
    <x v="11"/>
    <s v="SanDisk Ultra 32 GB MicroSDHC Class 10 Memory Card"/>
    <n v="88.4"/>
    <n v="4"/>
    <n v="0"/>
    <n v="11.492000000000001"/>
  </r>
  <r>
    <n v="1400"/>
    <s v="CA-2013-124485"/>
    <x v="0"/>
    <x v="390"/>
    <d v="2013-11-27T00:00:00"/>
    <s v="First Class"/>
    <s v="NC-18340"/>
    <s v="Nat Carroll"/>
    <x v="0"/>
    <s v="United States"/>
    <s v="New York City"/>
    <x v="15"/>
    <n v="10035"/>
    <x v="3"/>
    <s v="OFF-PA-10004888"/>
    <x v="1"/>
    <x v="10"/>
    <s v="Xerox 217"/>
    <n v="6.48"/>
    <n v="1"/>
    <n v="0"/>
    <n v="3.1103999999999998"/>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s v="CA-2013-159212"/>
    <x v="0"/>
    <x v="474"/>
    <d v="2013-11-06T00:00:00"/>
    <s v="Standard Class"/>
    <s v="KM-16375"/>
    <s v="Katherine Murray"/>
    <x v="2"/>
    <s v="United States"/>
    <s v="Salem"/>
    <x v="17"/>
    <n v="24153"/>
    <x v="0"/>
    <s v="OFF-EN-10002230"/>
    <x v="1"/>
    <x v="12"/>
    <s v="Airmail Envelopes"/>
    <n v="251.79"/>
    <n v="3"/>
    <n v="0"/>
    <n v="118.3413"/>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200000000002"/>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
    <n v="1"/>
    <n v="0.2"/>
    <n v="-2.1896"/>
  </r>
  <r>
    <n v="1406"/>
    <s v="US-2011-118486"/>
    <x v="2"/>
    <x v="322"/>
    <d v="2011-04-08T00:00:00"/>
    <s v="First Class"/>
    <s v="SD-20485"/>
    <s v="Shirley Daniels"/>
    <x v="2"/>
    <s v="United States"/>
    <s v="Philadelphia"/>
    <x v="9"/>
    <n v="19143"/>
    <x v="3"/>
    <s v="FUR-TA-10001039"/>
    <x v="0"/>
    <x v="3"/>
    <s v="KI Adjustable-Height Table"/>
    <n v="154.76400000000001"/>
    <n v="3"/>
    <n v="0.4"/>
    <n v="-36.111600000000003"/>
  </r>
  <r>
    <n v="1407"/>
    <s v="US-2011-118486"/>
    <x v="2"/>
    <x v="322"/>
    <d v="2011-04-08T00:00:00"/>
    <s v="First Class"/>
    <s v="SD-20485"/>
    <s v="Shirley Daniels"/>
    <x v="2"/>
    <s v="United States"/>
    <s v="Philadelphia"/>
    <x v="9"/>
    <n v="19143"/>
    <x v="3"/>
    <s v="TEC-AC-10004659"/>
    <x v="2"/>
    <x v="11"/>
    <s v="ImationÂ Secure+ Hardware Encrypted USB 2.0Â Flash Drive; 16GB"/>
    <n v="116.78400000000001"/>
    <n v="2"/>
    <n v="0.2"/>
    <n v="21.896999999999998"/>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92"/>
  </r>
  <r>
    <n v="1410"/>
    <s v="US-2013-122245"/>
    <x v="0"/>
    <x v="477"/>
    <d v="2013-10-01T00:00:00"/>
    <s v="Standard Class"/>
    <s v="AB-10105"/>
    <s v="Adrian Barton"/>
    <x v="0"/>
    <s v="United States"/>
    <s v="Phoenix"/>
    <x v="16"/>
    <n v="85023"/>
    <x v="1"/>
    <s v="FUR-TA-10002356"/>
    <x v="0"/>
    <x v="3"/>
    <s v="Bevis Boat-Shaped Conference Table"/>
    <n v="393.16500000000002"/>
    <n v="3"/>
    <n v="0.5"/>
    <n v="-204.44579999999999"/>
  </r>
  <r>
    <n v="1411"/>
    <s v="CA-2014-105144"/>
    <x v="3"/>
    <x v="259"/>
    <d v="2014-11-12T00:00:00"/>
    <s v="Standard Class"/>
    <s v="SZ-20035"/>
    <s v="Sam Zeldin"/>
    <x v="2"/>
    <s v="United States"/>
    <s v="Grand Prairie"/>
    <x v="5"/>
    <n v="75051"/>
    <x v="2"/>
    <s v="OFF-LA-10003923"/>
    <x v="1"/>
    <x v="2"/>
    <s v="Alphabetical Labels for Top Tab Filing"/>
    <n v="23.68"/>
    <n v="2"/>
    <n v="0.2"/>
    <n v="8.8800000000000008"/>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
  </r>
  <r>
    <n v="1414"/>
    <s v="CA-2011-146640"/>
    <x v="2"/>
    <x v="479"/>
    <d v="2011-07-05T00:00:00"/>
    <s v="Standard Class"/>
    <s v="HA-14905"/>
    <s v="Helen Abelman"/>
    <x v="0"/>
    <s v="United States"/>
    <s v="New York City"/>
    <x v="15"/>
    <n v="10024"/>
    <x v="3"/>
    <s v="OFF-BI-10002867"/>
    <x v="1"/>
    <x v="8"/>
    <s v="GBC Recycled Regency Composition Covers"/>
    <n v="334.76799999999997"/>
    <n v="7"/>
    <n v="0.2"/>
    <n v="108.7996"/>
  </r>
  <r>
    <n v="1415"/>
    <s v="CA-2014-115994"/>
    <x v="3"/>
    <x v="480"/>
    <d v="2014-02-01T00:00:00"/>
    <s v="Second Class"/>
    <s v="BT-11305"/>
    <s v="Beth Thompson"/>
    <x v="2"/>
    <s v="United States"/>
    <s v="Costa Mesa"/>
    <x v="1"/>
    <n v="92627"/>
    <x v="1"/>
    <s v="TEC-AC-10000580"/>
    <x v="2"/>
    <x v="11"/>
    <s v="Logitech G13 Programmable Gameboard with LCD Display"/>
    <n v="239.97"/>
    <n v="3"/>
    <n v="0"/>
    <n v="26.396699999999999"/>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6"/>
  </r>
  <r>
    <n v="1417"/>
    <s v="CA-2012-126697"/>
    <x v="1"/>
    <x v="481"/>
    <d v="2012-09-24T00:00:00"/>
    <s v="First Class"/>
    <s v="SV-20815"/>
    <s v="Stuart Van"/>
    <x v="1"/>
    <s v="United States"/>
    <s v="Houston"/>
    <x v="5"/>
    <n v="77041"/>
    <x v="2"/>
    <s v="TEC-PH-10002922"/>
    <x v="2"/>
    <x v="7"/>
    <s v="ShoreTel ShorePhone IP 230 VoIP phone"/>
    <n v="946.34400000000005"/>
    <n v="7"/>
    <n v="0.2"/>
    <n v="118.29300000000001"/>
  </r>
  <r>
    <n v="1418"/>
    <s v="CA-2012-126697"/>
    <x v="1"/>
    <x v="481"/>
    <d v="2012-09-24T00:00:00"/>
    <s v="First Class"/>
    <s v="SV-20815"/>
    <s v="Stuart Van"/>
    <x v="1"/>
    <s v="United States"/>
    <s v="Houston"/>
    <x v="5"/>
    <n v="77041"/>
    <x v="2"/>
    <s v="TEC-AC-10004353"/>
    <x v="2"/>
    <x v="11"/>
    <s v="Hypercom P1300 Pinpad"/>
    <n v="151.19999999999999"/>
    <n v="3"/>
    <n v="0.2"/>
    <n v="32.130000000000003"/>
  </r>
  <r>
    <n v="1419"/>
    <s v="CA-2012-126697"/>
    <x v="1"/>
    <x v="481"/>
    <d v="2012-09-24T00:00:00"/>
    <s v="First Class"/>
    <s v="SV-20815"/>
    <s v="Stuart Van"/>
    <x v="1"/>
    <s v="United States"/>
    <s v="Houston"/>
    <x v="5"/>
    <n v="77041"/>
    <x v="2"/>
    <s v="FUR-FU-10001706"/>
    <x v="0"/>
    <x v="5"/>
    <s v="Longer-Life Soft White Bulbs"/>
    <n v="4.9279999999999999"/>
    <n v="4"/>
    <n v="0.6"/>
    <n v="-1.4783999999999999"/>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7999999999994"/>
    <n v="2"/>
    <n v="0.7"/>
    <n v="-48.392000000000003"/>
  </r>
  <r>
    <n v="1422"/>
    <s v="CA-2012-124800"/>
    <x v="1"/>
    <x v="120"/>
    <d v="2012-09-30T00:00:00"/>
    <s v="Standard Class"/>
    <s v="RW-19540"/>
    <s v="Rick Wilson"/>
    <x v="1"/>
    <s v="United States"/>
    <s v="Mesa"/>
    <x v="16"/>
    <n v="85204"/>
    <x v="1"/>
    <s v="OFF-AP-10004980"/>
    <x v="1"/>
    <x v="9"/>
    <s v="3M Replacement Filter for Office Air Cleaner for 20' x 33' Room"/>
    <n v="60.671999999999997"/>
    <n v="2"/>
    <n v="0.2"/>
    <n v="14.409599999999999"/>
  </r>
  <r>
    <n v="1423"/>
    <s v="CA-2012-124800"/>
    <x v="1"/>
    <x v="120"/>
    <d v="2012-09-30T00:00:00"/>
    <s v="Standard Class"/>
    <s v="RW-19540"/>
    <s v="Rick Wilson"/>
    <x v="1"/>
    <s v="United States"/>
    <s v="Mesa"/>
    <x v="16"/>
    <n v="85204"/>
    <x v="1"/>
    <s v="OFF-BI-10003984"/>
    <x v="1"/>
    <x v="8"/>
    <s v="Lock-Up Easel 'Spel-Binder'"/>
    <n v="77.031000000000006"/>
    <n v="9"/>
    <n v="0.7"/>
    <n v="-59.057099999999998"/>
  </r>
  <r>
    <n v="1424"/>
    <s v="CA-2012-124800"/>
    <x v="1"/>
    <x v="120"/>
    <d v="2012-09-30T00:00:00"/>
    <s v="Standard Class"/>
    <s v="RW-19540"/>
    <s v="Rick Wilson"/>
    <x v="1"/>
    <s v="United States"/>
    <s v="Mesa"/>
    <x v="16"/>
    <n v="85204"/>
    <x v="1"/>
    <s v="OFF-ST-10000798"/>
    <x v="1"/>
    <x v="4"/>
    <s v="2300 Heavy-Duty Transfer File Systems by Perma"/>
    <n v="119.904"/>
    <n v="6"/>
    <n v="0.2"/>
    <n v="-1.4987999999999999"/>
  </r>
  <r>
    <n v="1425"/>
    <s v="CA-2012-124800"/>
    <x v="1"/>
    <x v="120"/>
    <d v="2012-09-30T00:00:00"/>
    <s v="Standard Class"/>
    <s v="RW-19540"/>
    <s v="Rick Wilson"/>
    <x v="1"/>
    <s v="United States"/>
    <s v="Mesa"/>
    <x v="16"/>
    <n v="85204"/>
    <x v="1"/>
    <s v="TEC-PH-10001750"/>
    <x v="2"/>
    <x v="7"/>
    <s v="Samsung Rugby III"/>
    <n v="263.95999999999998"/>
    <n v="5"/>
    <n v="0.2"/>
    <n v="23.096499999999999"/>
  </r>
  <r>
    <n v="1426"/>
    <s v="CA-2012-124800"/>
    <x v="1"/>
    <x v="120"/>
    <d v="2012-09-30T00:00:00"/>
    <s v="Standard Class"/>
    <s v="RW-19540"/>
    <s v="Rick Wilson"/>
    <x v="1"/>
    <s v="United States"/>
    <s v="Mesa"/>
    <x v="16"/>
    <n v="85204"/>
    <x v="1"/>
    <s v="OFF-ST-10002743"/>
    <x v="1"/>
    <x v="4"/>
    <s v="SAFCO Boltless Steel Shelving"/>
    <n v="363.64800000000002"/>
    <n v="4"/>
    <n v="0.2"/>
    <n v="-86.366399999999999"/>
  </r>
  <r>
    <n v="1427"/>
    <s v="US-2012-164448"/>
    <x v="1"/>
    <x v="89"/>
    <d v="2012-11-04T00:00:00"/>
    <s v="Second Class"/>
    <s v="DK-12835"/>
    <s v="Damala Kotsonis"/>
    <x v="1"/>
    <s v="United States"/>
    <s v="Salinas"/>
    <x v="1"/>
    <n v="93905"/>
    <x v="1"/>
    <s v="OFF-BI-10002949"/>
    <x v="1"/>
    <x v="8"/>
    <s v="Prestige Round Ring Binders"/>
    <n v="9.7279999999999998"/>
    <n v="2"/>
    <n v="0.2"/>
    <n v="3.28319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
    <n v="5"/>
    <n v="0.2"/>
    <n v="9.3125"/>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03"/>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1"/>
  </r>
  <r>
    <n v="1434"/>
    <s v="CA-2011-120768"/>
    <x v="2"/>
    <x v="174"/>
    <d v="2011-12-21T00:00:00"/>
    <s v="Second Class"/>
    <s v="IM-15070"/>
    <s v="Irene Maddox"/>
    <x v="0"/>
    <s v="United States"/>
    <s v="Florence"/>
    <x v="19"/>
    <n v="35630"/>
    <x v="0"/>
    <s v="FUR-CH-10000513"/>
    <x v="0"/>
    <x v="1"/>
    <s v="High-Back Leather Manager's Chair"/>
    <n v="1819.86"/>
    <n v="14"/>
    <n v="0"/>
    <n v="163.78739999999999"/>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3999999999999"/>
    <n v="6"/>
    <n v="0.2"/>
    <n v="10.8864"/>
  </r>
  <r>
    <n v="1437"/>
    <s v="CA-2014-106852"/>
    <x v="3"/>
    <x v="308"/>
    <d v="2014-06-28T00:00:00"/>
    <s v="Standard Class"/>
    <s v="ST-20530"/>
    <s v="Shui Tom"/>
    <x v="0"/>
    <s v="United States"/>
    <s v="Parma"/>
    <x v="24"/>
    <n v="44134"/>
    <x v="3"/>
    <s v="OFF-AR-10003829"/>
    <x v="1"/>
    <x v="6"/>
    <s v="Newell 35"/>
    <n v="5.2480000000000002"/>
    <n v="2"/>
    <n v="0.2"/>
    <n v="0.59040000000000004"/>
  </r>
  <r>
    <n v="1438"/>
    <s v="CA-2012-139731"/>
    <x v="1"/>
    <x v="52"/>
    <d v="2012-10-15T00:00:00"/>
    <s v="Same Day"/>
    <s v="JE-15745"/>
    <s v="Joel Eaton"/>
    <x v="0"/>
    <s v="United States"/>
    <s v="Amarillo"/>
    <x v="5"/>
    <n v="79109"/>
    <x v="2"/>
    <s v="TEC-AC-10004975"/>
    <x v="2"/>
    <x v="11"/>
    <s v="Plantronics Audio 995 Wireless Stereo Headset"/>
    <n v="263.88"/>
    <n v="3"/>
    <n v="0.2"/>
    <n v="42.880499999999998"/>
  </r>
  <r>
    <n v="1439"/>
    <s v="CA-2012-139731"/>
    <x v="1"/>
    <x v="52"/>
    <d v="2012-10-15T00:00:00"/>
    <s v="Same Day"/>
    <s v="JE-15745"/>
    <s v="Joel Eaton"/>
    <x v="0"/>
    <s v="United States"/>
    <s v="Amarillo"/>
    <x v="5"/>
    <n v="79109"/>
    <x v="2"/>
    <s v="FUR-CH-10002024"/>
    <x v="0"/>
    <x v="1"/>
    <s v="HON 5400 Series Task Chairs for Big and Tall"/>
    <n v="2453.4299999999998"/>
    <n v="5"/>
    <n v="0.3"/>
    <n v="-350.49"/>
  </r>
  <r>
    <n v="1440"/>
    <s v="CA-2014-122735"/>
    <x v="3"/>
    <x v="483"/>
    <d v="2014-04-16T00:00:00"/>
    <s v="Second Class"/>
    <s v="BD-11320"/>
    <s v="Bill Donatelli"/>
    <x v="0"/>
    <s v="United States"/>
    <s v="Providence"/>
    <x v="34"/>
    <n v="2908"/>
    <x v="3"/>
    <s v="OFF-BI-10004364"/>
    <x v="1"/>
    <x v="8"/>
    <s v="Storex Dura Pro Binders"/>
    <n v="29.7"/>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1999999999997"/>
    <n v="2"/>
    <n v="0.2"/>
    <n v="11.46"/>
  </r>
  <r>
    <n v="1443"/>
    <s v="CA-2014-117695"/>
    <x v="3"/>
    <x v="485"/>
    <d v="2014-08-09T00:00:00"/>
    <s v="First Class"/>
    <s v="PW-19030"/>
    <s v="Pauline Webber"/>
    <x v="1"/>
    <s v="United States"/>
    <s v="Richmond"/>
    <x v="0"/>
    <n v="40475"/>
    <x v="0"/>
    <s v="OFF-PA-10002713"/>
    <x v="1"/>
    <x v="10"/>
    <s v="Adams Phone Message Book, 200 Message Capacity, 8 1/16â€ x 11â€"/>
    <n v="13.76"/>
    <n v="2"/>
    <n v="0"/>
    <n v="6.3296000000000001"/>
  </r>
  <r>
    <n v="1444"/>
    <s v="CA-2012-166135"/>
    <x v="1"/>
    <x v="486"/>
    <d v="2012-10-06T00:00:00"/>
    <s v="Standard Class"/>
    <s v="SC-20440"/>
    <s v="Shaun Chance"/>
    <x v="1"/>
    <s v="United States"/>
    <s v="Aurora"/>
    <x v="22"/>
    <n v="80013"/>
    <x v="1"/>
    <s v="OFF-ST-10002974"/>
    <x v="1"/>
    <x v="4"/>
    <s v="Trav-L-File Heavy-Duty Shuttle II, Black"/>
    <n v="139.42400000000001"/>
    <n v="4"/>
    <n v="0.2"/>
    <n v="17.428000000000001"/>
  </r>
  <r>
    <n v="1445"/>
    <s v="CA-2013-133725"/>
    <x v="0"/>
    <x v="454"/>
    <d v="2013-05-29T00:00:00"/>
    <s v="Standard Class"/>
    <s v="KL-16645"/>
    <s v="Ken Lonsdale"/>
    <x v="0"/>
    <s v="United States"/>
    <s v="Chicago"/>
    <x v="10"/>
    <n v="60623"/>
    <x v="2"/>
    <s v="TEC-PH-10004165"/>
    <x v="2"/>
    <x v="7"/>
    <s v="Mitel MiVoice 5330e IP Phone"/>
    <n v="1979.9280000000001"/>
    <n v="9"/>
    <n v="0.2"/>
    <n v="148.49459999999999"/>
  </r>
  <r>
    <n v="1446"/>
    <s v="CA-2014-102337"/>
    <x v="3"/>
    <x v="487"/>
    <d v="2014-06-17T00:00:00"/>
    <s v="First Class"/>
    <s v="SD-20485"/>
    <s v="Shirley Daniels"/>
    <x v="2"/>
    <s v="United States"/>
    <s v="Chicago"/>
    <x v="10"/>
    <n v="60653"/>
    <x v="2"/>
    <s v="OFF-ST-10004804"/>
    <x v="1"/>
    <x v="4"/>
    <s v="Belkin 19&quot; Vented Equipment Shelf, Black"/>
    <n v="164.73599999999999"/>
    <n v="4"/>
    <n v="0.2"/>
    <n v="-39.1248"/>
  </r>
  <r>
    <n v="1447"/>
    <s v="CA-2014-102337"/>
    <x v="3"/>
    <x v="487"/>
    <d v="2014-06-17T00:00:00"/>
    <s v="First Class"/>
    <s v="SD-20485"/>
    <s v="Shirley Daniels"/>
    <x v="2"/>
    <s v="United States"/>
    <s v="Chicago"/>
    <x v="10"/>
    <n v="60653"/>
    <x v="2"/>
    <s v="FUR-CH-10004289"/>
    <x v="0"/>
    <x v="1"/>
    <s v="Global Super Steno Chair"/>
    <n v="470.30200000000002"/>
    <n v="7"/>
    <n v="0.3"/>
    <n v="-87.341800000000006"/>
  </r>
  <r>
    <n v="1448"/>
    <s v="CA-2014-102337"/>
    <x v="3"/>
    <x v="487"/>
    <d v="2014-06-17T00:00:00"/>
    <s v="First Class"/>
    <s v="SD-20485"/>
    <s v="Shirley Daniels"/>
    <x v="2"/>
    <s v="United States"/>
    <s v="Chicago"/>
    <x v="10"/>
    <n v="60653"/>
    <x v="2"/>
    <s v="TEC-PH-10002564"/>
    <x v="2"/>
    <x v="7"/>
    <s v="OtterBox Defender Series Case - Samsung Galaxy S4"/>
    <n v="47.984000000000002"/>
    <n v="2"/>
    <n v="0.2"/>
    <n v="5.9980000000000002"/>
  </r>
  <r>
    <n v="1449"/>
    <s v="US-2011-112564"/>
    <x v="2"/>
    <x v="488"/>
    <d v="2011-04-24T00:00:00"/>
    <s v="First Class"/>
    <s v="TS-21160"/>
    <s v="Theresa Swint"/>
    <x v="1"/>
    <s v="United States"/>
    <s v="Philadelphia"/>
    <x v="9"/>
    <n v="19134"/>
    <x v="3"/>
    <s v="OFF-BI-10004876"/>
    <x v="1"/>
    <x v="8"/>
    <s v="Wilson Jones Suede Grain Vinyl Binders"/>
    <n v="2.5019999999999998"/>
    <n v="3"/>
    <n v="0.7"/>
    <n v="-1.7514000000000001"/>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9"/>
  </r>
  <r>
    <n v="1451"/>
    <s v="US-2012-160150"/>
    <x v="1"/>
    <x v="490"/>
    <d v="2012-07-20T00:00:00"/>
    <s v="First Class"/>
    <s v="TS-21085"/>
    <s v="Thais Sissman"/>
    <x v="0"/>
    <s v="United States"/>
    <s v="Phoenix"/>
    <x v="16"/>
    <n v="85023"/>
    <x v="1"/>
    <s v="OFF-BI-10004352"/>
    <x v="1"/>
    <x v="8"/>
    <s v="Wilson Jones DublLock D-Ring Binders"/>
    <n v="2.0249999999999999"/>
    <n v="1"/>
    <n v="0.7"/>
    <n v="-1.35"/>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8"/>
    <n v="3"/>
    <n v="0"/>
    <n v="45.84"/>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2"/>
    <n v="3"/>
    <n v="0"/>
    <n v="41.951999999999998"/>
  </r>
  <r>
    <n v="1457"/>
    <s v="CA-2014-148474"/>
    <x v="3"/>
    <x v="492"/>
    <d v="2014-06-20T00:00:00"/>
    <s v="Standard Class"/>
    <s v="ME-17320"/>
    <s v="Maria Etezadi"/>
    <x v="2"/>
    <s v="United States"/>
    <s v="Columbus"/>
    <x v="32"/>
    <n v="31907"/>
    <x v="0"/>
    <s v="FUR-TA-10002530"/>
    <x v="0"/>
    <x v="3"/>
    <s v="Iceberg OfficeWorks 42&quot; Round Tables"/>
    <n v="452.94"/>
    <n v="3"/>
    <n v="0"/>
    <n v="67.941000000000003"/>
  </r>
  <r>
    <n v="1458"/>
    <s v="CA-2012-111297"/>
    <x v="1"/>
    <x v="493"/>
    <d v="2012-08-21T00:00:00"/>
    <s v="Standard Class"/>
    <s v="SC-20440"/>
    <s v="Shaun Chance"/>
    <x v="1"/>
    <s v="United States"/>
    <s v="New Bedford"/>
    <x v="31"/>
    <n v="2740"/>
    <x v="3"/>
    <s v="OFF-BI-10002412"/>
    <x v="1"/>
    <x v="8"/>
    <s v="Wilson Jones â€œSnapâ€ Scratch Pad Binder Tool for Ring Binders"/>
    <n v="52.2"/>
    <n v="9"/>
    <n v="0"/>
    <n v="23.49"/>
  </r>
  <r>
    <n v="1459"/>
    <s v="CA-2013-123722"/>
    <x v="0"/>
    <x v="477"/>
    <d v="2013-10-02T00:00:00"/>
    <s v="Standard Class"/>
    <s v="NH-18610"/>
    <s v="Nicole Hansen"/>
    <x v="1"/>
    <s v="United States"/>
    <s v="Irving"/>
    <x v="5"/>
    <n v="75061"/>
    <x v="2"/>
    <s v="OFF-LA-10001569"/>
    <x v="1"/>
    <x v="2"/>
    <s v="Avery 499"/>
    <n v="15.936"/>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3999999999999"/>
    <n v="2"/>
    <n v="0.2"/>
    <n v="19.398399999999999"/>
  </r>
  <r>
    <n v="1462"/>
    <s v="US-2013-128902"/>
    <x v="0"/>
    <x v="21"/>
    <d v="2013-03-16T00:00:00"/>
    <s v="Standard Class"/>
    <s v="MB-18085"/>
    <s v="Mick Brown"/>
    <x v="0"/>
    <s v="United States"/>
    <s v="Vineland"/>
    <x v="30"/>
    <n v="8360"/>
    <x v="3"/>
    <s v="FUR-TA-10001095"/>
    <x v="0"/>
    <x v="3"/>
    <s v="Chromcraft Round Conference Tables"/>
    <n v="244.006"/>
    <n v="2"/>
    <n v="0.3"/>
    <n v="-31.372199999999999"/>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6"/>
  </r>
  <r>
    <n v="1465"/>
    <s v="US-2013-104794"/>
    <x v="0"/>
    <x v="186"/>
    <d v="2013-12-20T00:00:00"/>
    <s v="First Class"/>
    <s v="KD-16495"/>
    <s v="Keith Dawkins"/>
    <x v="1"/>
    <s v="United States"/>
    <s v="New York City"/>
    <x v="15"/>
    <n v="10009"/>
    <x v="3"/>
    <s v="OFF-FA-10001754"/>
    <x v="1"/>
    <x v="13"/>
    <s v="Stockwell Gold Paper Clips"/>
    <n v="3.68"/>
    <n v="2"/>
    <n v="0"/>
    <n v="1.8031999999999999"/>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002"/>
  </r>
  <r>
    <n v="1467"/>
    <s v="CA-2011-151708"/>
    <x v="2"/>
    <x v="233"/>
    <d v="2011-08-14T00:00:00"/>
    <s v="Standard Class"/>
    <s v="MB-17305"/>
    <s v="Maria Bertelson"/>
    <x v="0"/>
    <s v="United States"/>
    <s v="Glendale"/>
    <x v="16"/>
    <n v="85301"/>
    <x v="1"/>
    <s v="TEC-AC-10001767"/>
    <x v="2"/>
    <x v="11"/>
    <s v="SanDisk Ultra 64 GB MicroSDHC Class 10 Memory Card"/>
    <n v="95.975999999999999"/>
    <n v="3"/>
    <n v="0.2"/>
    <n v="-10.7973"/>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99"/>
  </r>
  <r>
    <n v="1469"/>
    <s v="CA-2014-139199"/>
    <x v="3"/>
    <x v="34"/>
    <d v="2014-12-14T00:00:00"/>
    <s v="Standard Class"/>
    <s v="DK-12835"/>
    <s v="Damala Kotsonis"/>
    <x v="1"/>
    <s v="United States"/>
    <s v="Detroit"/>
    <x v="12"/>
    <n v="48234"/>
    <x v="2"/>
    <s v="FUR-CH-10000847"/>
    <x v="0"/>
    <x v="1"/>
    <s v="Global Executive Mid-Back Manager's Chair"/>
    <n v="872.94"/>
    <n v="3"/>
    <n v="0"/>
    <n v="226.96440000000001"/>
  </r>
  <r>
    <n v="1470"/>
    <s v="CA-2014-139199"/>
    <x v="3"/>
    <x v="34"/>
    <d v="2014-12-14T00:00:00"/>
    <s v="Standard Class"/>
    <s v="DK-12835"/>
    <s v="Damala Kotsonis"/>
    <x v="1"/>
    <s v="United States"/>
    <s v="Detroit"/>
    <x v="12"/>
    <n v="48234"/>
    <x v="2"/>
    <s v="OFF-BI-10003982"/>
    <x v="1"/>
    <x v="8"/>
    <s v="Wilson Jones Century Plastic Molded Ring Binders"/>
    <n v="41.54"/>
    <n v="2"/>
    <n v="0"/>
    <n v="19.523800000000001"/>
  </r>
  <r>
    <n v="1471"/>
    <s v="CA-2014-139199"/>
    <x v="3"/>
    <x v="34"/>
    <d v="2014-12-14T00:00:00"/>
    <s v="Standard Class"/>
    <s v="DK-12835"/>
    <s v="Damala Kotsonis"/>
    <x v="1"/>
    <s v="United States"/>
    <s v="Detroit"/>
    <x v="12"/>
    <n v="48234"/>
    <x v="2"/>
    <s v="OFF-PA-10001293"/>
    <x v="1"/>
    <x v="10"/>
    <s v="Xerox 1946"/>
    <n v="12.96"/>
    <n v="2"/>
    <n v="0"/>
    <n v="6.2207999999999997"/>
  </r>
  <r>
    <n v="1472"/>
    <s v="US-2012-161466"/>
    <x v="1"/>
    <x v="496"/>
    <d v="2012-09-27T00:00:00"/>
    <s v="Second Class"/>
    <s v="ON-18715"/>
    <s v="Odella Nelson"/>
    <x v="1"/>
    <s v="United States"/>
    <s v="Philadelphia"/>
    <x v="9"/>
    <n v="19120"/>
    <x v="3"/>
    <s v="OFF-AR-10000634"/>
    <x v="1"/>
    <x v="6"/>
    <s v="Newell 320"/>
    <n v="6.8479999999999999"/>
    <n v="2"/>
    <n v="0.2"/>
    <n v="0.59919999999999995"/>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8000000000004"/>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03"/>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3000000000004"/>
  </r>
  <r>
    <n v="1479"/>
    <s v="CA-2014-121468"/>
    <x v="3"/>
    <x v="123"/>
    <d v="2014-11-21T00:00:00"/>
    <s v="First Class"/>
    <s v="KD-16345"/>
    <s v="Katherine Ducich"/>
    <x v="0"/>
    <s v="United States"/>
    <s v="Westminster"/>
    <x v="1"/>
    <n v="92683"/>
    <x v="1"/>
    <s v="TEC-PH-10000376"/>
    <x v="2"/>
    <x v="7"/>
    <s v="Square Credit Card Reader"/>
    <n v="31.968"/>
    <n v="4"/>
    <n v="0.2"/>
    <n v="2.3976000000000002"/>
  </r>
  <r>
    <n v="1480"/>
    <s v="US-2013-108455"/>
    <x v="0"/>
    <x v="499"/>
    <d v="2013-12-09T00:00:00"/>
    <s v="Standard Class"/>
    <s v="MK-18160"/>
    <s v="Mike Kennedy"/>
    <x v="0"/>
    <s v="United States"/>
    <s v="San Francisco"/>
    <x v="1"/>
    <n v="94122"/>
    <x v="1"/>
    <s v="OFF-PA-10002262"/>
    <x v="1"/>
    <x v="10"/>
    <s v="Xerox 192"/>
    <n v="25.92"/>
    <n v="4"/>
    <n v="0"/>
    <n v="12.441599999999999"/>
  </r>
  <r>
    <n v="1481"/>
    <s v="US-2013-108455"/>
    <x v="0"/>
    <x v="499"/>
    <d v="2013-12-09T00:00:00"/>
    <s v="Standard Class"/>
    <s v="MK-18160"/>
    <s v="Mike Kennedy"/>
    <x v="0"/>
    <s v="United States"/>
    <s v="San Francisco"/>
    <x v="1"/>
    <n v="94122"/>
    <x v="1"/>
    <s v="OFF-PA-10002464"/>
    <x v="1"/>
    <x v="10"/>
    <s v="HP Office Recycled Paper (20Lb. and 87 Bright)"/>
    <n v="40.46"/>
    <n v="7"/>
    <n v="0"/>
    <n v="19.825399999999998"/>
  </r>
  <r>
    <n v="1482"/>
    <s v="US-2013-108455"/>
    <x v="0"/>
    <x v="499"/>
    <d v="2013-12-09T00:00:00"/>
    <s v="Standard Class"/>
    <s v="MK-18160"/>
    <s v="Mike Kennedy"/>
    <x v="0"/>
    <s v="United States"/>
    <s v="San Francisco"/>
    <x v="1"/>
    <n v="94122"/>
    <x v="1"/>
    <s v="OFF-ST-10002214"/>
    <x v="1"/>
    <x v="4"/>
    <s v="X-Rack File for Hanging Folders"/>
    <n v="33.869999999999997"/>
    <n v="3"/>
    <n v="0"/>
    <n v="8.8062000000000005"/>
  </r>
  <r>
    <n v="1483"/>
    <s v="CA-2014-101210"/>
    <x v="3"/>
    <x v="326"/>
    <d v="2014-08-29T00:00:00"/>
    <s v="Second Class"/>
    <s v="DW-13540"/>
    <s v="Don Weiss"/>
    <x v="0"/>
    <s v="United States"/>
    <s v="Jackson"/>
    <x v="18"/>
    <n v="38301"/>
    <x v="0"/>
    <s v="OFF-AR-10003560"/>
    <x v="1"/>
    <x v="6"/>
    <s v="Zebra Zazzle Fluorescent Highlighters"/>
    <n v="9.7279999999999998"/>
    <n v="2"/>
    <n v="0.2"/>
    <n v="1.7023999999999999"/>
  </r>
  <r>
    <n v="1484"/>
    <s v="CA-2014-101210"/>
    <x v="3"/>
    <x v="326"/>
    <d v="2014-08-29T00:00:00"/>
    <s v="Second Class"/>
    <s v="DW-13540"/>
    <s v="Don Weiss"/>
    <x v="0"/>
    <s v="United States"/>
    <s v="Jackson"/>
    <x v="18"/>
    <n v="38301"/>
    <x v="0"/>
    <s v="OFF-PA-10000130"/>
    <x v="1"/>
    <x v="10"/>
    <s v="Xerox 199"/>
    <n v="3.4239999999999999"/>
    <n v="1"/>
    <n v="0.2"/>
    <n v="1.07"/>
  </r>
  <r>
    <n v="1485"/>
    <s v="US-2013-108098"/>
    <x v="0"/>
    <x v="500"/>
    <d v="2013-10-19T00:00:00"/>
    <s v="Standard Class"/>
    <s v="CP-12340"/>
    <s v="Christine Phan"/>
    <x v="1"/>
    <s v="United States"/>
    <s v="Seattle"/>
    <x v="4"/>
    <n v="98115"/>
    <x v="1"/>
    <s v="TEC-AC-10000865"/>
    <x v="2"/>
    <x v="11"/>
    <s v="WD My Passport Ultra 500GB Portable External Hard Drive"/>
    <n v="177"/>
    <n v="3"/>
    <n v="0"/>
    <n v="30.09"/>
  </r>
  <r>
    <n v="1486"/>
    <s v="CA-2011-119032"/>
    <x v="2"/>
    <x v="501"/>
    <d v="2011-12-03T00:00:00"/>
    <s v="Standard Class"/>
    <s v="MS-17770"/>
    <s v="Maxwell Schwartz"/>
    <x v="0"/>
    <s v="United States"/>
    <s v="New York City"/>
    <x v="15"/>
    <n v="10035"/>
    <x v="3"/>
    <s v="OFF-FA-10003021"/>
    <x v="1"/>
    <x v="13"/>
    <s v="Staples"/>
    <n v="3.76"/>
    <n v="2"/>
    <n v="0"/>
    <n v="1.3160000000000001"/>
  </r>
  <r>
    <n v="1487"/>
    <s v="CA-2012-140410"/>
    <x v="1"/>
    <x v="502"/>
    <d v="2012-11-07T00:00:00"/>
    <s v="Standard Class"/>
    <s v="CM-12655"/>
    <s v="Corinna Mitchell"/>
    <x v="2"/>
    <s v="United States"/>
    <s v="Los Angeles"/>
    <x v="1"/>
    <n v="90008"/>
    <x v="1"/>
    <s v="TEC-PH-10003580"/>
    <x v="2"/>
    <x v="7"/>
    <s v="Cisco IP Phone 7961G-GE VoIP phone"/>
    <n v="1212.848"/>
    <n v="7"/>
    <n v="0.2"/>
    <n v="106.1242"/>
  </r>
  <r>
    <n v="1488"/>
    <s v="CA-2012-140410"/>
    <x v="1"/>
    <x v="502"/>
    <d v="2012-11-07T00:00:00"/>
    <s v="Standard Class"/>
    <s v="CM-12655"/>
    <s v="Corinna Mitchell"/>
    <x v="2"/>
    <s v="United States"/>
    <s v="Los Angeles"/>
    <x v="1"/>
    <n v="90008"/>
    <x v="1"/>
    <s v="TEC-AC-10001109"/>
    <x v="2"/>
    <x v="11"/>
    <s v="Logitech Trackman Marble Mouse"/>
    <n v="89.97"/>
    <n v="3"/>
    <n v="0"/>
    <n v="37.787399999999998"/>
  </r>
  <r>
    <n v="1489"/>
    <s v="CA-2012-140410"/>
    <x v="1"/>
    <x v="502"/>
    <d v="2012-11-07T00:00:00"/>
    <s v="Standard Class"/>
    <s v="CM-12655"/>
    <s v="Corinna Mitchell"/>
    <x v="2"/>
    <s v="United States"/>
    <s v="Los Angeles"/>
    <x v="1"/>
    <n v="90008"/>
    <x v="1"/>
    <s v="FUR-FU-10003347"/>
    <x v="0"/>
    <x v="5"/>
    <s v="Coloredge Poster Frame"/>
    <n v="42.6"/>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2000000000002"/>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1999999999998"/>
  </r>
  <r>
    <n v="1495"/>
    <s v="CA-2011-123925"/>
    <x v="2"/>
    <x v="506"/>
    <d v="2011-12-19T00:00:00"/>
    <s v="Second Class"/>
    <s v="RF-19840"/>
    <s v="Roy FranzÃ¶sisch"/>
    <x v="0"/>
    <s v="United States"/>
    <s v="Columbus"/>
    <x v="32"/>
    <n v="31907"/>
    <x v="0"/>
    <s v="OFF-AR-10002952"/>
    <x v="1"/>
    <x v="6"/>
    <s v="Stanley Contemporary Battery Pencil Sharpeners"/>
    <n v="40.049999999999997"/>
    <n v="3"/>
    <n v="0"/>
    <n v="11.214"/>
  </r>
  <r>
    <n v="1496"/>
    <s v="CA-2014-152485"/>
    <x v="3"/>
    <x v="507"/>
    <d v="2014-09-09T00:00:00"/>
    <s v="Standard Class"/>
    <s v="JD-15790"/>
    <s v="John Dryer"/>
    <x v="0"/>
    <s v="United States"/>
    <s v="Coppell"/>
    <x v="5"/>
    <n v="75019"/>
    <x v="2"/>
    <s v="OFF-AR-10003759"/>
    <x v="1"/>
    <x v="6"/>
    <s v="Crayola Anti Dust Chalk, 12/Pack"/>
    <n v="10.192"/>
    <n v="7"/>
    <n v="0.2"/>
    <n v="3.1850000000000001"/>
  </r>
  <r>
    <n v="1497"/>
    <s v="CA-2014-152485"/>
    <x v="3"/>
    <x v="507"/>
    <d v="2014-09-09T00:00:00"/>
    <s v="Standard Class"/>
    <s v="JD-15790"/>
    <s v="John Dryer"/>
    <x v="0"/>
    <s v="United States"/>
    <s v="Coppell"/>
    <x v="5"/>
    <n v="75019"/>
    <x v="2"/>
    <s v="OFF-ST-10004950"/>
    <x v="1"/>
    <x v="4"/>
    <s v="Acco Perma 3000 Stacking Storage Drawers"/>
    <n v="16.783999999999999"/>
    <n v="1"/>
    <n v="0.2"/>
    <n v="-0.20979999999999999"/>
  </r>
  <r>
    <n v="1498"/>
    <s v="CA-2014-152485"/>
    <x v="3"/>
    <x v="507"/>
    <d v="2014-09-09T00:00:00"/>
    <s v="Standard Class"/>
    <s v="JD-15790"/>
    <s v="John Dryer"/>
    <x v="0"/>
    <s v="United States"/>
    <s v="Coppell"/>
    <x v="5"/>
    <n v="75019"/>
    <x v="2"/>
    <s v="OFF-AR-10001940"/>
    <x v="1"/>
    <x v="6"/>
    <s v="Sanford Colorific Eraseable Coloring Pencils, 12 Count"/>
    <n v="13.12"/>
    <n v="5"/>
    <n v="0.2"/>
    <n v="3.7719999999999998"/>
  </r>
  <r>
    <n v="1499"/>
    <s v="CA-2013-141586"/>
    <x v="0"/>
    <x v="508"/>
    <d v="2013-10-21T00:00:00"/>
    <s v="First Class"/>
    <s v="NK-18490"/>
    <s v="Neil Knudson"/>
    <x v="2"/>
    <s v="United States"/>
    <s v="San Francisco"/>
    <x v="1"/>
    <n v="94122"/>
    <x v="1"/>
    <s v="OFF-BI-10003981"/>
    <x v="1"/>
    <x v="8"/>
    <s v="Avery Durable Plastic 1&quot; Binders"/>
    <n v="18.16"/>
    <n v="5"/>
    <n v="0.2"/>
    <n v="6.5830000000000002"/>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2999999999996"/>
  </r>
  <r>
    <n v="1501"/>
    <s v="CA-2014-130386"/>
    <x v="3"/>
    <x v="105"/>
    <d v="2014-11-19T00:00:00"/>
    <s v="Standard Class"/>
    <s v="NG-18430"/>
    <s v="Nathan Gelder"/>
    <x v="0"/>
    <s v="United States"/>
    <s v="Austin"/>
    <x v="5"/>
    <n v="78745"/>
    <x v="2"/>
    <s v="OFF-PA-10003823"/>
    <x v="1"/>
    <x v="10"/>
    <s v="Xerox 197"/>
    <n v="223.05600000000001"/>
    <n v="9"/>
    <n v="0.2"/>
    <n v="69.704999999999998"/>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s v="CA-2013-100468"/>
    <x v="0"/>
    <x v="390"/>
    <d v="2013-12-02T00:00:00"/>
    <s v="Standard Class"/>
    <s v="AT-10435"/>
    <s v="Alyssa Tate"/>
    <x v="2"/>
    <s v="United States"/>
    <s v="Los Angeles"/>
    <x v="1"/>
    <n v="90045"/>
    <x v="1"/>
    <s v="FUR-FU-10000010"/>
    <x v="0"/>
    <x v="5"/>
    <s v="DAX Value U-Channel Document Frames, Easel Back"/>
    <n v="9.94"/>
    <n v="2"/>
    <n v="0"/>
    <n v="3.0813999999999999"/>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
    <n v="6"/>
    <n v="0.2"/>
    <n v="-175.8708"/>
  </r>
  <r>
    <n v="1507"/>
    <s v="CA-2014-154935"/>
    <x v="3"/>
    <x v="165"/>
    <d v="2014-12-30T00:00:00"/>
    <s v="Standard Class"/>
    <s v="AR-10540"/>
    <s v="Andy Reiter"/>
    <x v="0"/>
    <s v="United States"/>
    <s v="New York City"/>
    <x v="15"/>
    <n v="10024"/>
    <x v="3"/>
    <s v="OFF-BI-10003708"/>
    <x v="1"/>
    <x v="8"/>
    <s v="Acco Four Pocket Poly Ring Binder with Label Holder, Smoke, 1&quot;"/>
    <n v="17.88"/>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8"/>
  </r>
  <r>
    <n v="1509"/>
    <s v="CA-2014-108294"/>
    <x v="3"/>
    <x v="389"/>
    <d v="2014-12-11T00:00:00"/>
    <s v="Same Day"/>
    <s v="LS-16975"/>
    <s v="Lindsay Shagiari"/>
    <x v="2"/>
    <s v="United States"/>
    <s v="Omaha"/>
    <x v="8"/>
    <n v="68104"/>
    <x v="2"/>
    <s v="OFF-BI-10004965"/>
    <x v="1"/>
    <x v="8"/>
    <s v="Ibico Covers for Plastic or Wire Binding Elements"/>
    <n v="34.5"/>
    <n v="3"/>
    <n v="0"/>
    <n v="15.525"/>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4"/>
  </r>
  <r>
    <n v="1512"/>
    <s v="CA-2014-100384"/>
    <x v="3"/>
    <x v="92"/>
    <d v="2014-07-02T00:00:00"/>
    <s v="Standard Class"/>
    <s v="NH-18610"/>
    <s v="Nicole Hansen"/>
    <x v="1"/>
    <s v="United States"/>
    <s v="Pomona"/>
    <x v="1"/>
    <n v="91767"/>
    <x v="1"/>
    <s v="OFF-AR-10003514"/>
    <x v="1"/>
    <x v="6"/>
    <s v="4009 Highlighters by Sanford"/>
    <n v="35.82"/>
    <n v="9"/>
    <n v="0"/>
    <n v="11.820600000000001"/>
  </r>
  <r>
    <n v="1513"/>
    <s v="CA-2014-112809"/>
    <x v="3"/>
    <x v="238"/>
    <d v="2014-08-23T00:00:00"/>
    <s v="Standard Class"/>
    <s v="RA-19915"/>
    <s v="Russell Applegate"/>
    <x v="0"/>
    <s v="United States"/>
    <s v="Dallas"/>
    <x v="5"/>
    <n v="75220"/>
    <x v="2"/>
    <s v="OFF-ST-10002276"/>
    <x v="1"/>
    <x v="4"/>
    <s v="Safco Steel Mobile File Cart"/>
    <n v="200.06399999999999"/>
    <n v="3"/>
    <n v="0.2"/>
    <n v="12.504"/>
  </r>
  <r>
    <n v="1514"/>
    <s v="CA-2014-112809"/>
    <x v="3"/>
    <x v="238"/>
    <d v="2014-08-23T00:00:00"/>
    <s v="Standard Class"/>
    <s v="RA-19915"/>
    <s v="Russell Applegate"/>
    <x v="0"/>
    <s v="United States"/>
    <s v="Dallas"/>
    <x v="5"/>
    <n v="75220"/>
    <x v="2"/>
    <s v="OFF-BI-10001098"/>
    <x v="1"/>
    <x v="8"/>
    <s v="Acco D-Ring Binder w/DublLock"/>
    <n v="21.38"/>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08"/>
  </r>
  <r>
    <n v="1517"/>
    <s v="CA-2014-148446"/>
    <x v="3"/>
    <x v="389"/>
    <d v="2014-12-15T00:00:00"/>
    <s v="Second Class"/>
    <s v="MC-17845"/>
    <s v="Michael Chen"/>
    <x v="0"/>
    <s v="United States"/>
    <s v="North Las Vegas"/>
    <x v="33"/>
    <n v="89031"/>
    <x v="1"/>
    <s v="FUR-TA-10004256"/>
    <x v="0"/>
    <x v="3"/>
    <s v="Bretford â€œJust In Timeâ€ Height-Adjustable Multi-Task Work Tables"/>
    <n v="1669.6"/>
    <n v="4"/>
    <n v="0"/>
    <n v="116.872"/>
  </r>
  <r>
    <n v="1518"/>
    <s v="CA-2011-111059"/>
    <x v="2"/>
    <x v="511"/>
    <d v="2011-02-07T00:00:00"/>
    <s v="Second Class"/>
    <s v="TB-21400"/>
    <s v="Tom Boeckenhauer"/>
    <x v="0"/>
    <s v="United States"/>
    <s v="Seattle"/>
    <x v="4"/>
    <n v="98105"/>
    <x v="1"/>
    <s v="OFF-BI-10004593"/>
    <x v="1"/>
    <x v="8"/>
    <s v="Ibico Laser Imprintable Binding System Covers"/>
    <n v="83.84"/>
    <n v="2"/>
    <n v="0.2"/>
    <n v="27.248000000000001"/>
  </r>
  <r>
    <n v="1519"/>
    <s v="CA-2011-111059"/>
    <x v="2"/>
    <x v="511"/>
    <d v="2011-02-07T00:00:00"/>
    <s v="Second Class"/>
    <s v="TB-21400"/>
    <s v="Tom Boeckenhauer"/>
    <x v="0"/>
    <s v="United States"/>
    <s v="Seattle"/>
    <x v="4"/>
    <n v="98105"/>
    <x v="1"/>
    <s v="OFF-BI-10002827"/>
    <x v="1"/>
    <x v="8"/>
    <s v="Avery Durable Poly Binders"/>
    <n v="13.27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02"/>
  </r>
  <r>
    <n v="1521"/>
    <s v="CA-2014-109946"/>
    <x v="3"/>
    <x v="513"/>
    <d v="2014-04-22T00:00:00"/>
    <s v="Standard Class"/>
    <s v="PL-18925"/>
    <s v="Paul Lucas"/>
    <x v="2"/>
    <s v="United States"/>
    <s v="Chicago"/>
    <x v="10"/>
    <n v="60610"/>
    <x v="2"/>
    <s v="OFF-AR-10001419"/>
    <x v="1"/>
    <x v="6"/>
    <s v="Newell 325"/>
    <n v="16.52"/>
    <n v="5"/>
    <n v="0.2"/>
    <n v="2.0649999999999999"/>
  </r>
  <r>
    <n v="1522"/>
    <s v="CA-2012-144806"/>
    <x v="1"/>
    <x v="401"/>
    <d v="2012-12-11T00:00:00"/>
    <s v="Standard Class"/>
    <s v="GH-14425"/>
    <s v="Gary Hwang"/>
    <x v="0"/>
    <s v="United States"/>
    <s v="Tucson"/>
    <x v="16"/>
    <n v="85705"/>
    <x v="1"/>
    <s v="FUR-FU-10002253"/>
    <x v="0"/>
    <x v="5"/>
    <s v="Howard Miller 13&quot; Diameter Pewter Finish Round Wall Clock"/>
    <n v="206.11199999999999"/>
    <n v="6"/>
    <n v="0.2"/>
    <n v="48.951599999999999"/>
  </r>
  <r>
    <n v="1523"/>
    <s v="CA-2012-144806"/>
    <x v="1"/>
    <x v="401"/>
    <d v="2012-12-11T00:00:00"/>
    <s v="Standard Class"/>
    <s v="GH-14425"/>
    <s v="Gary Hwang"/>
    <x v="0"/>
    <s v="United States"/>
    <s v="Tucson"/>
    <x v="16"/>
    <n v="85705"/>
    <x v="1"/>
    <s v="OFF-PA-10002586"/>
    <x v="1"/>
    <x v="10"/>
    <s v="Xerox 1970"/>
    <n v="19.920000000000002"/>
    <n v="5"/>
    <n v="0.2"/>
    <n v="6.7229999999999999"/>
  </r>
  <r>
    <n v="1524"/>
    <s v="CA-2012-144806"/>
    <x v="1"/>
    <x v="401"/>
    <d v="2012-12-11T00:00:00"/>
    <s v="Standard Class"/>
    <s v="GH-14425"/>
    <s v="Gary Hwang"/>
    <x v="0"/>
    <s v="United States"/>
    <s v="Tucson"/>
    <x v="16"/>
    <n v="85705"/>
    <x v="1"/>
    <s v="OFF-PA-10003039"/>
    <x v="1"/>
    <x v="10"/>
    <s v="Xerox 1960"/>
    <n v="198.27199999999999"/>
    <n v="8"/>
    <n v="0.2"/>
    <n v="61.96"/>
  </r>
  <r>
    <n v="1525"/>
    <s v="CA-2012-144806"/>
    <x v="1"/>
    <x v="401"/>
    <d v="2012-12-11T00:00:00"/>
    <s v="Standard Class"/>
    <s v="GH-14425"/>
    <s v="Gary Hwang"/>
    <x v="0"/>
    <s v="United States"/>
    <s v="Tucson"/>
    <x v="16"/>
    <n v="85705"/>
    <x v="1"/>
    <s v="OFF-ST-10004804"/>
    <x v="1"/>
    <x v="4"/>
    <s v="Belkin 19&quot; Vented Equipment Shelf, Black"/>
    <n v="247.10400000000001"/>
    <n v="6"/>
    <n v="0.2"/>
    <n v="-58.687199999999997"/>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992"/>
  </r>
  <r>
    <n v="1527"/>
    <s v="CA-2013-122392"/>
    <x v="0"/>
    <x v="405"/>
    <d v="2013-07-28T00:00:00"/>
    <s v="Standard Class"/>
    <s v="CJ-12010"/>
    <s v="Caroline Jumper"/>
    <x v="0"/>
    <s v="United States"/>
    <s v="Allentown"/>
    <x v="9"/>
    <n v="18103"/>
    <x v="3"/>
    <s v="OFF-AR-10002221"/>
    <x v="1"/>
    <x v="6"/>
    <s v="12 Colored Short Pencils"/>
    <n v="4.16"/>
    <n v="2"/>
    <n v="0.2"/>
    <n v="0.36399999999999999"/>
  </r>
  <r>
    <n v="1528"/>
    <s v="CA-2013-122392"/>
    <x v="0"/>
    <x v="405"/>
    <d v="2013-07-28T00:00:00"/>
    <s v="Standard Class"/>
    <s v="CJ-12010"/>
    <s v="Caroline Jumper"/>
    <x v="0"/>
    <s v="United States"/>
    <s v="Allentown"/>
    <x v="9"/>
    <n v="18103"/>
    <x v="3"/>
    <s v="FUR-FU-10002456"/>
    <x v="0"/>
    <x v="5"/>
    <s v="Master Caster Door Stop, Large Neon Orange"/>
    <n v="11.648"/>
    <n v="2"/>
    <n v="0.2"/>
    <n v="3.3488000000000002"/>
  </r>
  <r>
    <n v="1529"/>
    <s v="CA-2012-148432"/>
    <x v="1"/>
    <x v="209"/>
    <d v="2012-11-10T00:00:00"/>
    <s v="Second Class"/>
    <s v="MC-18130"/>
    <s v="Mike Caudle"/>
    <x v="1"/>
    <s v="United States"/>
    <s v="Newark"/>
    <x v="13"/>
    <n v="19711"/>
    <x v="3"/>
    <s v="OFF-FA-10004968"/>
    <x v="1"/>
    <x v="13"/>
    <s v="Rubber Band Ball"/>
    <n v="26.18"/>
    <n v="7"/>
    <n v="0"/>
    <n v="0.52359999999999995"/>
  </r>
  <r>
    <n v="1530"/>
    <s v="CA-2012-148432"/>
    <x v="1"/>
    <x v="209"/>
    <d v="2012-11-10T00:00:00"/>
    <s v="Second Class"/>
    <s v="MC-18130"/>
    <s v="Mike Caudle"/>
    <x v="1"/>
    <s v="United States"/>
    <s v="Newark"/>
    <x v="13"/>
    <n v="19711"/>
    <x v="3"/>
    <s v="OFF-PA-10001274"/>
    <x v="1"/>
    <x v="10"/>
    <s v="Loose Memo Sheets"/>
    <n v="7.3"/>
    <n v="2"/>
    <n v="0"/>
    <n v="3.431"/>
  </r>
  <r>
    <n v="1531"/>
    <s v="CA-2012-103793"/>
    <x v="1"/>
    <x v="514"/>
    <d v="2012-03-31T00:00:00"/>
    <s v="Standard Class"/>
    <s v="BV-11245"/>
    <s v="Benjamin Venier"/>
    <x v="1"/>
    <s v="United States"/>
    <s v="Miami"/>
    <x v="2"/>
    <n v="33142"/>
    <x v="0"/>
    <s v="OFF-PA-10001125"/>
    <x v="1"/>
    <x v="10"/>
    <s v="Xerox 1988"/>
    <n v="74.352000000000004"/>
    <n v="3"/>
    <n v="0.2"/>
    <n v="23.234999999999999"/>
  </r>
  <r>
    <n v="1532"/>
    <s v="CA-2014-159884"/>
    <x v="3"/>
    <x v="515"/>
    <d v="2014-09-06T00:00:00"/>
    <s v="Standard Class"/>
    <s v="JF-15490"/>
    <s v="Jeremy Farry"/>
    <x v="0"/>
    <s v="United States"/>
    <s v="Tempe"/>
    <x v="16"/>
    <n v="85281"/>
    <x v="1"/>
    <s v="OFF-ST-10000344"/>
    <x v="1"/>
    <x v="4"/>
    <s v="Neat Ideas Personal Hanging Folder Files, Black"/>
    <n v="10.744"/>
    <n v="1"/>
    <n v="0.2"/>
    <n v="0.80579999999999996"/>
  </r>
  <r>
    <n v="1533"/>
    <s v="CA-2014-159884"/>
    <x v="3"/>
    <x v="515"/>
    <d v="2014-09-06T00:00:00"/>
    <s v="Standard Class"/>
    <s v="JF-15490"/>
    <s v="Jeremy Farry"/>
    <x v="0"/>
    <s v="United States"/>
    <s v="Tempe"/>
    <x v="16"/>
    <n v="85281"/>
    <x v="1"/>
    <s v="OFF-FA-10000585"/>
    <x v="1"/>
    <x v="13"/>
    <s v="OIC Bulk Pack Metal Binder Clips"/>
    <n v="8.3759999999999994"/>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3"/>
    <n v="2"/>
    <n v="0.15"/>
    <n v="16.7986"/>
  </r>
  <r>
    <n v="1536"/>
    <s v="CA-2013-112389"/>
    <x v="0"/>
    <x v="517"/>
    <d v="2013-11-03T00:00:00"/>
    <s v="Standard Class"/>
    <s v="JM-15655"/>
    <s v="Jim Mitchum"/>
    <x v="1"/>
    <s v="United States"/>
    <s v="Bridgeton"/>
    <x v="30"/>
    <n v="8302"/>
    <x v="3"/>
    <s v="OFF-ST-10000419"/>
    <x v="1"/>
    <x v="4"/>
    <s v="Rogers Jumbo File, Granite"/>
    <n v="40.74"/>
    <n v="3"/>
    <n v="0"/>
    <n v="0.40739999999999998"/>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1999999999998"/>
  </r>
  <r>
    <n v="1538"/>
    <s v="CA-2014-121888"/>
    <x v="3"/>
    <x v="175"/>
    <d v="2014-09-18T00:00:00"/>
    <s v="Second Class"/>
    <s v="CL-11890"/>
    <s v="Carl Ludwig"/>
    <x v="0"/>
    <s v="United States"/>
    <s v="Everett"/>
    <x v="31"/>
    <n v="2149"/>
    <x v="3"/>
    <s v="TEC-PH-10000439"/>
    <x v="2"/>
    <x v="7"/>
    <s v="GE DSL Phone Line Filter"/>
    <n v="39.99"/>
    <n v="1"/>
    <n v="0"/>
    <n v="11.597099999999999"/>
  </r>
  <r>
    <n v="1539"/>
    <s v="CA-2014-121888"/>
    <x v="3"/>
    <x v="175"/>
    <d v="2014-09-18T00:00:00"/>
    <s v="Second Class"/>
    <s v="CL-11890"/>
    <s v="Carl Ludwig"/>
    <x v="0"/>
    <s v="United States"/>
    <s v="Everett"/>
    <x v="31"/>
    <n v="2149"/>
    <x v="3"/>
    <s v="OFF-AR-10003478"/>
    <x v="1"/>
    <x v="6"/>
    <s v="Avery Hi-Liter EverBold Pen Style Fluorescent Highlighters, 4/Pack"/>
    <n v="16.28"/>
    <n v="2"/>
    <n v="0"/>
    <n v="6.5119999999999996"/>
  </r>
  <r>
    <n v="1540"/>
    <s v="CA-2014-121888"/>
    <x v="3"/>
    <x v="175"/>
    <d v="2014-09-18T00:00:00"/>
    <s v="Second Class"/>
    <s v="CL-11890"/>
    <s v="Carl Ludwig"/>
    <x v="0"/>
    <s v="United States"/>
    <s v="Everett"/>
    <x v="31"/>
    <n v="2149"/>
    <x v="3"/>
    <s v="FUR-BO-10002545"/>
    <x v="0"/>
    <x v="0"/>
    <s v="Atlantic Metals Mobile 3-Shelf Bookcases, Custom Colors"/>
    <n v="782.94"/>
    <n v="3"/>
    <n v="0"/>
    <n v="203.56440000000001"/>
  </r>
  <r>
    <n v="1541"/>
    <s v="CA-2014-121888"/>
    <x v="3"/>
    <x v="175"/>
    <d v="2014-09-18T00:00:00"/>
    <s v="Second Class"/>
    <s v="CL-11890"/>
    <s v="Carl Ludwig"/>
    <x v="0"/>
    <s v="United States"/>
    <s v="Everett"/>
    <x v="31"/>
    <n v="2149"/>
    <x v="3"/>
    <s v="OFF-BI-10001765"/>
    <x v="1"/>
    <x v="8"/>
    <s v="Wilson Jones Heavy-Duty Casebound Ring Binders with Metal Hinges"/>
    <n v="242.48"/>
    <n v="7"/>
    <n v="0"/>
    <n v="116.3904"/>
  </r>
  <r>
    <n v="1542"/>
    <s v="CA-2011-166884"/>
    <x v="2"/>
    <x v="518"/>
    <d v="2011-03-16T00:00:00"/>
    <s v="Second Class"/>
    <s v="CK-12205"/>
    <s v="Chloris Kastensmidt"/>
    <x v="0"/>
    <s v="United States"/>
    <s v="Columbus"/>
    <x v="24"/>
    <n v="43229"/>
    <x v="3"/>
    <s v="FUR-FU-10003981"/>
    <x v="0"/>
    <x v="5"/>
    <s v="Eldon Wave Desk Accessories"/>
    <n v="8.32"/>
    <n v="5"/>
    <n v="0.2"/>
    <n v="2.2879999999999998"/>
  </r>
  <r>
    <n v="1543"/>
    <s v="CA-2011-166884"/>
    <x v="2"/>
    <x v="518"/>
    <d v="2011-03-16T00:00:00"/>
    <s v="Second Class"/>
    <s v="CK-12205"/>
    <s v="Chloris Kastensmidt"/>
    <x v="0"/>
    <s v="United States"/>
    <s v="Columbus"/>
    <x v="24"/>
    <n v="43229"/>
    <x v="3"/>
    <s v="OFF-FA-10001561"/>
    <x v="1"/>
    <x v="13"/>
    <s v="Stockwell Push Pins"/>
    <n v="10.464"/>
    <n v="6"/>
    <n v="0.2"/>
    <n v="1.7003999999999999"/>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600000000001"/>
  </r>
  <r>
    <n v="1547"/>
    <s v="CA-2012-111395"/>
    <x v="1"/>
    <x v="521"/>
    <d v="2012-11-27T00:00:00"/>
    <s v="Standard Class"/>
    <s v="VB-21745"/>
    <s v="Victoria Brennan"/>
    <x v="1"/>
    <s v="United States"/>
    <s v="San Antonio"/>
    <x v="5"/>
    <n v="78207"/>
    <x v="2"/>
    <s v="OFF-PA-10000994"/>
    <x v="1"/>
    <x v="10"/>
    <s v="Xerox 1915"/>
    <n v="335.52"/>
    <n v="4"/>
    <n v="0.2"/>
    <n v="117.432"/>
  </r>
  <r>
    <n v="1548"/>
    <s v="CA-2012-111395"/>
    <x v="1"/>
    <x v="521"/>
    <d v="2012-11-27T00:00:00"/>
    <s v="Standard Class"/>
    <s v="VB-21745"/>
    <s v="Victoria Brennan"/>
    <x v="1"/>
    <s v="United States"/>
    <s v="San Antonio"/>
    <x v="5"/>
    <n v="78207"/>
    <x v="2"/>
    <s v="OFF-BI-10002867"/>
    <x v="1"/>
    <x v="8"/>
    <s v="GBC Recycled Regency Composition Covers"/>
    <n v="23.911999999999999"/>
    <n v="2"/>
    <n v="0.8"/>
    <n v="-40.650399999999998"/>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9"/>
  </r>
  <r>
    <n v="1550"/>
    <s v="CA-2011-134278"/>
    <x v="2"/>
    <x v="522"/>
    <d v="2011-07-08T00:00:00"/>
    <s v="First Class"/>
    <s v="EP-13915"/>
    <s v="Emily Phan"/>
    <x v="0"/>
    <s v="United States"/>
    <s v="New York City"/>
    <x v="15"/>
    <n v="10011"/>
    <x v="3"/>
    <s v="TEC-CO-10001046"/>
    <x v="2"/>
    <x v="16"/>
    <s v="Canon Imageclass D680 Copier / Fax"/>
    <n v="559.99199999999996"/>
    <n v="1"/>
    <n v="0.2"/>
    <n v="174.9975"/>
  </r>
  <r>
    <n v="1551"/>
    <s v="US-2014-124926"/>
    <x v="3"/>
    <x v="38"/>
    <d v="2014-11-19T00:00:00"/>
    <s v="Second Class"/>
    <s v="ME-17320"/>
    <s v="Maria Etezadi"/>
    <x v="2"/>
    <s v="United States"/>
    <s v="Houston"/>
    <x v="5"/>
    <n v="77095"/>
    <x v="2"/>
    <s v="OFF-AP-10004868"/>
    <x v="1"/>
    <x v="9"/>
    <s v="Hoover Commercial Soft Guard Upright Vacuum And Disposable Filtration Bags"/>
    <n v="9.3239999999999998"/>
    <n v="6"/>
    <n v="0.8"/>
    <n v="-24.708600000000001"/>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
    <n v="7"/>
    <n v="0"/>
    <n v="10.348800000000001"/>
  </r>
  <r>
    <n v="1554"/>
    <s v="CA-2014-158386"/>
    <x v="3"/>
    <x v="524"/>
    <d v="2014-10-22T00:00:00"/>
    <s v="Standard Class"/>
    <s v="BO-11425"/>
    <s v="Bobby Odegard"/>
    <x v="0"/>
    <s v="United States"/>
    <s v="Richmond"/>
    <x v="0"/>
    <n v="40475"/>
    <x v="0"/>
    <s v="OFF-BI-10003719"/>
    <x v="1"/>
    <x v="8"/>
    <s v="Large Capacity Hanging Post Binders"/>
    <n v="124.75"/>
    <n v="5"/>
    <n v="0"/>
    <n v="57.384999999999998"/>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2"/>
  </r>
  <r>
    <n v="1559"/>
    <s v="CA-2012-112116"/>
    <x v="1"/>
    <x v="199"/>
    <d v="2012-03-18T00:00:00"/>
    <s v="Second Class"/>
    <s v="JE-15475"/>
    <s v="Jeremy Ellison"/>
    <x v="0"/>
    <s v="United States"/>
    <s v="Seattle"/>
    <x v="4"/>
    <n v="98103"/>
    <x v="1"/>
    <s v="FUR-TA-10001039"/>
    <x v="0"/>
    <x v="3"/>
    <s v="KI Adjustable-Height Table"/>
    <n v="171.96"/>
    <n v="2"/>
    <n v="0"/>
    <n v="44.709600000000002"/>
  </r>
  <r>
    <n v="1560"/>
    <s v="CA-2013-126809"/>
    <x v="0"/>
    <x v="526"/>
    <d v="2013-04-14T00:00:00"/>
    <s v="Standard Class"/>
    <s v="EB-13750"/>
    <s v="Edward Becker"/>
    <x v="1"/>
    <s v="United States"/>
    <s v="Seattle"/>
    <x v="4"/>
    <n v="98103"/>
    <x v="1"/>
    <s v="OFF-BI-10003712"/>
    <x v="1"/>
    <x v="8"/>
    <s v="Acco Pressboard Covers with Storage Hooks, 14 7/8&quot; x 11&quot;, Light Blue"/>
    <n v="35.351999999999997"/>
    <n v="9"/>
    <n v="0.2"/>
    <n v="12.815099999999999"/>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8"/>
  </r>
  <r>
    <n v="1563"/>
    <s v="US-2014-102890"/>
    <x v="3"/>
    <x v="160"/>
    <d v="2014-07-01T00:00:00"/>
    <s v="Same Day"/>
    <s v="SG-20470"/>
    <s v="Sheri Gordon"/>
    <x v="0"/>
    <s v="United States"/>
    <s v="New York City"/>
    <x v="15"/>
    <n v="10011"/>
    <x v="3"/>
    <s v="FUR-TA-10000577"/>
    <x v="0"/>
    <x v="3"/>
    <s v="Bretford CR4500 Series Slim Rectangular Table"/>
    <n v="1044.6300000000001"/>
    <n v="5"/>
    <n v="0.4"/>
    <n v="-295.9785"/>
  </r>
  <r>
    <n v="1564"/>
    <s v="CA-2012-158554"/>
    <x v="1"/>
    <x v="529"/>
    <d v="2012-11-09T00:00:00"/>
    <s v="Same Day"/>
    <s v="CM-12190"/>
    <s v="Charlotte Melton"/>
    <x v="0"/>
    <s v="United States"/>
    <s v="Philadelphia"/>
    <x v="9"/>
    <n v="19134"/>
    <x v="3"/>
    <s v="OFF-PA-10004000"/>
    <x v="1"/>
    <x v="10"/>
    <s v="While You Were Out Pads, 50 per Pad, 4 x 5 1/4, Green Cycle"/>
    <n v="11.352"/>
    <n v="3"/>
    <n v="0.2"/>
    <n v="4.1151"/>
  </r>
  <r>
    <n v="1565"/>
    <s v="CA-2011-116239"/>
    <x v="2"/>
    <x v="530"/>
    <d v="2011-03-04T00:00:00"/>
    <s v="Same Day"/>
    <s v="CL-12565"/>
    <s v="Clay Ludtke"/>
    <x v="0"/>
    <s v="United States"/>
    <s v="Columbia"/>
    <x v="20"/>
    <n v="29203"/>
    <x v="0"/>
    <s v="OFF-ST-10001370"/>
    <x v="1"/>
    <x v="4"/>
    <s v="Sensible Storage WireTech Storage Systems"/>
    <n v="354.9"/>
    <n v="5"/>
    <n v="0"/>
    <n v="17.745000000000001"/>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99"/>
  </r>
  <r>
    <n v="1567"/>
    <s v="CA-2012-129112"/>
    <x v="1"/>
    <x v="239"/>
    <d v="2012-11-30T00:00:00"/>
    <s v="First Class"/>
    <s v="AW-10840"/>
    <s v="Anthony Witt"/>
    <x v="0"/>
    <s v="United States"/>
    <s v="Allen"/>
    <x v="5"/>
    <n v="75002"/>
    <x v="2"/>
    <s v="TEC-AC-10003038"/>
    <x v="2"/>
    <x v="11"/>
    <s v="Kingston Digital DataTraveler 16GB USB 2.0"/>
    <n v="21.48"/>
    <n v="3"/>
    <n v="0.2"/>
    <n v="-0.26850000000000002"/>
  </r>
  <r>
    <n v="1568"/>
    <s v="CA-2012-129112"/>
    <x v="1"/>
    <x v="239"/>
    <d v="2012-11-30T00:00:00"/>
    <s v="First Class"/>
    <s v="AW-10840"/>
    <s v="Anthony Witt"/>
    <x v="0"/>
    <s v="United States"/>
    <s v="Allen"/>
    <x v="5"/>
    <n v="75002"/>
    <x v="2"/>
    <s v="OFF-BI-10000088"/>
    <x v="1"/>
    <x v="8"/>
    <s v="GBC Imprintable Covers"/>
    <n v="8.7840000000000007"/>
    <n v="4"/>
    <n v="0.8"/>
    <n v="-13.615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299999999998"/>
  </r>
  <r>
    <n v="1570"/>
    <s v="CA-2014-165029"/>
    <x v="3"/>
    <x v="200"/>
    <d v="2014-12-01T00:00:00"/>
    <s v="Standard Class"/>
    <s v="AH-10075"/>
    <s v="Adam Hart"/>
    <x v="1"/>
    <s v="United States"/>
    <s v="Atlanta"/>
    <x v="32"/>
    <n v="30318"/>
    <x v="0"/>
    <s v="OFF-AR-10003504"/>
    <x v="1"/>
    <x v="6"/>
    <s v="Newell 347"/>
    <n v="12.84"/>
    <n v="3"/>
    <n v="0"/>
    <n v="3.7235999999999998"/>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9000000000003"/>
  </r>
  <r>
    <n v="1574"/>
    <s v="US-2011-157385"/>
    <x v="2"/>
    <x v="533"/>
    <d v="2011-11-25T00:00:00"/>
    <s v="First Class"/>
    <s v="SC-20095"/>
    <s v="Sanjit Chand"/>
    <x v="0"/>
    <s v="United States"/>
    <s v="Los Angeles"/>
    <x v="1"/>
    <n v="90004"/>
    <x v="1"/>
    <s v="FUR-CH-10000595"/>
    <x v="0"/>
    <x v="1"/>
    <s v="Safco Contoured Stacking Chairs"/>
    <n v="381.44"/>
    <n v="2"/>
    <n v="0.2"/>
    <n v="23.84"/>
  </r>
  <r>
    <n v="1575"/>
    <s v="CA-2011-101602"/>
    <x v="2"/>
    <x v="534"/>
    <d v="2011-12-18T00:00:00"/>
    <s v="First Class"/>
    <s v="MC-18100"/>
    <s v="Mick Crebagga"/>
    <x v="0"/>
    <s v="United States"/>
    <s v="El Paso"/>
    <x v="5"/>
    <n v="79907"/>
    <x v="2"/>
    <s v="TEC-PH-10000169"/>
    <x v="2"/>
    <x v="7"/>
    <s v="ARKON Windshield Dashboard Air Vent Car Mount Holder"/>
    <n v="40.68"/>
    <n v="3"/>
    <n v="0.2"/>
    <n v="-9.1530000000000005"/>
  </r>
  <r>
    <n v="1576"/>
    <s v="CA-2011-101602"/>
    <x v="2"/>
    <x v="534"/>
    <d v="2011-12-18T00:00:00"/>
    <s v="First Class"/>
    <s v="MC-18100"/>
    <s v="Mick Crebagga"/>
    <x v="0"/>
    <s v="United States"/>
    <s v="El Paso"/>
    <x v="5"/>
    <n v="79907"/>
    <x v="2"/>
    <s v="FUR-CH-10004675"/>
    <x v="0"/>
    <x v="1"/>
    <s v="Lifetime Advantage Folding Chairs, 4/Carton"/>
    <n v="763.28"/>
    <n v="5"/>
    <n v="0.3"/>
    <n v="-21.808"/>
  </r>
  <r>
    <n v="1577"/>
    <s v="CA-2013-109057"/>
    <x v="0"/>
    <x v="183"/>
    <d v="2013-04-28T00:00:00"/>
    <s v="Standard Class"/>
    <s v="TT-21460"/>
    <s v="Tonja Turnell"/>
    <x v="2"/>
    <s v="United States"/>
    <s v="Aurora"/>
    <x v="10"/>
    <n v="60505"/>
    <x v="2"/>
    <s v="OFF-ST-10002406"/>
    <x v="1"/>
    <x v="4"/>
    <s v="Pizazz Global Quick File"/>
    <n v="23.952000000000002"/>
    <n v="2"/>
    <n v="0.2"/>
    <n v="2.3952"/>
  </r>
  <r>
    <n v="1578"/>
    <s v="CA-2013-154403"/>
    <x v="0"/>
    <x v="454"/>
    <d v="2013-05-28T00:00:00"/>
    <s v="Standard Class"/>
    <s v="AP-10720"/>
    <s v="Anne Pryor"/>
    <x v="2"/>
    <s v="United States"/>
    <s v="Florence"/>
    <x v="19"/>
    <n v="35630"/>
    <x v="0"/>
    <s v="OFF-PA-10001526"/>
    <x v="1"/>
    <x v="10"/>
    <s v="Xerox 1949"/>
    <n v="4.9800000000000004"/>
    <n v="1"/>
    <n v="0"/>
    <n v="2.4401999999999999"/>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99"/>
  </r>
  <r>
    <n v="1580"/>
    <s v="CA-2012-131338"/>
    <x v="1"/>
    <x v="101"/>
    <d v="2012-08-12T00:00:00"/>
    <s v="First Class"/>
    <s v="NP-18325"/>
    <s v="Naresj Patel"/>
    <x v="0"/>
    <s v="United States"/>
    <s v="New York City"/>
    <x v="15"/>
    <n v="10024"/>
    <x v="3"/>
    <s v="TEC-PH-10003012"/>
    <x v="2"/>
    <x v="7"/>
    <s v="Nortel Meridian M3904 Professional Digital phone"/>
    <n v="307.98"/>
    <n v="2"/>
    <n v="0"/>
    <n v="89.3142"/>
  </r>
  <r>
    <n v="1581"/>
    <s v="CA-2012-131338"/>
    <x v="1"/>
    <x v="101"/>
    <d v="2012-08-12T00:00:00"/>
    <s v="First Class"/>
    <s v="NP-18325"/>
    <s v="Naresj Patel"/>
    <x v="0"/>
    <s v="United States"/>
    <s v="New York City"/>
    <x v="15"/>
    <n v="10024"/>
    <x v="3"/>
    <s v="FUR-TA-10002607"/>
    <x v="0"/>
    <x v="3"/>
    <s v="KI Conference Tables"/>
    <n v="382.80599999999998"/>
    <n v="9"/>
    <n v="0.4"/>
    <n v="-153.1224"/>
  </r>
  <r>
    <n v="1582"/>
    <s v="CA-2012-131338"/>
    <x v="1"/>
    <x v="101"/>
    <d v="2012-08-12T00:00:00"/>
    <s v="First Class"/>
    <s v="NP-18325"/>
    <s v="Naresj Patel"/>
    <x v="0"/>
    <s v="United States"/>
    <s v="New York City"/>
    <x v="15"/>
    <n v="10024"/>
    <x v="3"/>
    <s v="OFF-ST-10000642"/>
    <x v="1"/>
    <x v="4"/>
    <s v="Tennsco Lockers, Gray"/>
    <n v="41.96"/>
    <n v="2"/>
    <n v="0"/>
    <n v="2.9371999999999998"/>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600000000001"/>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2"/>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5"/>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
  </r>
  <r>
    <n v="1590"/>
    <s v="CA-2013-109911"/>
    <x v="0"/>
    <x v="536"/>
    <d v="2013-05-17T00:00:00"/>
    <s v="Standard Class"/>
    <s v="VG-21805"/>
    <s v="Vivek Grady"/>
    <x v="1"/>
    <s v="United States"/>
    <s v="Virginia Beach"/>
    <x v="17"/>
    <n v="23464"/>
    <x v="0"/>
    <s v="OFF-AR-10001662"/>
    <x v="1"/>
    <x v="6"/>
    <s v="Rogers Handheld Barrel Pencil Sharpener"/>
    <n v="10.96"/>
    <n v="4"/>
    <n v="0"/>
    <n v="2.9592000000000001"/>
  </r>
  <r>
    <n v="1591"/>
    <s v="US-2013-132423"/>
    <x v="0"/>
    <x v="173"/>
    <d v="2013-04-20T00:00:00"/>
    <s v="Standard Class"/>
    <s v="MY-18295"/>
    <s v="Muhammed Yedwab"/>
    <x v="1"/>
    <s v="United States"/>
    <s v="Grapevine"/>
    <x v="5"/>
    <n v="76051"/>
    <x v="2"/>
    <s v="OFF-AR-10001221"/>
    <x v="1"/>
    <x v="6"/>
    <s v="Dixon Ticonderoga Erasable Colored Pencil Set, 12-Color"/>
    <n v="33.488"/>
    <n v="7"/>
    <n v="0.2"/>
    <n v="5.8604000000000003"/>
  </r>
  <r>
    <n v="1592"/>
    <s v="US-2013-132423"/>
    <x v="0"/>
    <x v="173"/>
    <d v="2013-04-20T00:00:00"/>
    <s v="Standard Class"/>
    <s v="MY-18295"/>
    <s v="Muhammed Yedwab"/>
    <x v="1"/>
    <s v="United States"/>
    <s v="Grapevine"/>
    <x v="5"/>
    <n v="76051"/>
    <x v="2"/>
    <s v="OFF-FA-10002988"/>
    <x v="1"/>
    <x v="13"/>
    <s v="Ideal Clamps"/>
    <n v="8.0399999999999991"/>
    <n v="5"/>
    <n v="0.2"/>
    <n v="2.9144999999999999"/>
  </r>
  <r>
    <n v="1593"/>
    <s v="CA-2012-122826"/>
    <x v="1"/>
    <x v="537"/>
    <d v="2012-06-25T00:00:00"/>
    <s v="Second Class"/>
    <s v="RD-19480"/>
    <s v="Rick Duston"/>
    <x v="0"/>
    <s v="United States"/>
    <s v="Olympia"/>
    <x v="4"/>
    <n v="98502"/>
    <x v="1"/>
    <s v="TEC-PH-10004830"/>
    <x v="2"/>
    <x v="7"/>
    <s v="Pyle PRT45 Retro HomeÂ Telephone"/>
    <n v="201.56800000000001"/>
    <n v="4"/>
    <n v="0.2"/>
    <n v="22.676400000000001"/>
  </r>
  <r>
    <n v="1594"/>
    <s v="CA-2011-117317"/>
    <x v="2"/>
    <x v="538"/>
    <d v="2011-10-19T00:00:00"/>
    <s v="Same Day"/>
    <s v="JF-15490"/>
    <s v="Jeremy Farry"/>
    <x v="0"/>
    <s v="United States"/>
    <s v="Los Angeles"/>
    <x v="1"/>
    <n v="90032"/>
    <x v="1"/>
    <s v="OFF-PA-10004519"/>
    <x v="1"/>
    <x v="10"/>
    <s v="Spiral Phone Message Books with Labels by Adams"/>
    <n v="13.44"/>
    <n v="3"/>
    <n v="0"/>
    <n v="6.5856000000000003"/>
  </r>
  <r>
    <n v="1595"/>
    <s v="CA-2012-118423"/>
    <x v="1"/>
    <x v="539"/>
    <d v="2012-03-27T00:00:00"/>
    <s v="First Class"/>
    <s v="DP-13390"/>
    <s v="Dennis Pardue"/>
    <x v="2"/>
    <s v="United States"/>
    <s v="Peoria"/>
    <x v="10"/>
    <n v="61604"/>
    <x v="2"/>
    <s v="FUR-BO-10000362"/>
    <x v="0"/>
    <x v="0"/>
    <s v="Sauder Inglewood Library Bookcases"/>
    <n v="359.05799999999999"/>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8"/>
  </r>
  <r>
    <n v="1597"/>
    <s v="CA-2014-132234"/>
    <x v="3"/>
    <x v="524"/>
    <d v="2014-10-19T00:00:00"/>
    <s v="First Class"/>
    <s v="MY-17380"/>
    <s v="Maribeth Yedwab"/>
    <x v="1"/>
    <s v="United States"/>
    <s v="New York City"/>
    <x v="15"/>
    <n v="10011"/>
    <x v="3"/>
    <s v="FUR-FU-10001290"/>
    <x v="0"/>
    <x v="5"/>
    <s v="Executive Impressions Supervisor Wall Clock"/>
    <n v="547.29999999999995"/>
    <n v="13"/>
    <n v="0"/>
    <n v="175.136"/>
  </r>
  <r>
    <n v="1598"/>
    <s v="CA-2014-158876"/>
    <x v="3"/>
    <x v="123"/>
    <d v="2014-11-22T00:00:00"/>
    <s v="Second Class"/>
    <s v="AB-10150"/>
    <s v="Aimee Bixby"/>
    <x v="0"/>
    <s v="United States"/>
    <s v="Carrollton"/>
    <x v="5"/>
    <n v="75007"/>
    <x v="2"/>
    <s v="OFF-PA-10000308"/>
    <x v="1"/>
    <x v="10"/>
    <s v="Xerox 1901"/>
    <n v="16.896000000000001"/>
    <n v="4"/>
    <n v="0.2"/>
    <n v="5.28"/>
  </r>
  <r>
    <n v="1599"/>
    <s v="CA-2014-158876"/>
    <x v="3"/>
    <x v="123"/>
    <d v="2014-11-22T00:00:00"/>
    <s v="Second Class"/>
    <s v="AB-10150"/>
    <s v="Aimee Bixby"/>
    <x v="0"/>
    <s v="United States"/>
    <s v="Carrollton"/>
    <x v="5"/>
    <n v="75007"/>
    <x v="2"/>
    <s v="OFF-SU-10001165"/>
    <x v="1"/>
    <x v="14"/>
    <s v="Acme Elite Stainless Steel Scissors"/>
    <n v="6.6719999999999997"/>
    <n v="1"/>
    <n v="0.2"/>
    <n v="0.50039999999999996"/>
  </r>
  <r>
    <n v="1600"/>
    <s v="CA-2014-158876"/>
    <x v="3"/>
    <x v="123"/>
    <d v="2014-11-22T00:00:00"/>
    <s v="Second Class"/>
    <s v="AB-10150"/>
    <s v="Aimee Bixby"/>
    <x v="0"/>
    <s v="United States"/>
    <s v="Carrollton"/>
    <x v="5"/>
    <n v="75007"/>
    <x v="2"/>
    <s v="OFF-AR-10003373"/>
    <x v="1"/>
    <x v="6"/>
    <s v="Boston School Pro Electric Pencil Sharpener, 1670"/>
    <n v="99.135999999999996"/>
    <n v="4"/>
    <n v="0.2"/>
    <n v="8.6744000000000003"/>
  </r>
  <r>
    <n v="1601"/>
    <s v="CA-2014-158876"/>
    <x v="3"/>
    <x v="123"/>
    <d v="2014-11-22T00:00:00"/>
    <s v="Second Class"/>
    <s v="AB-10150"/>
    <s v="Aimee Bixby"/>
    <x v="0"/>
    <s v="United States"/>
    <s v="Carrollton"/>
    <x v="5"/>
    <n v="75007"/>
    <x v="2"/>
    <s v="FUR-FU-10001967"/>
    <x v="0"/>
    <x v="5"/>
    <s v="Telescoping Adjustable Floor Lamp"/>
    <n v="15.992000000000001"/>
    <n v="2"/>
    <n v="0.6"/>
    <n v="-13.993"/>
  </r>
  <r>
    <n v="1602"/>
    <s v="CA-2013-164672"/>
    <x v="0"/>
    <x v="541"/>
    <d v="2013-05-14T00:00:00"/>
    <s v="Second Class"/>
    <s v="GB-14530"/>
    <s v="George Bell"/>
    <x v="1"/>
    <s v="United States"/>
    <s v="Dover"/>
    <x v="13"/>
    <n v="19901"/>
    <x v="3"/>
    <s v="FUR-FU-10001488"/>
    <x v="0"/>
    <x v="5"/>
    <s v="Tenex 46&quot; x 60&quot; Computer Anti-Static Chairmat, Rectangular Shaped"/>
    <n v="211.96"/>
    <n v="2"/>
    <n v="0"/>
    <n v="42.392000000000003"/>
  </r>
  <r>
    <n v="1603"/>
    <s v="US-2013-132857"/>
    <x v="0"/>
    <x v="25"/>
    <d v="2013-12-18T00:00:00"/>
    <s v="Standard Class"/>
    <s v="CA-12775"/>
    <s v="Cynthia Arntzen"/>
    <x v="0"/>
    <s v="United States"/>
    <s v="Smyrna"/>
    <x v="18"/>
    <n v="37167"/>
    <x v="0"/>
    <s v="OFF-AR-10003251"/>
    <x v="1"/>
    <x v="6"/>
    <s v="Prang Drawing Pencil Set"/>
    <n v="6.6719999999999997"/>
    <n v="3"/>
    <n v="0.2"/>
    <n v="1.6679999999999999"/>
  </r>
  <r>
    <n v="1604"/>
    <s v="CA-2014-116645"/>
    <x v="3"/>
    <x v="329"/>
    <d v="2014-12-05T00:00:00"/>
    <s v="Standard Class"/>
    <s v="ME-17725"/>
    <s v="Max Engle"/>
    <x v="0"/>
    <s v="United States"/>
    <s v="Newark"/>
    <x v="13"/>
    <n v="19711"/>
    <x v="3"/>
    <s v="OFF-AR-10001044"/>
    <x v="1"/>
    <x v="6"/>
    <s v="BOSTON Ranger #55 Pencil Sharpener, Black"/>
    <n v="155.94"/>
    <n v="6"/>
    <n v="0"/>
    <n v="45.2226"/>
  </r>
  <r>
    <n v="1605"/>
    <s v="US-2013-115819"/>
    <x v="0"/>
    <x v="475"/>
    <d v="2013-04-25T00:00:00"/>
    <s v="Second Class"/>
    <s v="JO-15280"/>
    <s v="Jas O'Carroll"/>
    <x v="0"/>
    <s v="United States"/>
    <s v="Los Angeles"/>
    <x v="1"/>
    <n v="90049"/>
    <x v="1"/>
    <s v="TEC-PH-10004700"/>
    <x v="2"/>
    <x v="7"/>
    <s v="PowerGen Dual USB Car Charger"/>
    <n v="39.96"/>
    <n v="5"/>
    <n v="0.2"/>
    <n v="12.987"/>
  </r>
  <r>
    <n v="1606"/>
    <s v="US-2013-115819"/>
    <x v="0"/>
    <x v="475"/>
    <d v="2013-04-25T00:00:00"/>
    <s v="Second Class"/>
    <s v="JO-15280"/>
    <s v="Jas O'Carroll"/>
    <x v="0"/>
    <s v="United States"/>
    <s v="Los Angeles"/>
    <x v="1"/>
    <n v="90049"/>
    <x v="1"/>
    <s v="OFF-AR-10000823"/>
    <x v="1"/>
    <x v="6"/>
    <s v="Newell 307"/>
    <n v="5.46"/>
    <n v="3"/>
    <n v="0"/>
    <n v="1.5287999999999999"/>
  </r>
  <r>
    <n v="1607"/>
    <s v="US-2013-115819"/>
    <x v="0"/>
    <x v="475"/>
    <d v="2013-04-25T00:00:00"/>
    <s v="Second Class"/>
    <s v="JO-15280"/>
    <s v="Jas O'Carroll"/>
    <x v="0"/>
    <s v="United States"/>
    <s v="Los Angeles"/>
    <x v="1"/>
    <n v="90049"/>
    <x v="1"/>
    <s v="OFF-AR-10004456"/>
    <x v="1"/>
    <x v="6"/>
    <s v="Panasonic KP-4ABK Battery-Operated Pencil Sharpener"/>
    <n v="73.2"/>
    <n v="5"/>
    <n v="0"/>
    <n v="21.228000000000002"/>
  </r>
  <r>
    <n v="1608"/>
    <s v="US-2013-115819"/>
    <x v="0"/>
    <x v="475"/>
    <d v="2013-04-25T00:00:00"/>
    <s v="Second Class"/>
    <s v="JO-15280"/>
    <s v="Jas O'Carroll"/>
    <x v="0"/>
    <s v="United States"/>
    <s v="Los Angeles"/>
    <x v="1"/>
    <n v="90049"/>
    <x v="1"/>
    <s v="OFF-BI-10000050"/>
    <x v="1"/>
    <x v="8"/>
    <s v="Angle-D Binders with Locking Rings, Label Holders"/>
    <n v="5.84"/>
    <n v="1"/>
    <n v="0.2"/>
    <n v="1.9710000000000001"/>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4"/>
  </r>
  <r>
    <n v="1610"/>
    <s v="US-2013-115819"/>
    <x v="0"/>
    <x v="475"/>
    <d v="2013-04-25T00:00:00"/>
    <s v="Second Class"/>
    <s v="JO-15280"/>
    <s v="Jas O'Carroll"/>
    <x v="0"/>
    <s v="United States"/>
    <s v="Los Angeles"/>
    <x v="1"/>
    <n v="90049"/>
    <x v="1"/>
    <s v="OFF-BI-10000591"/>
    <x v="1"/>
    <x v="8"/>
    <s v="Avery Binder Labels"/>
    <n v="9.3360000000000003"/>
    <n v="3"/>
    <n v="0.2"/>
    <n v="3.2675999999999998"/>
  </r>
  <r>
    <n v="1611"/>
    <s v="CA-2011-156349"/>
    <x v="2"/>
    <x v="542"/>
    <d v="2011-05-30T00:00:00"/>
    <s v="Standard Class"/>
    <s v="ML-17395"/>
    <s v="Marina Lichtenstein"/>
    <x v="1"/>
    <s v="United States"/>
    <s v="Los Angeles"/>
    <x v="1"/>
    <n v="90008"/>
    <x v="1"/>
    <s v="FUR-BO-10000362"/>
    <x v="0"/>
    <x v="0"/>
    <s v="Sauder Inglewood Library Bookcases"/>
    <n v="290.666"/>
    <n v="2"/>
    <n v="0.15"/>
    <n v="27.3568"/>
  </r>
  <r>
    <n v="1612"/>
    <s v="CA-2011-156349"/>
    <x v="2"/>
    <x v="542"/>
    <d v="2011-05-30T00:00:00"/>
    <s v="Standard Class"/>
    <s v="ML-17395"/>
    <s v="Marina Lichtenstein"/>
    <x v="1"/>
    <s v="United States"/>
    <s v="Los Angeles"/>
    <x v="1"/>
    <n v="90008"/>
    <x v="1"/>
    <s v="TEC-PH-10000441"/>
    <x v="2"/>
    <x v="7"/>
    <s v="VTech DS6151"/>
    <n v="201.584"/>
    <n v="2"/>
    <n v="0.2"/>
    <n v="20.1584"/>
  </r>
  <r>
    <n v="1613"/>
    <s v="CA-2011-156349"/>
    <x v="2"/>
    <x v="542"/>
    <d v="2011-05-30T00:00:00"/>
    <s v="Standard Class"/>
    <s v="ML-17395"/>
    <s v="Marina Lichtenstein"/>
    <x v="1"/>
    <s v="United States"/>
    <s v="Los Angeles"/>
    <x v="1"/>
    <n v="90008"/>
    <x v="1"/>
    <s v="TEC-PH-10002726"/>
    <x v="2"/>
    <x v="7"/>
    <s v="netTALK DUO VoIP Telephone Service"/>
    <n v="83.983999999999995"/>
    <n v="2"/>
    <n v="0.2"/>
    <n v="31.494"/>
  </r>
  <r>
    <n v="1614"/>
    <s v="CA-2014-138380"/>
    <x v="3"/>
    <x v="202"/>
    <d v="2014-12-26T00:00:00"/>
    <s v="Standard Class"/>
    <s v="YS-21880"/>
    <s v="Yana Sorensen"/>
    <x v="1"/>
    <s v="United States"/>
    <s v="Oakland"/>
    <x v="1"/>
    <n v="94601"/>
    <x v="1"/>
    <s v="OFF-ST-10003306"/>
    <x v="1"/>
    <x v="4"/>
    <s v="Letter Size Cart"/>
    <n v="1000.02"/>
    <n v="7"/>
    <n v="0"/>
    <n v="290.00580000000002"/>
  </r>
  <r>
    <n v="1615"/>
    <s v="US-2013-113509"/>
    <x v="0"/>
    <x v="543"/>
    <d v="2013-03-20T00:00:00"/>
    <s v="Standard Class"/>
    <s v="PL-18925"/>
    <s v="Paul Lucas"/>
    <x v="2"/>
    <s v="United States"/>
    <s v="Philadelphia"/>
    <x v="9"/>
    <n v="19143"/>
    <x v="3"/>
    <s v="TEC-AC-10004855"/>
    <x v="2"/>
    <x v="11"/>
    <s v="V7 USB Numeric Keypad"/>
    <n v="83.975999999999999"/>
    <n v="3"/>
    <n v="0.2"/>
    <n v="-13.646100000000001"/>
  </r>
  <r>
    <n v="1616"/>
    <s v="CA-2012-130022"/>
    <x v="1"/>
    <x v="544"/>
    <d v="2012-08-16T00:00:00"/>
    <s v="Standard Class"/>
    <s v="JK-16120"/>
    <s v="Julie Kriz"/>
    <x v="2"/>
    <s v="United States"/>
    <s v="Eagan"/>
    <x v="11"/>
    <n v="55122"/>
    <x v="2"/>
    <s v="OFF-LA-10002787"/>
    <x v="1"/>
    <x v="2"/>
    <s v="Avery 480"/>
    <n v="3.75"/>
    <n v="1"/>
    <n v="0"/>
    <n v="1.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799999999999"/>
  </r>
  <r>
    <n v="1619"/>
    <s v="US-2013-118780"/>
    <x v="0"/>
    <x v="545"/>
    <d v="2013-09-15T00:00:00"/>
    <s v="Second Class"/>
    <s v="PN-18775"/>
    <s v="Parhena Norris"/>
    <x v="2"/>
    <s v="United States"/>
    <s v="New York City"/>
    <x v="15"/>
    <n v="10011"/>
    <x v="3"/>
    <s v="OFF-ST-10000352"/>
    <x v="1"/>
    <x v="4"/>
    <s v="Acco Perma 2700 Stacking Storage Drawers"/>
    <n v="59.48"/>
    <n v="2"/>
    <n v="0"/>
    <n v="8.9220000000000006"/>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7999999999999"/>
    <n v="2"/>
    <n v="0.2"/>
    <n v="7.8192000000000004"/>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5000000000005"/>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5"/>
  </r>
  <r>
    <n v="1628"/>
    <s v="CA-2012-143119"/>
    <x v="1"/>
    <x v="496"/>
    <d v="2012-09-30T00:00:00"/>
    <s v="Standard Class"/>
    <s v="MC-17275"/>
    <s v="Marc Crier"/>
    <x v="0"/>
    <s v="United States"/>
    <s v="Lafayette"/>
    <x v="28"/>
    <n v="70506"/>
    <x v="0"/>
    <s v="FUR-CH-10001270"/>
    <x v="0"/>
    <x v="1"/>
    <s v="Harbour Creations Steel Folding Chair"/>
    <n v="517.5"/>
    <n v="6"/>
    <n v="0"/>
    <n v="155.25"/>
  </r>
  <r>
    <n v="1629"/>
    <s v="CA-2014-101049"/>
    <x v="3"/>
    <x v="548"/>
    <d v="2014-06-26T00:00:00"/>
    <s v="Second Class"/>
    <s v="AS-10240"/>
    <s v="Alan Shonely"/>
    <x v="0"/>
    <s v="United States"/>
    <s v="Cleveland"/>
    <x v="24"/>
    <n v="44105"/>
    <x v="3"/>
    <s v="FUR-FU-10004415"/>
    <x v="0"/>
    <x v="5"/>
    <s v="Stacking Tray, Side-Loading, Legal, Smoke"/>
    <n v="17.920000000000002"/>
    <n v="5"/>
    <n v="0.2"/>
    <n v="2.464"/>
  </r>
  <r>
    <n v="1630"/>
    <s v="CA-2014-101049"/>
    <x v="3"/>
    <x v="548"/>
    <d v="2014-06-26T00:00:00"/>
    <s v="Second Class"/>
    <s v="AS-10240"/>
    <s v="Alan Shonely"/>
    <x v="0"/>
    <s v="United States"/>
    <s v="Cleveland"/>
    <x v="24"/>
    <n v="44105"/>
    <x v="3"/>
    <s v="OFF-BI-10001510"/>
    <x v="1"/>
    <x v="8"/>
    <s v="Deluxe Heavy-Duty Vinyl Round Ring Binder"/>
    <n v="41.256"/>
    <n v="6"/>
    <n v="0.7"/>
    <n v="-34.380000000000003"/>
  </r>
  <r>
    <n v="1631"/>
    <s v="CA-2013-106530"/>
    <x v="0"/>
    <x v="541"/>
    <d v="2013-05-09T00:00:00"/>
    <s v="Same Day"/>
    <s v="CL-12565"/>
    <s v="Clay Ludtke"/>
    <x v="0"/>
    <s v="United States"/>
    <s v="Cleveland"/>
    <x v="24"/>
    <n v="44105"/>
    <x v="3"/>
    <s v="OFF-ST-10002011"/>
    <x v="1"/>
    <x v="4"/>
    <s v="Smead Adjustable Mobile File Trolley with Lockable Top"/>
    <n v="1006.056"/>
    <n v="3"/>
    <n v="0.2"/>
    <n v="88.029899999999998"/>
  </r>
  <r>
    <n v="1632"/>
    <s v="CA-2013-106530"/>
    <x v="0"/>
    <x v="541"/>
    <d v="2013-05-09T00:00:00"/>
    <s v="Same Day"/>
    <s v="CL-12565"/>
    <s v="Clay Ludtke"/>
    <x v="0"/>
    <s v="United States"/>
    <s v="Cleveland"/>
    <x v="24"/>
    <n v="44105"/>
    <x v="3"/>
    <s v="OFF-PA-10002986"/>
    <x v="1"/>
    <x v="10"/>
    <s v="Xerox 1898"/>
    <n v="10.688000000000001"/>
    <n v="2"/>
    <n v="0.2"/>
    <n v="3.7408000000000001"/>
  </r>
  <r>
    <n v="1633"/>
    <s v="CA-2013-106530"/>
    <x v="0"/>
    <x v="541"/>
    <d v="2013-05-09T00:00:00"/>
    <s v="Same Day"/>
    <s v="CL-12565"/>
    <s v="Clay Ludtke"/>
    <x v="0"/>
    <s v="United States"/>
    <s v="Cleveland"/>
    <x v="24"/>
    <n v="44105"/>
    <x v="3"/>
    <s v="OFF-PA-10004451"/>
    <x v="1"/>
    <x v="10"/>
    <s v="Xerox 222"/>
    <n v="10.368"/>
    <n v="2"/>
    <n v="0.2"/>
    <n v="3.6288"/>
  </r>
  <r>
    <n v="1634"/>
    <s v="CA-2013-106530"/>
    <x v="0"/>
    <x v="541"/>
    <d v="2013-05-09T00:00:00"/>
    <s v="Same Day"/>
    <s v="CL-12565"/>
    <s v="Clay Ludtke"/>
    <x v="0"/>
    <s v="United States"/>
    <s v="Cleveland"/>
    <x v="24"/>
    <n v="44105"/>
    <x v="3"/>
    <s v="OFF-ST-10000649"/>
    <x v="1"/>
    <x v="4"/>
    <s v="Hanging Personal Folder File"/>
    <n v="25.12"/>
    <n v="2"/>
    <n v="0.2"/>
    <n v="1.57"/>
  </r>
  <r>
    <n v="1635"/>
    <s v="CA-2013-106530"/>
    <x v="0"/>
    <x v="541"/>
    <d v="2013-05-09T00:00:00"/>
    <s v="Same Day"/>
    <s v="CL-12565"/>
    <s v="Clay Ludtke"/>
    <x v="0"/>
    <s v="United States"/>
    <s v="Cleveland"/>
    <x v="24"/>
    <n v="44105"/>
    <x v="3"/>
    <s v="TEC-AC-10001465"/>
    <x v="2"/>
    <x v="11"/>
    <s v="SanDisk Cruzer 64 GB USB Flash Drive"/>
    <n v="58.112000000000002"/>
    <n v="2"/>
    <n v="0.2"/>
    <n v="7.2640000000000002"/>
  </r>
  <r>
    <n v="1636"/>
    <s v="CA-2011-168984"/>
    <x v="2"/>
    <x v="35"/>
    <d v="2011-12-02T00:00:00"/>
    <s v="Standard Class"/>
    <s v="NW-18400"/>
    <s v="Natalie Webber"/>
    <x v="0"/>
    <s v="United States"/>
    <s v="Tigard"/>
    <x v="21"/>
    <n v="97224"/>
    <x v="1"/>
    <s v="OFF-PA-10001166"/>
    <x v="1"/>
    <x v="10"/>
    <s v="Xerox 2"/>
    <n v="15.552"/>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199999999994"/>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8"/>
  </r>
  <r>
    <n v="1644"/>
    <s v="CA-2012-111829"/>
    <x v="1"/>
    <x v="531"/>
    <d v="2012-03-20T00:00:00"/>
    <s v="First Class"/>
    <s v="FH-14365"/>
    <s v="Fred Hopkins"/>
    <x v="1"/>
    <s v="United States"/>
    <s v="Seattle"/>
    <x v="4"/>
    <n v="98115"/>
    <x v="1"/>
    <s v="OFF-ST-10000142"/>
    <x v="1"/>
    <x v="4"/>
    <s v="Deluxe Rollaway Locking File with Drawer"/>
    <n v="1247.6400000000001"/>
    <n v="3"/>
    <n v="0"/>
    <n v="349.33920000000001"/>
  </r>
  <r>
    <n v="1645"/>
    <s v="CA-2012-111829"/>
    <x v="1"/>
    <x v="531"/>
    <d v="2012-03-20T00:00:00"/>
    <s v="First Class"/>
    <s v="FH-14365"/>
    <s v="Fred Hopkins"/>
    <x v="1"/>
    <s v="United States"/>
    <s v="Seattle"/>
    <x v="4"/>
    <n v="98115"/>
    <x v="1"/>
    <s v="TEC-CO-10001766"/>
    <x v="2"/>
    <x v="16"/>
    <s v="Canon PC940 Copier"/>
    <n v="3149.93"/>
    <n v="7"/>
    <n v="0"/>
    <n v="1480.4671000000001"/>
  </r>
  <r>
    <n v="1646"/>
    <s v="CA-2012-111829"/>
    <x v="1"/>
    <x v="531"/>
    <d v="2012-03-20T00:00:00"/>
    <s v="First Class"/>
    <s v="FH-14365"/>
    <s v="Fred Hopkins"/>
    <x v="1"/>
    <s v="United States"/>
    <s v="Seattle"/>
    <x v="4"/>
    <n v="98115"/>
    <x v="1"/>
    <s v="OFF-PA-10004359"/>
    <x v="1"/>
    <x v="10"/>
    <s v="Multicolor Computer Printout Paper"/>
    <n v="209.7"/>
    <n v="2"/>
    <n v="0"/>
    <n v="100.65600000000001"/>
  </r>
  <r>
    <n v="1647"/>
    <s v="CA-2012-105221"/>
    <x v="1"/>
    <x v="549"/>
    <d v="2012-11-03T00:00:00"/>
    <s v="First Class"/>
    <s v="VM-21685"/>
    <s v="Valerie Mitchum"/>
    <x v="2"/>
    <s v="United States"/>
    <s v="Philadelphia"/>
    <x v="9"/>
    <n v="19140"/>
    <x v="3"/>
    <s v="TEC-AC-10002323"/>
    <x v="2"/>
    <x v="11"/>
    <s v="SanDisk Ultra 32 GB MicroSDHC Class 10 Memory Card"/>
    <n v="35.36"/>
    <n v="2"/>
    <n v="0.2"/>
    <n v="-3.0939999999999999"/>
  </r>
  <r>
    <n v="1648"/>
    <s v="CA-2012-105221"/>
    <x v="1"/>
    <x v="549"/>
    <d v="2012-11-03T00:00:00"/>
    <s v="First Class"/>
    <s v="VM-21685"/>
    <s v="Valerie Mitchum"/>
    <x v="2"/>
    <s v="United States"/>
    <s v="Philadelphia"/>
    <x v="9"/>
    <n v="19140"/>
    <x v="3"/>
    <s v="OFF-FA-10001135"/>
    <x v="1"/>
    <x v="13"/>
    <s v="Brites Rubber Bands, 1 1/2 oz. Box"/>
    <n v="3.1680000000000001"/>
    <n v="2"/>
    <n v="0.2"/>
    <n v="-0.71279999999999999"/>
  </r>
  <r>
    <n v="1649"/>
    <s v="CA-2012-120341"/>
    <x v="1"/>
    <x v="120"/>
    <d v="2012-09-29T00:00:00"/>
    <s v="Second Class"/>
    <s v="SF-20200"/>
    <s v="Sarah Foster"/>
    <x v="0"/>
    <s v="United States"/>
    <s v="Philadelphia"/>
    <x v="9"/>
    <n v="19143"/>
    <x v="3"/>
    <s v="OFF-BI-10004224"/>
    <x v="1"/>
    <x v="8"/>
    <s v="Catalog Binders with Expanding Posts"/>
    <n v="121.104"/>
    <n v="6"/>
    <n v="0.7"/>
    <n v="-100.92"/>
  </r>
  <r>
    <n v="1650"/>
    <s v="CA-2012-120341"/>
    <x v="1"/>
    <x v="120"/>
    <d v="2012-09-29T00:00:00"/>
    <s v="Second Class"/>
    <s v="SF-20200"/>
    <s v="Sarah Foster"/>
    <x v="0"/>
    <s v="United States"/>
    <s v="Philadelphia"/>
    <x v="9"/>
    <n v="19143"/>
    <x v="3"/>
    <s v="TEC-PH-10003357"/>
    <x v="2"/>
    <x v="7"/>
    <s v="Grandstream GXP2100 Mainstream Business Phone"/>
    <n v="45.893999999999998"/>
    <n v="1"/>
    <n v="0.4"/>
    <n v="-9.1788000000000007"/>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Â 16GB Mini TravelDrive USB 2.0Â Flash Drive"/>
    <n v="132.52000000000001"/>
    <n v="4"/>
    <n v="0"/>
    <n v="54.333199999999998"/>
  </r>
  <r>
    <n v="1655"/>
    <s v="US-2014-132444"/>
    <x v="3"/>
    <x v="551"/>
    <d v="2014-11-22T00:00:00"/>
    <s v="First Class"/>
    <s v="CD-12280"/>
    <s v="Christina DeMoss"/>
    <x v="0"/>
    <s v="United States"/>
    <s v="Seattle"/>
    <x v="4"/>
    <n v="98105"/>
    <x v="1"/>
    <s v="OFF-FA-10000611"/>
    <x v="1"/>
    <x v="13"/>
    <s v="Binder Clips by OIC"/>
    <n v="2.96"/>
    <n v="2"/>
    <n v="0"/>
    <n v="1.4208000000000001"/>
  </r>
  <r>
    <n v="1656"/>
    <s v="US-2014-132444"/>
    <x v="3"/>
    <x v="551"/>
    <d v="2014-11-22T00:00:00"/>
    <s v="First Class"/>
    <s v="CD-12280"/>
    <s v="Christina DeMoss"/>
    <x v="0"/>
    <s v="United States"/>
    <s v="Seattle"/>
    <x v="4"/>
    <n v="98105"/>
    <x v="1"/>
    <s v="OFF-BI-10001116"/>
    <x v="1"/>
    <x v="8"/>
    <s v="Wilson Jones 1&quot; Hanging DublLock Ring Binders"/>
    <n v="8.4480000000000004"/>
    <n v="2"/>
    <n v="0.2"/>
    <n v="2.9567999999999999"/>
  </r>
  <r>
    <n v="1657"/>
    <s v="US-2014-132444"/>
    <x v="3"/>
    <x v="551"/>
    <d v="2014-11-22T00:00:00"/>
    <s v="First Class"/>
    <s v="CD-12280"/>
    <s v="Christina DeMoss"/>
    <x v="0"/>
    <s v="United States"/>
    <s v="Seattle"/>
    <x v="4"/>
    <n v="98105"/>
    <x v="1"/>
    <s v="OFF-ST-10000563"/>
    <x v="1"/>
    <x v="4"/>
    <s v="Fellowes Bankers Box Stor/Drawer Steel Plus"/>
    <n v="95.94"/>
    <n v="3"/>
    <n v="0"/>
    <n v="9.5939999999999994"/>
  </r>
  <r>
    <n v="1658"/>
    <s v="CA-2011-127159"/>
    <x v="2"/>
    <x v="552"/>
    <d v="2011-05-15T00:00:00"/>
    <s v="First Class"/>
    <s v="HL-15040"/>
    <s v="Hunter Lopez"/>
    <x v="0"/>
    <s v="United States"/>
    <s v="Milwaukee"/>
    <x v="6"/>
    <n v="53209"/>
    <x v="2"/>
    <s v="FUR-FU-10000010"/>
    <x v="0"/>
    <x v="5"/>
    <s v="DAX Value U-Channel Document Frames, Easel Back"/>
    <n v="34.79"/>
    <n v="7"/>
    <n v="0"/>
    <n v="10.784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1"/>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9"/>
  </r>
  <r>
    <n v="1661"/>
    <s v="CA-2014-127285"/>
    <x v="3"/>
    <x v="505"/>
    <d v="2014-11-07T00:00:00"/>
    <s v="Standard Class"/>
    <s v="MM-18055"/>
    <s v="Michelle Moray"/>
    <x v="0"/>
    <s v="United States"/>
    <s v="Seattle"/>
    <x v="4"/>
    <n v="98115"/>
    <x v="1"/>
    <s v="OFF-BI-10002072"/>
    <x v="1"/>
    <x v="8"/>
    <s v="Cardinal Slant-D Ring Binders"/>
    <n v="13.904"/>
    <n v="2"/>
    <n v="0.2"/>
    <n v="5.2140000000000004"/>
  </r>
  <r>
    <n v="1662"/>
    <s v="CA-2014-144526"/>
    <x v="3"/>
    <x v="504"/>
    <d v="2014-05-07T00:00:00"/>
    <s v="Standard Class"/>
    <s v="QJ-19255"/>
    <s v="Quincy Jones"/>
    <x v="1"/>
    <s v="United States"/>
    <s v="Philadelphia"/>
    <x v="9"/>
    <n v="19143"/>
    <x v="3"/>
    <s v="TEC-PH-10002549"/>
    <x v="2"/>
    <x v="7"/>
    <s v="Polycom SoundPoint IP 450 VoIP phone"/>
    <n v="677.58"/>
    <n v="5"/>
    <n v="0.4"/>
    <n v="-158.102"/>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80000000000001"/>
  </r>
  <r>
    <n v="1665"/>
    <s v="CA-2013-128531"/>
    <x v="0"/>
    <x v="390"/>
    <d v="2013-11-27T00:00:00"/>
    <s v="Second Class"/>
    <s v="NS-18505"/>
    <s v="Neola Schneider"/>
    <x v="0"/>
    <s v="United States"/>
    <s v="Dallas"/>
    <x v="5"/>
    <n v="75217"/>
    <x v="2"/>
    <s v="TEC-AC-10002049"/>
    <x v="2"/>
    <x v="11"/>
    <s v="Logitech G19 Programmable Gaming Keyboard"/>
    <n v="297.57600000000002"/>
    <n v="3"/>
    <n v="0.2"/>
    <n v="-7.4394"/>
  </r>
  <r>
    <n v="1666"/>
    <s v="CA-2013-128531"/>
    <x v="0"/>
    <x v="390"/>
    <d v="2013-11-27T00:00:00"/>
    <s v="Second Class"/>
    <s v="NS-18505"/>
    <s v="Neola Schneider"/>
    <x v="0"/>
    <s v="United States"/>
    <s v="Dallas"/>
    <x v="5"/>
    <n v="75217"/>
    <x v="2"/>
    <s v="OFF-FA-10002676"/>
    <x v="1"/>
    <x v="13"/>
    <s v="Colored Push Pins"/>
    <n v="4.3440000000000003"/>
    <n v="3"/>
    <n v="0.2"/>
    <n v="0.86880000000000002"/>
  </r>
  <r>
    <n v="1667"/>
    <s v="CA-2013-128531"/>
    <x v="0"/>
    <x v="390"/>
    <d v="2013-11-27T00:00:00"/>
    <s v="Second Class"/>
    <s v="NS-18505"/>
    <s v="Neola Schneider"/>
    <x v="0"/>
    <s v="United States"/>
    <s v="Dallas"/>
    <x v="5"/>
    <n v="75217"/>
    <x v="2"/>
    <s v="TEC-AC-10003023"/>
    <x v="2"/>
    <x v="11"/>
    <s v="Logitech G105 Gaming Keyboard"/>
    <n v="94.992000000000004"/>
    <n v="2"/>
    <n v="0.2"/>
    <n v="-2.3748"/>
  </r>
  <r>
    <n v="1668"/>
    <s v="CA-2013-128531"/>
    <x v="0"/>
    <x v="390"/>
    <d v="2013-11-27T00:00:00"/>
    <s v="Second Class"/>
    <s v="NS-18505"/>
    <s v="Neola Schneider"/>
    <x v="0"/>
    <s v="United States"/>
    <s v="Dallas"/>
    <x v="5"/>
    <n v="75217"/>
    <x v="2"/>
    <s v="OFF-PA-10000167"/>
    <x v="1"/>
    <x v="10"/>
    <s v="Xerox 1925"/>
    <n v="74.352000000000004"/>
    <n v="3"/>
    <n v="0.2"/>
    <n v="23.234999999999999"/>
  </r>
  <r>
    <n v="1669"/>
    <s v="CA-2013-128531"/>
    <x v="0"/>
    <x v="390"/>
    <d v="2013-11-27T00:00:00"/>
    <s v="Second Class"/>
    <s v="NS-18505"/>
    <s v="Neola Schneider"/>
    <x v="0"/>
    <s v="United States"/>
    <s v="Dallas"/>
    <x v="5"/>
    <n v="75217"/>
    <x v="2"/>
    <s v="OFF-AR-10003405"/>
    <x v="1"/>
    <x v="6"/>
    <s v="Dixon My First Ticonderoga Pencil, #2"/>
    <n v="14.04"/>
    <n v="3"/>
    <n v="0.2"/>
    <n v="1.5794999999999999"/>
  </r>
  <r>
    <n v="1670"/>
    <s v="US-2012-157154"/>
    <x v="1"/>
    <x v="553"/>
    <d v="2012-01-15T00:00:00"/>
    <s v="Standard Class"/>
    <s v="MM-17920"/>
    <s v="Michael Moore"/>
    <x v="0"/>
    <s v="United States"/>
    <s v="New York City"/>
    <x v="15"/>
    <n v="10011"/>
    <x v="3"/>
    <s v="FUR-TA-10001889"/>
    <x v="0"/>
    <x v="3"/>
    <s v="Bush Advantage Collection Racetrack Conference Table"/>
    <n v="1018.104"/>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9"/>
  </r>
  <r>
    <n v="1673"/>
    <s v="CA-2014-111647"/>
    <x v="3"/>
    <x v="445"/>
    <d v="2014-07-08T00:00:00"/>
    <s v="Standard Class"/>
    <s v="RD-19585"/>
    <s v="Rob Dowd"/>
    <x v="0"/>
    <s v="United States"/>
    <s v="Plano"/>
    <x v="5"/>
    <n v="75023"/>
    <x v="2"/>
    <s v="TEC-PH-10002726"/>
    <x v="2"/>
    <x v="7"/>
    <s v="netTALK DUO VoIP Telephone Service"/>
    <n v="167.96799999999999"/>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
    <n v="2"/>
    <n v="0.6"/>
    <n v="-10.419600000000001"/>
  </r>
  <r>
    <n v="1676"/>
    <s v="CA-2012-143077"/>
    <x v="1"/>
    <x v="14"/>
    <d v="2012-09-21T00:00:00"/>
    <s v="Standard Class"/>
    <s v="SF-20965"/>
    <s v="Sylvia Foulston"/>
    <x v="1"/>
    <s v="United States"/>
    <s v="Houston"/>
    <x v="5"/>
    <n v="77041"/>
    <x v="2"/>
    <s v="OFF-BI-10000088"/>
    <x v="1"/>
    <x v="8"/>
    <s v="GBC Imprintable Covers"/>
    <n v="6.5880000000000001"/>
    <n v="3"/>
    <n v="0.8"/>
    <n v="-10.211399999999999"/>
  </r>
  <r>
    <n v="1677"/>
    <s v="CA-2013-122728"/>
    <x v="0"/>
    <x v="556"/>
    <d v="2013-05-25T00:00:00"/>
    <s v="Standard Class"/>
    <s v="EB-13930"/>
    <s v="Eric Barreto"/>
    <x v="0"/>
    <s v="United States"/>
    <s v="San Francisco"/>
    <x v="1"/>
    <n v="94110"/>
    <x v="1"/>
    <s v="OFF-ST-10000604"/>
    <x v="1"/>
    <x v="4"/>
    <s v="Home/Office Personal File Carts"/>
    <n v="104.28"/>
    <n v="3"/>
    <n v="0"/>
    <n v="26.07"/>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5999999999995"/>
  </r>
  <r>
    <n v="1679"/>
    <s v="CA-2011-122882"/>
    <x v="2"/>
    <x v="557"/>
    <d v="2011-09-13T00:00:00"/>
    <s v="Standard Class"/>
    <s v="SB-20290"/>
    <s v="Sean Braxton"/>
    <x v="1"/>
    <s v="United States"/>
    <s v="Philadelphia"/>
    <x v="9"/>
    <n v="19134"/>
    <x v="3"/>
    <s v="OFF-ST-10002344"/>
    <x v="1"/>
    <x v="4"/>
    <s v="Carina 42&quot;Hx23 3/4&quot;W Media Storage Unit"/>
    <n v="64.784000000000006"/>
    <n v="1"/>
    <n v="0.2"/>
    <n v="-14.5764"/>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97"/>
  </r>
  <r>
    <n v="1681"/>
    <s v="CA-2011-122882"/>
    <x v="2"/>
    <x v="557"/>
    <d v="2011-09-13T00:00:00"/>
    <s v="Standard Class"/>
    <s v="SB-20290"/>
    <s v="Sean Braxton"/>
    <x v="1"/>
    <s v="United States"/>
    <s v="Philadelphia"/>
    <x v="9"/>
    <n v="19134"/>
    <x v="3"/>
    <s v="FUR-FU-10000758"/>
    <x v="0"/>
    <x v="5"/>
    <s v="DAX Natural Wood-Tone Poster Frame"/>
    <n v="42.368000000000002"/>
    <n v="2"/>
    <n v="0.2"/>
    <n v="8.4735999999999994"/>
  </r>
  <r>
    <n v="1682"/>
    <s v="CA-2011-122882"/>
    <x v="2"/>
    <x v="557"/>
    <d v="2011-09-13T00:00:00"/>
    <s v="Standard Class"/>
    <s v="SB-20290"/>
    <s v="Sean Braxton"/>
    <x v="1"/>
    <s v="United States"/>
    <s v="Philadelphia"/>
    <x v="9"/>
    <n v="19134"/>
    <x v="3"/>
    <s v="TEC-MA-10004679"/>
    <x v="2"/>
    <x v="15"/>
    <s v="StarTech.com 10/100 VDSL2 Ethernet Extender Kit"/>
    <n v="399.54"/>
    <n v="4"/>
    <n v="0.7"/>
    <n v="-559.35599999999999"/>
  </r>
  <r>
    <n v="1683"/>
    <s v="US-2013-101497"/>
    <x v="0"/>
    <x v="321"/>
    <d v="2013-10-02T00:00:00"/>
    <s v="Second Class"/>
    <s v="PS-18760"/>
    <s v="Pamela Stobb"/>
    <x v="0"/>
    <s v="United States"/>
    <s v="Los Angeles"/>
    <x v="1"/>
    <n v="90008"/>
    <x v="1"/>
    <s v="OFF-PA-10000176"/>
    <x v="1"/>
    <x v="10"/>
    <s v="Xerox 1887"/>
    <n v="18.97"/>
    <n v="1"/>
    <n v="0"/>
    <n v="9.1056000000000008"/>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02"/>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1"/>
  </r>
  <r>
    <n v="1686"/>
    <s v="CA-2014-149489"/>
    <x v="3"/>
    <x v="558"/>
    <d v="2014-04-28T00:00:00"/>
    <s v="First Class"/>
    <s v="DK-12835"/>
    <s v="Damala Kotsonis"/>
    <x v="1"/>
    <s v="United States"/>
    <s v="Philadelphia"/>
    <x v="9"/>
    <n v="19143"/>
    <x v="3"/>
    <s v="OFF-BI-10002813"/>
    <x v="1"/>
    <x v="8"/>
    <s v="Avery Reinforcements for Hole-Punch Pages"/>
    <n v="1.1879999999999999"/>
    <n v="2"/>
    <n v="0.7"/>
    <n v="-0.99"/>
  </r>
  <r>
    <n v="1687"/>
    <s v="CA-2014-149489"/>
    <x v="3"/>
    <x v="558"/>
    <d v="2014-04-28T00:00:00"/>
    <s v="First Class"/>
    <s v="DK-12835"/>
    <s v="Damala Kotsonis"/>
    <x v="1"/>
    <s v="United States"/>
    <s v="Philadelphia"/>
    <x v="9"/>
    <n v="19143"/>
    <x v="3"/>
    <s v="OFF-BI-10002414"/>
    <x v="1"/>
    <x v="8"/>
    <s v="GBC ProClick Spines for 32-Hole Punch"/>
    <n v="7.5179999999999998"/>
    <n v="2"/>
    <n v="0.7"/>
    <n v="-5.7637999999999998"/>
  </r>
  <r>
    <n v="1688"/>
    <s v="CA-2014-143798"/>
    <x v="3"/>
    <x v="389"/>
    <d v="2014-12-13T00:00:00"/>
    <s v="First Class"/>
    <s v="AW-10840"/>
    <s v="Anthony Witt"/>
    <x v="0"/>
    <s v="United States"/>
    <s v="Philadelphia"/>
    <x v="9"/>
    <n v="19140"/>
    <x v="3"/>
    <s v="OFF-PA-10000788"/>
    <x v="1"/>
    <x v="10"/>
    <s v="Xerox 210"/>
    <n v="10.368"/>
    <n v="2"/>
    <n v="0.2"/>
    <n v="3.6288"/>
  </r>
  <r>
    <n v="1689"/>
    <s v="CA-2014-143798"/>
    <x v="3"/>
    <x v="389"/>
    <d v="2014-12-13T00:00:00"/>
    <s v="First Class"/>
    <s v="AW-10840"/>
    <s v="Anthony Witt"/>
    <x v="0"/>
    <s v="United States"/>
    <s v="Philadelphia"/>
    <x v="9"/>
    <n v="19140"/>
    <x v="3"/>
    <s v="FUR-FU-10004306"/>
    <x v="0"/>
    <x v="5"/>
    <s v="Electrix Halogen Magnifier Lamp"/>
    <n v="310.88"/>
    <n v="2"/>
    <n v="0.2"/>
    <n v="23.315999999999999"/>
  </r>
  <r>
    <n v="1690"/>
    <s v="CA-2011-142839"/>
    <x v="2"/>
    <x v="559"/>
    <d v="2011-08-20T00:00:00"/>
    <s v="Standard Class"/>
    <s v="TS-21610"/>
    <s v="Troy Staebel"/>
    <x v="0"/>
    <s v="United States"/>
    <s v="Philadelphia"/>
    <x v="9"/>
    <n v="19143"/>
    <x v="3"/>
    <s v="FUR-TA-10001539"/>
    <x v="0"/>
    <x v="3"/>
    <s v="Chromcraft Rectangular Conference Tables"/>
    <n v="853.09199999999998"/>
    <n v="6"/>
    <n v="0.4"/>
    <n v="-227.49119999999999"/>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1999999999998"/>
  </r>
  <r>
    <n v="1695"/>
    <s v="CA-2012-156335"/>
    <x v="1"/>
    <x v="12"/>
    <d v="2012-09-28T00:00:00"/>
    <s v="Second Class"/>
    <s v="PO-19195"/>
    <s v="Phillina Ober"/>
    <x v="2"/>
    <s v="United States"/>
    <s v="Bayonne"/>
    <x v="30"/>
    <n v="7002"/>
    <x v="3"/>
    <s v="TEC-AC-10002006"/>
    <x v="2"/>
    <x v="11"/>
    <s v="Memorex Micro Travel Drive 16 GB"/>
    <n v="63.96"/>
    <n v="4"/>
    <n v="0"/>
    <n v="19.8276"/>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4"/>
  </r>
  <r>
    <n v="1699"/>
    <s v="CA-2012-148376"/>
    <x v="1"/>
    <x v="17"/>
    <d v="2012-12-31T00:00:00"/>
    <s v="Standard Class"/>
    <s v="AG-10900"/>
    <s v="Arthur Gainer"/>
    <x v="0"/>
    <s v="United States"/>
    <s v="Los Angeles"/>
    <x v="1"/>
    <n v="90008"/>
    <x v="1"/>
    <s v="OFF-LA-10002381"/>
    <x v="1"/>
    <x v="2"/>
    <s v="Avery 497"/>
    <n v="21.56"/>
    <n v="7"/>
    <n v="0"/>
    <n v="10.348800000000001"/>
  </r>
  <r>
    <n v="1700"/>
    <s v="CA-2011-135657"/>
    <x v="2"/>
    <x v="561"/>
    <d v="2011-06-07T00:00:00"/>
    <s v="Second Class"/>
    <s v="SC-20725"/>
    <s v="Steven Cartwright"/>
    <x v="0"/>
    <s v="United States"/>
    <s v="Seattle"/>
    <x v="4"/>
    <n v="98115"/>
    <x v="1"/>
    <s v="FUR-TA-10004086"/>
    <x v="0"/>
    <x v="3"/>
    <s v="KI Adjustable-Height Table"/>
    <n v="515.88"/>
    <n v="6"/>
    <n v="0"/>
    <n v="113.4936"/>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7"/>
  </r>
  <r>
    <n v="1703"/>
    <s v="CA-2012-114069"/>
    <x v="1"/>
    <x v="562"/>
    <d v="2012-07-15T00:00:00"/>
    <s v="Second Class"/>
    <s v="ND-18370"/>
    <s v="Natalie DeCherney"/>
    <x v="0"/>
    <s v="United States"/>
    <s v="New York City"/>
    <x v="15"/>
    <n v="10035"/>
    <x v="3"/>
    <s v="OFF-PA-10000349"/>
    <x v="1"/>
    <x v="10"/>
    <s v="Staples"/>
    <n v="9.9600000000000009"/>
    <n v="2"/>
    <n v="0"/>
    <n v="4.6811999999999996"/>
  </r>
  <r>
    <n v="1704"/>
    <s v="CA-2011-139857"/>
    <x v="2"/>
    <x v="563"/>
    <d v="2011-02-07T00:00:00"/>
    <s v="Standard Class"/>
    <s v="CD-12790"/>
    <s v="Cynthia Delaney"/>
    <x v="2"/>
    <s v="United States"/>
    <s v="San Diego"/>
    <x v="1"/>
    <n v="92037"/>
    <x v="1"/>
    <s v="OFF-FA-10001843"/>
    <x v="1"/>
    <x v="13"/>
    <s v="Staples"/>
    <n v="12.35"/>
    <n v="5"/>
    <n v="0"/>
    <n v="5.8045"/>
  </r>
  <r>
    <n v="1705"/>
    <s v="CA-2013-106306"/>
    <x v="0"/>
    <x v="387"/>
    <d v="2013-03-09T00:00:00"/>
    <s v="Same Day"/>
    <s v="PG-18820"/>
    <s v="Patrick Gardner"/>
    <x v="0"/>
    <s v="United States"/>
    <s v="Glendale"/>
    <x v="16"/>
    <n v="85301"/>
    <x v="1"/>
    <s v="OFF-BI-10003676"/>
    <x v="1"/>
    <x v="8"/>
    <s v="GBC Standard Recycled Report Covers, Clear Plastic Sheets"/>
    <n v="9.702"/>
    <n v="3"/>
    <n v="0.7"/>
    <n v="-7.1147999999999998"/>
  </r>
  <r>
    <n v="1706"/>
    <s v="CA-2012-100545"/>
    <x v="1"/>
    <x v="6"/>
    <d v="2012-11-26T00:00:00"/>
    <s v="Standard Class"/>
    <s v="IM-15070"/>
    <s v="Irene Maddox"/>
    <x v="0"/>
    <s v="United States"/>
    <s v="Philadelphia"/>
    <x v="9"/>
    <n v="19120"/>
    <x v="3"/>
    <s v="OFF-BI-10003638"/>
    <x v="1"/>
    <x v="8"/>
    <s v="GBC Durable Plastic Covers"/>
    <n v="11.61"/>
    <n v="2"/>
    <n v="0.7"/>
    <n v="-9.2880000000000003"/>
  </r>
  <r>
    <n v="1707"/>
    <s v="CA-2014-123491"/>
    <x v="3"/>
    <x v="505"/>
    <d v="2014-11-06T00:00:00"/>
    <s v="Standard Class"/>
    <s v="JK-15205"/>
    <s v="Jamie Kunitz"/>
    <x v="0"/>
    <s v="United States"/>
    <s v="San Francisco"/>
    <x v="1"/>
    <n v="94122"/>
    <x v="1"/>
    <s v="OFF-LA-10003077"/>
    <x v="1"/>
    <x v="2"/>
    <s v="Avery 500"/>
    <n v="43.86"/>
    <n v="6"/>
    <n v="0"/>
    <n v="20.6142"/>
  </r>
  <r>
    <n v="1708"/>
    <s v="CA-2014-123491"/>
    <x v="3"/>
    <x v="505"/>
    <d v="2014-11-06T00:00:00"/>
    <s v="Standard Class"/>
    <s v="JK-15205"/>
    <s v="Jamie Kunitz"/>
    <x v="0"/>
    <s v="United States"/>
    <s v="San Francisco"/>
    <x v="1"/>
    <n v="94122"/>
    <x v="1"/>
    <s v="TEC-PH-10003505"/>
    <x v="2"/>
    <x v="7"/>
    <s v="Geemarc AmpliPOWER60"/>
    <n v="148.47999999999999"/>
    <n v="2"/>
    <n v="0.2"/>
    <n v="16.704000000000001"/>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0003"/>
  </r>
  <r>
    <n v="1711"/>
    <s v="CA-2014-123491"/>
    <x v="3"/>
    <x v="505"/>
    <d v="2014-11-06T00:00:00"/>
    <s v="Standard Class"/>
    <s v="JK-15205"/>
    <s v="Jamie Kunitz"/>
    <x v="0"/>
    <s v="United States"/>
    <s v="San Francisco"/>
    <x v="1"/>
    <n v="94122"/>
    <x v="1"/>
    <s v="OFF-AR-10003514"/>
    <x v="1"/>
    <x v="6"/>
    <s v="4009 Highlighters by Sanford"/>
    <n v="19.899999999999999"/>
    <n v="5"/>
    <n v="0"/>
    <n v="6.5670000000000002"/>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600000000002"/>
  </r>
  <r>
    <n v="1713"/>
    <s v="CA-2012-145401"/>
    <x v="1"/>
    <x v="564"/>
    <d v="2012-02-04T00:00:00"/>
    <s v="Standard Class"/>
    <s v="JP-15520"/>
    <s v="Jeremy Pistek"/>
    <x v="0"/>
    <s v="United States"/>
    <s v="Houston"/>
    <x v="5"/>
    <n v="77070"/>
    <x v="2"/>
    <s v="OFF-PA-10004405"/>
    <x v="1"/>
    <x v="10"/>
    <s v="Rediform Voice Mail Log Books"/>
    <n v="14.304"/>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400000000001"/>
  </r>
  <r>
    <n v="1716"/>
    <s v="CA-2013-154788"/>
    <x v="0"/>
    <x v="567"/>
    <d v="2013-05-05T00:00:00"/>
    <s v="Standard Class"/>
    <s v="JL-15835"/>
    <s v="John Lee"/>
    <x v="0"/>
    <s v="United States"/>
    <s v="New York City"/>
    <x v="15"/>
    <n v="10011"/>
    <x v="3"/>
    <s v="OFF-BI-10003314"/>
    <x v="1"/>
    <x v="8"/>
    <s v="Tuff Stuff Recycled Round Ring Binders"/>
    <n v="7.7119999999999997"/>
    <n v="2"/>
    <n v="0.2"/>
    <n v="2.7955999999999999"/>
  </r>
  <r>
    <n v="1717"/>
    <s v="CA-2013-169943"/>
    <x v="0"/>
    <x v="288"/>
    <d v="2013-05-25T00:00:00"/>
    <s v="Standard Class"/>
    <s v="BN-11515"/>
    <s v="Bradley Nguyen"/>
    <x v="0"/>
    <s v="United States"/>
    <s v="New York City"/>
    <x v="15"/>
    <n v="10011"/>
    <x v="3"/>
    <s v="OFF-AP-10001563"/>
    <x v="1"/>
    <x v="9"/>
    <s v="Belkin Premiere Surge Master II 8-outlet surge protector"/>
    <n v="242.9"/>
    <n v="5"/>
    <n v="0"/>
    <n v="70.441000000000003"/>
  </r>
  <r>
    <n v="1718"/>
    <s v="CA-2013-169943"/>
    <x v="0"/>
    <x v="288"/>
    <d v="2013-05-25T00:00:00"/>
    <s v="Standard Class"/>
    <s v="BN-11515"/>
    <s v="Bradley Nguyen"/>
    <x v="0"/>
    <s v="United States"/>
    <s v="New York City"/>
    <x v="15"/>
    <n v="10011"/>
    <x v="3"/>
    <s v="OFF-ST-10004123"/>
    <x v="1"/>
    <x v="4"/>
    <s v="Safco Industrial Wire Shelving System"/>
    <n v="454.9"/>
    <n v="5"/>
    <n v="0"/>
    <n v="0"/>
  </r>
  <r>
    <n v="1719"/>
    <s v="CA-2013-169943"/>
    <x v="0"/>
    <x v="288"/>
    <d v="2013-05-25T00:00:00"/>
    <s v="Standard Class"/>
    <s v="BN-11515"/>
    <s v="Bradley Nguyen"/>
    <x v="0"/>
    <s v="United States"/>
    <s v="New York City"/>
    <x v="15"/>
    <n v="10011"/>
    <x v="3"/>
    <s v="FUR-FU-10002088"/>
    <x v="0"/>
    <x v="5"/>
    <s v="Nu-Dell Float Frame 11 x 14 1/2"/>
    <n v="35.92"/>
    <n v="4"/>
    <n v="0"/>
    <n v="15.086399999999999"/>
  </r>
  <r>
    <n v="1720"/>
    <s v="CA-2013-169943"/>
    <x v="0"/>
    <x v="288"/>
    <d v="2013-05-25T00:00:00"/>
    <s v="Standard Class"/>
    <s v="BN-11515"/>
    <s v="Bradley Nguyen"/>
    <x v="0"/>
    <s v="United States"/>
    <s v="New York City"/>
    <x v="15"/>
    <n v="10011"/>
    <x v="3"/>
    <s v="FUR-FU-10000010"/>
    <x v="0"/>
    <x v="5"/>
    <s v="DAX Value U-Channel Document Frames, Easel Back"/>
    <n v="39.76"/>
    <n v="8"/>
    <n v="0"/>
    <n v="12.3256"/>
  </r>
  <r>
    <n v="1721"/>
    <s v="CA-2013-169943"/>
    <x v="0"/>
    <x v="288"/>
    <d v="2013-05-25T00:00:00"/>
    <s v="Standard Class"/>
    <s v="BN-11515"/>
    <s v="Bradley Nguyen"/>
    <x v="0"/>
    <s v="United States"/>
    <s v="New York City"/>
    <x v="15"/>
    <n v="10011"/>
    <x v="3"/>
    <s v="OFF-BI-10002824"/>
    <x v="1"/>
    <x v="8"/>
    <s v="Recycled Easel Ring Binders"/>
    <n v="47.744"/>
    <n v="4"/>
    <n v="0.2"/>
    <n v="14.92"/>
  </r>
  <r>
    <n v="1722"/>
    <s v="US-2012-123218"/>
    <x v="1"/>
    <x v="139"/>
    <d v="2012-12-25T00:00:00"/>
    <s v="Standard Class"/>
    <s v="KD-16345"/>
    <s v="Katherine Ducich"/>
    <x v="0"/>
    <s v="United States"/>
    <s v="Chicago"/>
    <x v="10"/>
    <n v="60623"/>
    <x v="2"/>
    <s v="TEC-PH-10001061"/>
    <x v="2"/>
    <x v="7"/>
    <s v="Apple iPhone 5C"/>
    <n v="159.98400000000001"/>
    <n v="2"/>
    <n v="0.2"/>
    <n v="11.998799999999999"/>
  </r>
  <r>
    <n v="1723"/>
    <s v="US-2012-123218"/>
    <x v="1"/>
    <x v="139"/>
    <d v="2012-12-25T00:00:00"/>
    <s v="Standard Class"/>
    <s v="KD-16345"/>
    <s v="Katherine Ducich"/>
    <x v="0"/>
    <s v="United States"/>
    <s v="Chicago"/>
    <x v="10"/>
    <n v="60623"/>
    <x v="2"/>
    <s v="TEC-AC-10000736"/>
    <x v="2"/>
    <x v="11"/>
    <s v="Logitech G600 MMO Gaming Mouse"/>
    <n v="255.96799999999999"/>
    <n v="4"/>
    <n v="0.2"/>
    <n v="51.193600000000004"/>
  </r>
  <r>
    <n v="1724"/>
    <s v="US-2012-123218"/>
    <x v="1"/>
    <x v="139"/>
    <d v="2012-12-25T00:00:00"/>
    <s v="Standard Class"/>
    <s v="KD-16345"/>
    <s v="Katherine Ducich"/>
    <x v="0"/>
    <s v="United States"/>
    <s v="Chicago"/>
    <x v="10"/>
    <n v="60623"/>
    <x v="2"/>
    <s v="FUR-BO-10003966"/>
    <x v="0"/>
    <x v="0"/>
    <s v="Sauder Facets Collection Library, Sky Alder Finish"/>
    <n v="359.05799999999999"/>
    <n v="3"/>
    <n v="0.3"/>
    <n v="-71.811599999999999"/>
  </r>
  <r>
    <n v="1725"/>
    <s v="CA-2012-127453"/>
    <x v="1"/>
    <x v="546"/>
    <d v="2012-12-20T00:00:00"/>
    <s v="First Class"/>
    <s v="JK-15370"/>
    <s v="Jay Kimmel"/>
    <x v="0"/>
    <s v="United States"/>
    <s v="Philadelphia"/>
    <x v="9"/>
    <n v="19143"/>
    <x v="3"/>
    <s v="OFF-AP-10000828"/>
    <x v="1"/>
    <x v="9"/>
    <s v="Avanti 4.4 Cu. Ft. Refrigerator"/>
    <n v="434.35199999999998"/>
    <n v="3"/>
    <n v="0.2"/>
    <n v="43.435200000000002"/>
  </r>
  <r>
    <n v="1726"/>
    <s v="CA-2012-127453"/>
    <x v="1"/>
    <x v="546"/>
    <d v="2012-12-20T00:00:00"/>
    <s v="First Class"/>
    <s v="JK-15370"/>
    <s v="Jay Kimmel"/>
    <x v="0"/>
    <s v="United States"/>
    <s v="Philadelphia"/>
    <x v="9"/>
    <n v="19143"/>
    <x v="3"/>
    <s v="OFF-AP-10002906"/>
    <x v="1"/>
    <x v="9"/>
    <s v="Hoover Replacement Belt for Commercial Guardsman Heavy-Duty Upright Vacuum"/>
    <n v="3.552"/>
    <n v="2"/>
    <n v="0.2"/>
    <n v="0.44400000000000001"/>
  </r>
  <r>
    <n v="1727"/>
    <s v="CA-2012-127453"/>
    <x v="1"/>
    <x v="546"/>
    <d v="2012-12-20T00:00:00"/>
    <s v="First Class"/>
    <s v="JK-15370"/>
    <s v="Jay Kimmel"/>
    <x v="0"/>
    <s v="United States"/>
    <s v="Philadelphia"/>
    <x v="9"/>
    <n v="19143"/>
    <x v="3"/>
    <s v="OFF-AP-10003860"/>
    <x v="1"/>
    <x v="9"/>
    <s v="Fellowes Advanced 8 Outlet Surge Suppressor with Phone/Fax Protection"/>
    <n v="88.831999999999994"/>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9"/>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200000000001"/>
  </r>
  <r>
    <n v="1732"/>
    <s v="CA-2011-125136"/>
    <x v="2"/>
    <x v="450"/>
    <d v="2011-10-03T00:00:00"/>
    <s v="Standard Class"/>
    <s v="KD-16495"/>
    <s v="Keith Dawkins"/>
    <x v="1"/>
    <s v="United States"/>
    <s v="Fayetteville"/>
    <x v="3"/>
    <n v="28314"/>
    <x v="0"/>
    <s v="OFF-PA-10001804"/>
    <x v="1"/>
    <x v="10"/>
    <s v="Xerox 195"/>
    <n v="10.688000000000001"/>
    <n v="2"/>
    <n v="0.2"/>
    <n v="3.7408000000000001"/>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2"/>
  </r>
  <r>
    <n v="1735"/>
    <s v="CA-2014-101483"/>
    <x v="3"/>
    <x v="570"/>
    <d v="2014-08-02T00:00:00"/>
    <s v="Second Class"/>
    <s v="AG-10675"/>
    <s v="Anna Gayman"/>
    <x v="0"/>
    <s v="United States"/>
    <s v="Jacksonville"/>
    <x v="3"/>
    <n v="28540"/>
    <x v="0"/>
    <s v="OFF-AP-10002082"/>
    <x v="1"/>
    <x v="9"/>
    <s v="Holmes HEPA Air Purifier"/>
    <n v="34.847999999999999"/>
    <n v="2"/>
    <n v="0.2"/>
    <n v="6.5339999999999998"/>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19999999999998"/>
  </r>
  <r>
    <n v="1738"/>
    <s v="CA-2012-130204"/>
    <x v="1"/>
    <x v="37"/>
    <d v="2012-09-09T00:00:00"/>
    <s v="Standard Class"/>
    <s v="DB-13120"/>
    <s v="David Bremer"/>
    <x v="1"/>
    <s v="United States"/>
    <s v="San Francisco"/>
    <x v="1"/>
    <n v="94122"/>
    <x v="1"/>
    <s v="OFF-ST-10001325"/>
    <x v="1"/>
    <x v="4"/>
    <s v="Sterilite Officeware Hinged File Box"/>
    <n v="31.44"/>
    <n v="3"/>
    <n v="0"/>
    <n v="8.4887999999999995"/>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1"/>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01"/>
    <n v="2"/>
    <n v="0.2"/>
    <n v="0.98560000000000003"/>
  </r>
  <r>
    <n v="1744"/>
    <s v="CA-2014-152807"/>
    <x v="3"/>
    <x v="505"/>
    <d v="2014-11-04T00:00:00"/>
    <s v="Standard Class"/>
    <s v="MC-18100"/>
    <s v="Mick Crebagga"/>
    <x v="0"/>
    <s v="United States"/>
    <s v="Philadelphia"/>
    <x v="9"/>
    <n v="19140"/>
    <x v="3"/>
    <s v="OFF-ST-10002486"/>
    <x v="1"/>
    <x v="4"/>
    <s v="Eldon Shelf Savers Cubes and Bins"/>
    <n v="11.167999999999999"/>
    <n v="2"/>
    <n v="0.2"/>
    <n v="-2.5127999999999999"/>
  </r>
  <r>
    <n v="1745"/>
    <s v="CA-2014-152807"/>
    <x v="3"/>
    <x v="505"/>
    <d v="2014-11-04T00:00:00"/>
    <s v="Standard Class"/>
    <s v="MC-18100"/>
    <s v="Mick Crebagga"/>
    <x v="0"/>
    <s v="United States"/>
    <s v="Philadelphia"/>
    <x v="9"/>
    <n v="19140"/>
    <x v="3"/>
    <s v="TEC-AC-10001142"/>
    <x v="2"/>
    <x v="11"/>
    <s v="First Data FD10 PIN Pad"/>
    <n v="442.4"/>
    <n v="7"/>
    <n v="0.2"/>
    <n v="-55.3"/>
  </r>
  <r>
    <n v="1746"/>
    <s v="CA-2011-133270"/>
    <x v="2"/>
    <x v="571"/>
    <d v="2011-06-09T00:00:00"/>
    <s v="First Class"/>
    <s v="BM-11785"/>
    <s v="Bryan Mills"/>
    <x v="0"/>
    <s v="United States"/>
    <s v="Rochester"/>
    <x v="15"/>
    <n v="14609"/>
    <x v="3"/>
    <s v="OFF-AR-10002656"/>
    <x v="1"/>
    <x v="6"/>
    <s v="Sanford Liquid Accent Highlighters"/>
    <n v="13.36"/>
    <n v="2"/>
    <n v="0"/>
    <n v="4.9432"/>
  </r>
  <r>
    <n v="1747"/>
    <s v="CA-2013-155670"/>
    <x v="0"/>
    <x v="572"/>
    <d v="2013-08-18T00:00:00"/>
    <s v="Second Class"/>
    <s v="EM-14065"/>
    <s v="Erin Mull"/>
    <x v="0"/>
    <s v="United States"/>
    <s v="Jacksonville"/>
    <x v="3"/>
    <n v="28540"/>
    <x v="0"/>
    <s v="OFF-BI-10000138"/>
    <x v="1"/>
    <x v="8"/>
    <s v="Acco Translucent Poly Ring Binders"/>
    <n v="11.231999999999999"/>
    <n v="8"/>
    <n v="0.7"/>
    <n v="-8.2368000000000006"/>
  </r>
  <r>
    <n v="1748"/>
    <s v="CA-2013-155670"/>
    <x v="0"/>
    <x v="572"/>
    <d v="2013-08-18T00:00:00"/>
    <s v="Second Class"/>
    <s v="EM-14065"/>
    <s v="Erin Mull"/>
    <x v="0"/>
    <s v="United States"/>
    <s v="Jacksonville"/>
    <x v="3"/>
    <n v="28540"/>
    <x v="0"/>
    <s v="OFF-PA-10004947"/>
    <x v="1"/>
    <x v="10"/>
    <s v="Staples"/>
    <n v="10.272"/>
    <n v="3"/>
    <n v="0.2"/>
    <n v="3.21"/>
  </r>
  <r>
    <n v="1749"/>
    <s v="US-2011-157406"/>
    <x v="2"/>
    <x v="573"/>
    <d v="2011-04-29T00:00:00"/>
    <s v="Standard Class"/>
    <s v="DA-13450"/>
    <s v="Dianna Arnett"/>
    <x v="2"/>
    <s v="United States"/>
    <s v="Houston"/>
    <x v="5"/>
    <n v="77095"/>
    <x v="2"/>
    <s v="OFF-PA-10003543"/>
    <x v="1"/>
    <x v="10"/>
    <s v="Xerox 1985"/>
    <n v="10.368"/>
    <n v="2"/>
    <n v="0.2"/>
    <n v="3.6288"/>
  </r>
  <r>
    <n v="1750"/>
    <s v="US-2011-157406"/>
    <x v="2"/>
    <x v="573"/>
    <d v="2011-04-29T00:00:00"/>
    <s v="Standard Class"/>
    <s v="DA-13450"/>
    <s v="Dianna Arnett"/>
    <x v="2"/>
    <s v="United States"/>
    <s v="Houston"/>
    <x v="5"/>
    <n v="77095"/>
    <x v="2"/>
    <s v="OFF-AR-10002221"/>
    <x v="1"/>
    <x v="6"/>
    <s v="12 Colored Short Pencils"/>
    <n v="6.24"/>
    <n v="3"/>
    <n v="0.2"/>
    <n v="0.54600000000000004"/>
  </r>
  <r>
    <n v="1751"/>
    <s v="CA-2012-139094"/>
    <x v="1"/>
    <x v="6"/>
    <d v="2012-11-27T00:00:00"/>
    <s v="Standard Class"/>
    <s v="MO-17800"/>
    <s v="Meg O'Connel"/>
    <x v="2"/>
    <s v="United States"/>
    <s v="San Antonio"/>
    <x v="5"/>
    <n v="78207"/>
    <x v="2"/>
    <s v="FUR-TA-10004607"/>
    <x v="0"/>
    <x v="3"/>
    <s v="Hon 2111 Invitation Series Straight Table"/>
    <n v="206.96199999999999"/>
    <n v="2"/>
    <n v="0.3"/>
    <n v="-32.522599999999997"/>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
  </r>
  <r>
    <n v="1753"/>
    <s v="CA-2014-116715"/>
    <x v="3"/>
    <x v="574"/>
    <d v="2014-12-06T00:00:00"/>
    <s v="First Class"/>
    <s v="VW-21775"/>
    <s v="Victoria Wilson"/>
    <x v="1"/>
    <s v="United States"/>
    <s v="San Francisco"/>
    <x v="1"/>
    <n v="94122"/>
    <x v="1"/>
    <s v="OFF-ST-10004340"/>
    <x v="1"/>
    <x v="4"/>
    <s v="Fellowes Mobile File Cart, Black"/>
    <n v="559.62"/>
    <n v="9"/>
    <n v="0"/>
    <n v="151.09739999999999"/>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9"/>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01"/>
  </r>
  <r>
    <n v="1758"/>
    <s v="US-2012-107349"/>
    <x v="1"/>
    <x v="562"/>
    <d v="2012-07-15T00:00:00"/>
    <s v="First Class"/>
    <s v="SL-20155"/>
    <s v="Sara Luxemburg"/>
    <x v="2"/>
    <s v="United States"/>
    <s v="Houston"/>
    <x v="5"/>
    <n v="77095"/>
    <x v="2"/>
    <s v="OFF-BI-10001765"/>
    <x v="1"/>
    <x v="8"/>
    <s v="Wilson Jones Heavy-Duty Casebound Ring Binders with Metal Hinges"/>
    <n v="41.567999999999998"/>
    <n v="6"/>
    <n v="0.8"/>
    <n v="-66.508799999999994"/>
  </r>
  <r>
    <n v="1759"/>
    <s v="CA-2011-139017"/>
    <x v="2"/>
    <x v="218"/>
    <d v="2011-05-17T00:00:00"/>
    <s v="Standard Class"/>
    <s v="RM-19375"/>
    <s v="Raymond Messe"/>
    <x v="0"/>
    <s v="United States"/>
    <s v="Houston"/>
    <x v="5"/>
    <n v="77095"/>
    <x v="2"/>
    <s v="TEC-AC-10001013"/>
    <x v="2"/>
    <x v="11"/>
    <s v="Logitech ClearChat Comfort/USB Headset H390"/>
    <n v="46.863999999999997"/>
    <n v="2"/>
    <n v="0.2"/>
    <n v="7.6154000000000002"/>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999"/>
  </r>
  <r>
    <n v="1762"/>
    <s v="CA-2012-130785"/>
    <x v="1"/>
    <x v="577"/>
    <d v="2012-09-09T00:00:00"/>
    <s v="Standard Class"/>
    <s v="AG-10900"/>
    <s v="Arthur Gainer"/>
    <x v="0"/>
    <s v="United States"/>
    <s v="San Diego"/>
    <x v="1"/>
    <n v="92105"/>
    <x v="1"/>
    <s v="OFF-BI-10001900"/>
    <x v="1"/>
    <x v="8"/>
    <s v="DXL Angle-View Binders with Locking Rings, Black"/>
    <n v="28.751999999999999"/>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01"/>
  </r>
  <r>
    <n v="1764"/>
    <s v="CA-2013-110254"/>
    <x v="0"/>
    <x v="578"/>
    <d v="2013-08-09T00:00:00"/>
    <s v="Standard Class"/>
    <s v="ML-17755"/>
    <s v="Max Ludwig"/>
    <x v="2"/>
    <s v="United States"/>
    <s v="Suffolk"/>
    <x v="17"/>
    <n v="23434"/>
    <x v="0"/>
    <s v="OFF-SU-10002573"/>
    <x v="1"/>
    <x v="14"/>
    <s v="Acme 10&quot; Easy Grip Assistive Scissors"/>
    <n v="35.06"/>
    <n v="2"/>
    <n v="0"/>
    <n v="10.518000000000001"/>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01"/>
    <n v="4"/>
    <n v="0.7"/>
    <n v="-5.8604000000000003"/>
  </r>
  <r>
    <n v="1769"/>
    <s v="US-2011-158057"/>
    <x v="2"/>
    <x v="579"/>
    <d v="2011-03-26T00:00:00"/>
    <s v="Standard Class"/>
    <s v="CC-12685"/>
    <s v="Craig Carroll"/>
    <x v="0"/>
    <s v="United States"/>
    <s v="Greensboro"/>
    <x v="3"/>
    <n v="27405"/>
    <x v="0"/>
    <s v="OFF-BI-10002735"/>
    <x v="1"/>
    <x v="8"/>
    <s v="GBC Prestige Therm-A-Bind Covers"/>
    <n v="51.465000000000003"/>
    <n v="5"/>
    <n v="0.7"/>
    <n v="-39.456499999999998"/>
  </r>
  <r>
    <n v="1770"/>
    <s v="CA-2014-146024"/>
    <x v="3"/>
    <x v="580"/>
    <d v="2014-03-09T00:00:00"/>
    <s v="Standard Class"/>
    <s v="SC-20770"/>
    <s v="Stewart Carmichael"/>
    <x v="1"/>
    <s v="United States"/>
    <s v="Dallas"/>
    <x v="5"/>
    <n v="75081"/>
    <x v="2"/>
    <s v="OFF-SU-10001935"/>
    <x v="1"/>
    <x v="14"/>
    <s v="Staples"/>
    <n v="6.976"/>
    <n v="4"/>
    <n v="0.2"/>
    <n v="-1.3952"/>
  </r>
  <r>
    <n v="1771"/>
    <s v="CA-2014-146024"/>
    <x v="3"/>
    <x v="580"/>
    <d v="2014-03-09T00:00:00"/>
    <s v="Standard Class"/>
    <s v="SC-20770"/>
    <s v="Stewart Carmichael"/>
    <x v="1"/>
    <s v="United States"/>
    <s v="Dallas"/>
    <x v="5"/>
    <n v="75081"/>
    <x v="2"/>
    <s v="OFF-BI-10003291"/>
    <x v="1"/>
    <x v="8"/>
    <s v="Wilson Jones Leather-Like Binders with DublLock Round Rings"/>
    <n v="12.222"/>
    <n v="7"/>
    <n v="0.8"/>
    <n v="-20.1663"/>
  </r>
  <r>
    <n v="1772"/>
    <s v="CA-2013-129686"/>
    <x v="0"/>
    <x v="581"/>
    <d v="2013-11-30T00:00:00"/>
    <s v="Second Class"/>
    <s v="GG-14650"/>
    <s v="Greg Guthrie"/>
    <x v="1"/>
    <s v="United States"/>
    <s v="Chicago"/>
    <x v="10"/>
    <n v="60623"/>
    <x v="2"/>
    <s v="OFF-ST-10004337"/>
    <x v="1"/>
    <x v="4"/>
    <s v="SAFCO Commercial Wire Shelving, 72h"/>
    <n v="97.983999999999995"/>
    <n v="2"/>
    <n v="0.2"/>
    <n v="-24.495999999999999"/>
  </r>
  <r>
    <n v="1773"/>
    <s v="CA-2013-129686"/>
    <x v="0"/>
    <x v="581"/>
    <d v="2013-11-30T00:00:00"/>
    <s v="Second Class"/>
    <s v="GG-14650"/>
    <s v="Greg Guthrie"/>
    <x v="1"/>
    <s v="United States"/>
    <s v="Chicago"/>
    <x v="10"/>
    <n v="60623"/>
    <x v="2"/>
    <s v="TEC-AC-10001266"/>
    <x v="2"/>
    <x v="11"/>
    <s v="Memorex Micro Travel Drive 8 GB"/>
    <n v="62.4"/>
    <n v="6"/>
    <n v="0.2"/>
    <n v="19.5"/>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70000000000005"/>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89999999999"/>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5"/>
  </r>
  <r>
    <n v="1781"/>
    <s v="CA-2013-124667"/>
    <x v="0"/>
    <x v="583"/>
    <d v="2013-11-17T00:00:00"/>
    <s v="Standard Class"/>
    <s v="BD-11770"/>
    <s v="Bryan Davis"/>
    <x v="0"/>
    <s v="United States"/>
    <s v="New York City"/>
    <x v="15"/>
    <n v="10011"/>
    <x v="3"/>
    <s v="OFF-ST-10002276"/>
    <x v="1"/>
    <x v="4"/>
    <s v="Safco Steel Mobile File Cart"/>
    <n v="83.36"/>
    <n v="1"/>
    <n v="0"/>
    <n v="20.84"/>
  </r>
  <r>
    <n v="1782"/>
    <s v="CA-2012-111094"/>
    <x v="1"/>
    <x v="584"/>
    <d v="2012-07-13T00:00:00"/>
    <s v="Standard Class"/>
    <s v="CB-12535"/>
    <s v="Claudia Bergmann"/>
    <x v="1"/>
    <s v="United States"/>
    <s v="Franklin"/>
    <x v="31"/>
    <n v="2038"/>
    <x v="3"/>
    <s v="OFF-PA-10001609"/>
    <x v="1"/>
    <x v="10"/>
    <s v="Tops Wirebound Message Log Books"/>
    <n v="6.58"/>
    <n v="2"/>
    <n v="0"/>
    <n v="3.0268000000000002"/>
  </r>
  <r>
    <n v="1783"/>
    <s v="CA-2012-111094"/>
    <x v="1"/>
    <x v="584"/>
    <d v="2012-07-13T00:00:00"/>
    <s v="Standard Class"/>
    <s v="CB-12535"/>
    <s v="Claudia Bergmann"/>
    <x v="1"/>
    <s v="United States"/>
    <s v="Franklin"/>
    <x v="31"/>
    <n v="2038"/>
    <x v="3"/>
    <s v="OFF-BI-10001597"/>
    <x v="1"/>
    <x v="8"/>
    <s v="Wilson Jones Ledger-Size, Piano-Hinge Binder, 2&quot;, Blue"/>
    <n v="122.94"/>
    <n v="3"/>
    <n v="0"/>
    <n v="59.011200000000002"/>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60000000000007"/>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99"/>
  </r>
  <r>
    <n v="1788"/>
    <s v="CA-2012-154326"/>
    <x v="1"/>
    <x v="586"/>
    <d v="2012-02-19T00:00:00"/>
    <s v="Standard Class"/>
    <s v="RP-19855"/>
    <s v="Roy Phan"/>
    <x v="1"/>
    <s v="United States"/>
    <s v="Kenosha"/>
    <x v="6"/>
    <n v="53142"/>
    <x v="2"/>
    <s v="TEC-PH-10001819"/>
    <x v="2"/>
    <x v="7"/>
    <s v="Innergie mMini Combo Duo USB Travel Charging Kit"/>
    <n v="134.97"/>
    <n v="3"/>
    <n v="0"/>
    <n v="64.785600000000002"/>
  </r>
  <r>
    <n v="1789"/>
    <s v="CA-2012-154326"/>
    <x v="1"/>
    <x v="586"/>
    <d v="2012-02-19T00:00:00"/>
    <s v="Standard Class"/>
    <s v="RP-19855"/>
    <s v="Roy Phan"/>
    <x v="1"/>
    <s v="United States"/>
    <s v="Kenosha"/>
    <x v="6"/>
    <n v="53142"/>
    <x v="2"/>
    <s v="TEC-PH-10000560"/>
    <x v="2"/>
    <x v="7"/>
    <s v="Samsung Galaxy S III - 16GB - pebble blue (T-Mobile)"/>
    <n v="699.98"/>
    <n v="2"/>
    <n v="0"/>
    <n v="195.99440000000001"/>
  </r>
  <r>
    <n v="1790"/>
    <s v="CA-2012-154326"/>
    <x v="1"/>
    <x v="586"/>
    <d v="2012-02-19T00:00:00"/>
    <s v="Standard Class"/>
    <s v="RP-19855"/>
    <s v="Roy Phan"/>
    <x v="1"/>
    <s v="United States"/>
    <s v="Kenosha"/>
    <x v="6"/>
    <n v="53142"/>
    <x v="2"/>
    <s v="TEC-AC-10004568"/>
    <x v="2"/>
    <x v="11"/>
    <s v="MaxellÂ LTO Ultrium - 800 GB"/>
    <n v="139.94999999999999"/>
    <n v="5"/>
    <n v="0"/>
    <n v="26.590499999999999"/>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Ã¶lking"/>
    <x v="0"/>
    <s v="United States"/>
    <s v="Madison"/>
    <x v="6"/>
    <n v="53711"/>
    <x v="2"/>
    <s v="FUR-CH-10001854"/>
    <x v="0"/>
    <x v="1"/>
    <s v="Office Star - Professional Matrix Back Chair with 2-to-1 Synchro Tilt and Mesh Fabric Seat"/>
    <n v="2807.84"/>
    <n v="8"/>
    <n v="0"/>
    <n v="673.88160000000005"/>
  </r>
  <r>
    <n v="1793"/>
    <s v="CA-2011-120474"/>
    <x v="2"/>
    <x v="588"/>
    <d v="2011-12-03T00:00:00"/>
    <s v="First Class"/>
    <s v="RP-19390"/>
    <s v="Resi PÃ¶lking"/>
    <x v="0"/>
    <s v="United States"/>
    <s v="Madison"/>
    <x v="6"/>
    <n v="53711"/>
    <x v="2"/>
    <s v="OFF-AR-10000475"/>
    <x v="1"/>
    <x v="6"/>
    <s v="Hunt BOSTON Vista Battery-Operated Pencil Sharpener, Black"/>
    <n v="46.64"/>
    <n v="4"/>
    <n v="0"/>
    <n v="12.5928"/>
  </r>
  <r>
    <n v="1794"/>
    <s v="CA-2011-104773"/>
    <x v="2"/>
    <x v="589"/>
    <d v="2011-12-13T00:00:00"/>
    <s v="Standard Class"/>
    <s v="TB-21175"/>
    <s v="Thomas Boland"/>
    <x v="1"/>
    <s v="United States"/>
    <s v="Houston"/>
    <x v="5"/>
    <n v="77041"/>
    <x v="2"/>
    <s v="OFF-ST-10000777"/>
    <x v="1"/>
    <x v="4"/>
    <s v="Companion Letter/Legal File, Black"/>
    <n v="60.415999999999997"/>
    <n v="2"/>
    <n v="0.2"/>
    <n v="6.0415999999999999"/>
  </r>
  <r>
    <n v="1795"/>
    <s v="CA-2013-140774"/>
    <x v="0"/>
    <x v="64"/>
    <d v="2013-09-11T00:00:00"/>
    <s v="Standard Class"/>
    <s v="BE-11455"/>
    <s v="Brad Eason"/>
    <x v="2"/>
    <s v="United States"/>
    <s v="Olathe"/>
    <x v="41"/>
    <n v="66062"/>
    <x v="2"/>
    <s v="OFF-AR-10004022"/>
    <x v="1"/>
    <x v="6"/>
    <s v="Panasonic KP-380BK Classic Electric Pencil Sharpener"/>
    <n v="107.94"/>
    <n v="3"/>
    <n v="0"/>
    <n v="26.984999999999999"/>
  </r>
  <r>
    <n v="1796"/>
    <s v="US-2014-139465"/>
    <x v="3"/>
    <x v="151"/>
    <d v="2014-08-31T00:00:00"/>
    <s v="First Class"/>
    <s v="MR-17545"/>
    <s v="Mathew Reese"/>
    <x v="2"/>
    <s v="United States"/>
    <s v="New York City"/>
    <x v="15"/>
    <n v="10024"/>
    <x v="3"/>
    <s v="OFF-ST-10002352"/>
    <x v="1"/>
    <x v="4"/>
    <s v="Iris Project Case"/>
    <n v="63.84"/>
    <n v="8"/>
    <n v="0"/>
    <n v="16.598400000000002"/>
  </r>
  <r>
    <n v="1797"/>
    <s v="US-2014-139465"/>
    <x v="3"/>
    <x v="151"/>
    <d v="2014-08-31T00:00:00"/>
    <s v="First Class"/>
    <s v="MR-17545"/>
    <s v="Mathew Reese"/>
    <x v="2"/>
    <s v="United States"/>
    <s v="New York City"/>
    <x v="15"/>
    <n v="10024"/>
    <x v="3"/>
    <s v="TEC-PH-10000455"/>
    <x v="2"/>
    <x v="7"/>
    <s v="GE 30522EE2"/>
    <n v="347.97"/>
    <n v="3"/>
    <n v="0"/>
    <n v="100.9113"/>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7999999999999"/>
    <n v="4"/>
    <n v="0.2"/>
    <n v="3.6295999999999999"/>
  </r>
  <r>
    <n v="1801"/>
    <s v="CA-2013-121034"/>
    <x v="0"/>
    <x v="590"/>
    <d v="2013-08-11T00:00:00"/>
    <s v="Second Class"/>
    <s v="JF-15565"/>
    <s v="Jill Fjeld"/>
    <x v="0"/>
    <s v="United States"/>
    <s v="Dallas"/>
    <x v="5"/>
    <n v="75081"/>
    <x v="2"/>
    <s v="OFF-PA-10001994"/>
    <x v="1"/>
    <x v="10"/>
    <s v="Ink Jet Note and Greeting Cards, 8-1/2&quot; x 5-1/2&quot; Card Size"/>
    <n v="53.951999999999998"/>
    <n v="3"/>
    <n v="0.2"/>
    <n v="17.534400000000002"/>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02"/>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59999999999"/>
    <n v="7"/>
    <n v="0.2"/>
    <n v="-1049.3406"/>
  </r>
  <r>
    <n v="1805"/>
    <s v="CA-2014-158379"/>
    <x v="3"/>
    <x v="585"/>
    <d v="2014-09-27T00:00:00"/>
    <s v="Second Class"/>
    <s v="JA-15970"/>
    <s v="Joseph Airdo"/>
    <x v="0"/>
    <s v="United States"/>
    <s v="Philadelphia"/>
    <x v="9"/>
    <n v="19134"/>
    <x v="3"/>
    <s v="TEC-AC-10002926"/>
    <x v="2"/>
    <x v="11"/>
    <s v="Logitech Wireless Marathon Mouse M705"/>
    <n v="79.983999999999995"/>
    <n v="2"/>
    <n v="0.2"/>
    <n v="22.9954"/>
  </r>
  <r>
    <n v="1806"/>
    <s v="US-2013-116729"/>
    <x v="0"/>
    <x v="591"/>
    <d v="2013-12-29T00:00:00"/>
    <s v="First Class"/>
    <s v="GK-14620"/>
    <s v="Grace Kelly"/>
    <x v="1"/>
    <s v="United States"/>
    <s v="Los Angeles"/>
    <x v="1"/>
    <n v="90049"/>
    <x v="1"/>
    <s v="TEC-PH-10002200"/>
    <x v="2"/>
    <x v="7"/>
    <s v="Samsung Galaxy Note 2"/>
    <n v="2575.944"/>
    <n v="7"/>
    <n v="0.2"/>
    <n v="257.59440000000001"/>
  </r>
  <r>
    <n v="1807"/>
    <s v="US-2013-116729"/>
    <x v="0"/>
    <x v="591"/>
    <d v="2013-12-29T00:00:00"/>
    <s v="First Class"/>
    <s v="GK-14620"/>
    <s v="Grace Kelly"/>
    <x v="1"/>
    <s v="United States"/>
    <s v="Los Angeles"/>
    <x v="1"/>
    <n v="90049"/>
    <x v="1"/>
    <s v="OFF-PA-10002005"/>
    <x v="1"/>
    <x v="10"/>
    <s v="Xerox 225"/>
    <n v="45.36"/>
    <n v="7"/>
    <n v="0"/>
    <n v="21.7728"/>
  </r>
  <r>
    <n v="1808"/>
    <s v="US-2013-116729"/>
    <x v="0"/>
    <x v="591"/>
    <d v="2013-12-29T00:00:00"/>
    <s v="First Class"/>
    <s v="GK-14620"/>
    <s v="Grace Kelly"/>
    <x v="1"/>
    <s v="United States"/>
    <s v="Los Angeles"/>
    <x v="1"/>
    <n v="90049"/>
    <x v="1"/>
    <s v="TEC-AC-10001465"/>
    <x v="2"/>
    <x v="11"/>
    <s v="SanDisk Cruzer 64 GB USB Flash Drive"/>
    <n v="254.24"/>
    <n v="7"/>
    <n v="0"/>
    <n v="76.272000000000006"/>
  </r>
  <r>
    <n v="1809"/>
    <s v="CA-2013-164938"/>
    <x v="0"/>
    <x v="592"/>
    <d v="2013-02-13T00:00:00"/>
    <s v="First Class"/>
    <s v="PB-19210"/>
    <s v="Phillip Breyer"/>
    <x v="1"/>
    <s v="United States"/>
    <s v="Tulsa"/>
    <x v="26"/>
    <n v="74133"/>
    <x v="2"/>
    <s v="TEC-PH-10004897"/>
    <x v="2"/>
    <x v="7"/>
    <s v="Mediabridge Sport Armband iPhone 5s"/>
    <n v="69.930000000000007"/>
    <n v="7"/>
    <n v="0"/>
    <n v="0.69930000000000003"/>
  </r>
  <r>
    <n v="1810"/>
    <s v="CA-2013-165484"/>
    <x v="0"/>
    <x v="248"/>
    <d v="2013-10-30T00:00:00"/>
    <s v="Standard Class"/>
    <s v="HK-14890"/>
    <s v="Heather Kirkland"/>
    <x v="1"/>
    <s v="United States"/>
    <s v="Chicago"/>
    <x v="10"/>
    <n v="60610"/>
    <x v="2"/>
    <s v="FUR-FU-10001196"/>
    <x v="0"/>
    <x v="5"/>
    <s v="DAX Cubicle Frames - 8x10"/>
    <n v="16.155999999999999"/>
    <n v="7"/>
    <n v="0.6"/>
    <n v="-12.117000000000001"/>
  </r>
  <r>
    <n v="1811"/>
    <s v="CA-2013-165484"/>
    <x v="0"/>
    <x v="248"/>
    <d v="2013-10-30T00:00:00"/>
    <s v="Standard Class"/>
    <s v="HK-14890"/>
    <s v="Heather Kirkland"/>
    <x v="1"/>
    <s v="United States"/>
    <s v="Chicago"/>
    <x v="10"/>
    <n v="60610"/>
    <x v="2"/>
    <s v="OFF-PA-10000595"/>
    <x v="1"/>
    <x v="10"/>
    <s v="Xerox 1929"/>
    <n v="54.816000000000003"/>
    <n v="3"/>
    <n v="0.2"/>
    <n v="17.815200000000001"/>
  </r>
  <r>
    <n v="1812"/>
    <s v="CA-2011-132612"/>
    <x v="2"/>
    <x v="3"/>
    <d v="2011-06-11T00:00:00"/>
    <s v="Second Class"/>
    <s v="FO-14305"/>
    <s v="Frank Olsen"/>
    <x v="0"/>
    <s v="United States"/>
    <s v="Harrisonburg"/>
    <x v="17"/>
    <n v="22801"/>
    <x v="0"/>
    <s v="FUR-TA-10004534"/>
    <x v="0"/>
    <x v="3"/>
    <s v="Bevis 44 x 96 Conference Tables"/>
    <n v="1441.3"/>
    <n v="7"/>
    <n v="0"/>
    <n v="245.0209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3"/>
  </r>
  <r>
    <n v="1814"/>
    <s v="US-2014-161193"/>
    <x v="3"/>
    <x v="225"/>
    <d v="2014-11-27T00:00:00"/>
    <s v="Standard Class"/>
    <s v="BT-11680"/>
    <s v="Brian Thompson"/>
    <x v="0"/>
    <s v="United States"/>
    <s v="Newark"/>
    <x v="24"/>
    <n v="43055"/>
    <x v="3"/>
    <s v="FUR-FU-10000206"/>
    <x v="0"/>
    <x v="5"/>
    <s v="GE General Purpose, Extra Long Life, Showcase &amp; Floodlight Incandescent Bulbs"/>
    <n v="4.6559999999999997"/>
    <n v="2"/>
    <n v="0.2"/>
    <n v="1.5713999999999999"/>
  </r>
  <r>
    <n v="1815"/>
    <s v="CA-2012-131597"/>
    <x v="1"/>
    <x v="471"/>
    <d v="2012-09-18T00:00:00"/>
    <s v="Standard Class"/>
    <s v="SP-20620"/>
    <s v="Stefania Perrino"/>
    <x v="1"/>
    <s v="United States"/>
    <s v="Los Angeles"/>
    <x v="1"/>
    <n v="90045"/>
    <x v="1"/>
    <s v="FUR-TA-10002607"/>
    <x v="0"/>
    <x v="3"/>
    <s v="KI Conference Tables"/>
    <n v="170.136"/>
    <n v="3"/>
    <n v="0.2"/>
    <n v="-8.5068000000000001"/>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8000000000001"/>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94"/>
    <n v="2"/>
    <n v="0.8"/>
    <n v="-166.32"/>
  </r>
  <r>
    <n v="1820"/>
    <s v="US-2011-130379"/>
    <x v="2"/>
    <x v="594"/>
    <d v="2011-05-29T00:00:00"/>
    <s v="Standard Class"/>
    <s v="JL-15235"/>
    <s v="Janet Lee"/>
    <x v="0"/>
    <s v="United States"/>
    <s v="Chicago"/>
    <x v="10"/>
    <n v="60623"/>
    <x v="2"/>
    <s v="FUR-FU-10002553"/>
    <x v="0"/>
    <x v="5"/>
    <s v="Electrix Incandescent Magnifying Lamp, Black"/>
    <n v="29.32"/>
    <n v="2"/>
    <n v="0.6"/>
    <n v="-24.189"/>
  </r>
  <r>
    <n v="1821"/>
    <s v="CA-2013-168956"/>
    <x v="0"/>
    <x v="595"/>
    <d v="2013-02-20T00:00:00"/>
    <s v="Standard Class"/>
    <s v="EA-14035"/>
    <s v="Erin Ashbrook"/>
    <x v="1"/>
    <s v="United States"/>
    <s v="Chicago"/>
    <x v="10"/>
    <n v="60623"/>
    <x v="2"/>
    <s v="OFF-AP-10004233"/>
    <x v="1"/>
    <x v="9"/>
    <s v="Honeywell Enviracaire Portable Air Cleaner for up to 8 x 10 Room"/>
    <n v="92.063999999999993"/>
    <n v="6"/>
    <n v="0.8"/>
    <n v="-225.55680000000001"/>
  </r>
  <r>
    <n v="1822"/>
    <s v="CA-2013-168956"/>
    <x v="0"/>
    <x v="595"/>
    <d v="2013-02-20T00:00:00"/>
    <s v="Standard Class"/>
    <s v="EA-14035"/>
    <s v="Erin Ashbrook"/>
    <x v="1"/>
    <s v="United States"/>
    <s v="Chicago"/>
    <x v="10"/>
    <n v="60623"/>
    <x v="2"/>
    <s v="OFF-FA-10000304"/>
    <x v="1"/>
    <x v="13"/>
    <s v="Advantus Push Pins"/>
    <n v="6.976"/>
    <n v="4"/>
    <n v="0.2"/>
    <n v="1.8311999999999999"/>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02"/>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6000000000001"/>
  </r>
  <r>
    <n v="1826"/>
    <s v="CA-2013-167507"/>
    <x v="0"/>
    <x v="596"/>
    <d v="2013-12-29T00:00:00"/>
    <s v="Standard Class"/>
    <s v="SA-20830"/>
    <s v="Sue Ann Reed"/>
    <x v="0"/>
    <s v="United States"/>
    <s v="Redmond"/>
    <x v="21"/>
    <n v="97756"/>
    <x v="1"/>
    <s v="FUR-FU-10001935"/>
    <x v="0"/>
    <x v="5"/>
    <s v="3M Hangers With Command Adhesive"/>
    <n v="11.84"/>
    <n v="4"/>
    <n v="0.2"/>
    <n v="3.1080000000000001"/>
  </r>
  <r>
    <n v="1827"/>
    <s v="CA-2013-167507"/>
    <x v="0"/>
    <x v="596"/>
    <d v="2013-12-29T00:00:00"/>
    <s v="Standard Class"/>
    <s v="SA-20830"/>
    <s v="Sue Ann Reed"/>
    <x v="0"/>
    <s v="United States"/>
    <s v="Redmond"/>
    <x v="21"/>
    <n v="97756"/>
    <x v="1"/>
    <s v="FUR-FU-10002878"/>
    <x v="0"/>
    <x v="5"/>
    <s v="Seth Thomas 14&quot; Day/Date Wall Clock"/>
    <n v="22.783999999999999"/>
    <n v="1"/>
    <n v="0.2"/>
    <n v="4.8415999999999997"/>
  </r>
  <r>
    <n v="1828"/>
    <s v="CA-2013-109344"/>
    <x v="0"/>
    <x v="597"/>
    <d v="2013-02-11T00:00:00"/>
    <s v="Second Class"/>
    <s v="CH-12070"/>
    <s v="Cathy Hwang"/>
    <x v="2"/>
    <s v="United States"/>
    <s v="Raleigh"/>
    <x v="3"/>
    <n v="27604"/>
    <x v="0"/>
    <s v="TEC-PH-10002624"/>
    <x v="2"/>
    <x v="7"/>
    <s v="Samsung Galaxy S4 Mini"/>
    <n v="1127.9760000000001"/>
    <n v="3"/>
    <n v="0.2"/>
    <n v="126.8973"/>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80000000001"/>
  </r>
  <r>
    <n v="1831"/>
    <s v="CA-2014-145884"/>
    <x v="3"/>
    <x v="208"/>
    <d v="2014-10-22T00:00:00"/>
    <s v="Same Day"/>
    <s v="SL-20155"/>
    <s v="Sara Luxemburg"/>
    <x v="2"/>
    <s v="United States"/>
    <s v="Muskogee"/>
    <x v="26"/>
    <n v="74403"/>
    <x v="2"/>
    <s v="TEC-PH-10000895"/>
    <x v="2"/>
    <x v="7"/>
    <s v="Polycom VVX 310 VoIP phone"/>
    <n v="1439.92"/>
    <n v="8"/>
    <n v="0"/>
    <n v="374.37920000000003"/>
  </r>
  <r>
    <n v="1832"/>
    <s v="CA-2014-145884"/>
    <x v="3"/>
    <x v="208"/>
    <d v="2014-10-22T00:00:00"/>
    <s v="Same Day"/>
    <s v="SL-20155"/>
    <s v="Sara Luxemburg"/>
    <x v="2"/>
    <s v="United States"/>
    <s v="Muskogee"/>
    <x v="26"/>
    <n v="74403"/>
    <x v="2"/>
    <s v="FUR-TA-10002356"/>
    <x v="0"/>
    <x v="3"/>
    <s v="Bevis Boat-Shaped Conference Table"/>
    <n v="262.11"/>
    <n v="1"/>
    <n v="0"/>
    <n v="62.906399999999998"/>
  </r>
  <r>
    <n v="1833"/>
    <s v="CA-2012-131422"/>
    <x v="1"/>
    <x v="599"/>
    <d v="2012-11-09T00:00:00"/>
    <s v="Standard Class"/>
    <s v="GB-14530"/>
    <s v="George Bell"/>
    <x v="1"/>
    <s v="United States"/>
    <s v="Monroe"/>
    <x v="3"/>
    <n v="28110"/>
    <x v="0"/>
    <s v="FUR-CH-10001270"/>
    <x v="0"/>
    <x v="1"/>
    <s v="Harbour Creations Steel Folding Chair"/>
    <n v="207"/>
    <n v="3"/>
    <n v="0.2"/>
    <n v="25.875"/>
  </r>
  <r>
    <n v="1834"/>
    <s v="CA-2014-162691"/>
    <x v="3"/>
    <x v="378"/>
    <d v="2014-08-08T00:00:00"/>
    <s v="Standard Class"/>
    <s v="AS-10045"/>
    <s v="Aaron Smayling"/>
    <x v="1"/>
    <s v="United States"/>
    <s v="Austin"/>
    <x v="5"/>
    <n v="78745"/>
    <x v="2"/>
    <s v="TEC-MA-10000488"/>
    <x v="2"/>
    <x v="15"/>
    <s v="Bady BDG101FRU Card Printer"/>
    <n v="1439.982"/>
    <n v="3"/>
    <n v="0.4"/>
    <n v="-263.99669999999998"/>
  </r>
  <r>
    <n v="1835"/>
    <s v="CA-2014-162691"/>
    <x v="3"/>
    <x v="378"/>
    <d v="2014-08-08T00:00:00"/>
    <s v="Standard Class"/>
    <s v="AS-10045"/>
    <s v="Aaron Smayling"/>
    <x v="1"/>
    <s v="United States"/>
    <s v="Austin"/>
    <x v="5"/>
    <n v="78745"/>
    <x v="2"/>
    <s v="OFF-PA-10003729"/>
    <x v="1"/>
    <x v="10"/>
    <s v="Xerox 1998"/>
    <n v="36.287999999999997"/>
    <n v="7"/>
    <n v="0.2"/>
    <n v="12.700799999999999"/>
  </r>
  <r>
    <n v="1836"/>
    <s v="CA-2011-141278"/>
    <x v="2"/>
    <x v="261"/>
    <d v="2011-06-24T00:00:00"/>
    <s v="First Class"/>
    <s v="RM-19375"/>
    <s v="Raymond Messe"/>
    <x v="0"/>
    <s v="United States"/>
    <s v="Meriden"/>
    <x v="29"/>
    <n v="6450"/>
    <x v="3"/>
    <s v="OFF-AR-10003056"/>
    <x v="1"/>
    <x v="6"/>
    <s v="Newell 341"/>
    <n v="21.4"/>
    <n v="5"/>
    <n v="0"/>
    <n v="6.2060000000000004"/>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99"/>
  </r>
  <r>
    <n v="1838"/>
    <s v="CA-2011-117345"/>
    <x v="2"/>
    <x v="601"/>
    <d v="2011-08-05T00:00:00"/>
    <s v="Standard Class"/>
    <s v="BF-10975"/>
    <s v="Barbara Fisher"/>
    <x v="1"/>
    <s v="United States"/>
    <s v="Charlotte"/>
    <x v="3"/>
    <n v="28205"/>
    <x v="0"/>
    <s v="OFF-LA-10000240"/>
    <x v="1"/>
    <x v="2"/>
    <s v="Self-Adhesive Address Labels for Typewriters by Universal"/>
    <n v="17.544"/>
    <n v="3"/>
    <n v="0.2"/>
    <n v="5.9211"/>
  </r>
  <r>
    <n v="1839"/>
    <s v="CA-2011-117345"/>
    <x v="2"/>
    <x v="601"/>
    <d v="2011-08-05T00:00:00"/>
    <s v="Standard Class"/>
    <s v="BF-10975"/>
    <s v="Barbara Fisher"/>
    <x v="1"/>
    <s v="United States"/>
    <s v="Charlotte"/>
    <x v="3"/>
    <n v="28205"/>
    <x v="0"/>
    <s v="FUR-FU-10000629"/>
    <x v="0"/>
    <x v="5"/>
    <s v="9-3/4 Diameter Round Wall Clock"/>
    <n v="44.128"/>
    <n v="4"/>
    <n v="0.2"/>
    <n v="12.135199999999999"/>
  </r>
  <r>
    <n v="1840"/>
    <s v="CA-2011-117345"/>
    <x v="2"/>
    <x v="601"/>
    <d v="2011-08-05T00:00:00"/>
    <s v="Standard Class"/>
    <s v="BF-10975"/>
    <s v="Barbara Fisher"/>
    <x v="1"/>
    <s v="United States"/>
    <s v="Charlotte"/>
    <x v="3"/>
    <n v="28205"/>
    <x v="0"/>
    <s v="OFF-AP-10001005"/>
    <x v="1"/>
    <x v="9"/>
    <s v="Honeywell Quietcare HEPA Air Cleaner"/>
    <n v="62.92"/>
    <n v="1"/>
    <n v="0.2"/>
    <n v="10.224500000000001"/>
  </r>
  <r>
    <n v="1841"/>
    <s v="CA-2011-117345"/>
    <x v="2"/>
    <x v="601"/>
    <d v="2011-08-05T00:00:00"/>
    <s v="Standard Class"/>
    <s v="BF-10975"/>
    <s v="Barbara Fisher"/>
    <x v="1"/>
    <s v="United States"/>
    <s v="Charlotte"/>
    <x v="3"/>
    <n v="28205"/>
    <x v="0"/>
    <s v="OFF-PA-10002377"/>
    <x v="1"/>
    <x v="10"/>
    <s v="Xerox 1916"/>
    <n v="78.304000000000002"/>
    <n v="2"/>
    <n v="0.2"/>
    <n v="29.364000000000001"/>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5999999999997"/>
    <n v="4"/>
    <n v="0.2"/>
    <n v="13.532400000000001"/>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Â 8GB Mini TravelDrive USB 2.0Â Flash Drive"/>
    <n v="90.57"/>
    <n v="3"/>
    <n v="0"/>
    <n v="11.774100000000001"/>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01"/>
  </r>
  <r>
    <n v="1849"/>
    <s v="CA-2014-128370"/>
    <x v="3"/>
    <x v="18"/>
    <d v="2014-09-11T00:00:00"/>
    <s v="Same Day"/>
    <s v="FH-14275"/>
    <s v="Frank Hawley"/>
    <x v="1"/>
    <s v="United States"/>
    <s v="Los Angeles"/>
    <x v="1"/>
    <n v="90004"/>
    <x v="1"/>
    <s v="OFF-BI-10004140"/>
    <x v="1"/>
    <x v="8"/>
    <s v="Avery Non-Stick Binders"/>
    <n v="7.1840000000000002"/>
    <n v="2"/>
    <n v="0.2"/>
    <n v="2.2450000000000001"/>
  </r>
  <r>
    <n v="1850"/>
    <s v="CA-2012-160472"/>
    <x v="1"/>
    <x v="603"/>
    <d v="2012-07-25T00:00:00"/>
    <s v="Second Class"/>
    <s v="RK-19300"/>
    <s v="Ralph Kennedy"/>
    <x v="0"/>
    <s v="United States"/>
    <s v="South Bend"/>
    <x v="14"/>
    <n v="46614"/>
    <x v="2"/>
    <s v="OFF-ST-10000464"/>
    <x v="1"/>
    <x v="4"/>
    <s v="Multi-Use Personal File Cart and Caster Set, Three Stacking Bins"/>
    <n v="34.76"/>
    <n v="1"/>
    <n v="0"/>
    <n v="9.7327999999999992"/>
  </r>
  <r>
    <n v="1851"/>
    <s v="CA-2012-160472"/>
    <x v="1"/>
    <x v="603"/>
    <d v="2012-07-25T00:00:00"/>
    <s v="Second Class"/>
    <s v="RK-19300"/>
    <s v="Ralph Kennedy"/>
    <x v="0"/>
    <s v="United States"/>
    <s v="South Bend"/>
    <x v="14"/>
    <n v="46614"/>
    <x v="2"/>
    <s v="TEC-AC-10002253"/>
    <x v="2"/>
    <x v="11"/>
    <s v="Imation Bio 8GB USBÂ Flash Drive ImationÂ Corp"/>
    <n v="831.2"/>
    <n v="5"/>
    <n v="0"/>
    <n v="124.68"/>
  </r>
  <r>
    <n v="1852"/>
    <s v="CA-2012-160472"/>
    <x v="1"/>
    <x v="603"/>
    <d v="2012-07-25T00:00:00"/>
    <s v="Second Class"/>
    <s v="RK-19300"/>
    <s v="Ralph Kennedy"/>
    <x v="0"/>
    <s v="United States"/>
    <s v="South Bend"/>
    <x v="14"/>
    <n v="46614"/>
    <x v="2"/>
    <s v="OFF-PA-10000528"/>
    <x v="1"/>
    <x v="10"/>
    <s v="Xerox 1981"/>
    <n v="26.4"/>
    <n v="5"/>
    <n v="0"/>
    <n v="11.88"/>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7"/>
  </r>
  <r>
    <n v="1854"/>
    <s v="CA-2012-160472"/>
    <x v="1"/>
    <x v="603"/>
    <d v="2012-07-25T00:00:00"/>
    <s v="Second Class"/>
    <s v="RK-19300"/>
    <s v="Ralph Kennedy"/>
    <x v="0"/>
    <s v="United States"/>
    <s v="South Bend"/>
    <x v="14"/>
    <n v="46614"/>
    <x v="2"/>
    <s v="OFF-PA-10003129"/>
    <x v="1"/>
    <x v="10"/>
    <s v="Tops White Computer Printout Paper"/>
    <n v="97.82"/>
    <n v="2"/>
    <n v="0"/>
    <n v="45.9754"/>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
    <n v="5"/>
    <n v="0.2"/>
    <n v="-15.99"/>
  </r>
  <r>
    <n v="1858"/>
    <s v="US-2014-158218"/>
    <x v="3"/>
    <x v="605"/>
    <d v="2014-05-16T00:00:00"/>
    <s v="Second Class"/>
    <s v="AC-10420"/>
    <s v="Alyssa Crouse"/>
    <x v="1"/>
    <s v="United States"/>
    <s v="Houston"/>
    <x v="5"/>
    <n v="77041"/>
    <x v="2"/>
    <s v="OFF-BI-10002133"/>
    <x v="1"/>
    <x v="8"/>
    <s v="Wilson Jones Elliptical Ring 3 1/2&quot; Capacity Binders, 800 sheets"/>
    <n v="34.24"/>
    <n v="4"/>
    <n v="0.8"/>
    <n v="-53.072000000000003"/>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799999999998"/>
  </r>
  <r>
    <n v="1860"/>
    <s v="CA-2012-121608"/>
    <x v="1"/>
    <x v="37"/>
    <d v="2012-09-05T00:00:00"/>
    <s v="First Class"/>
    <s v="JB-15400"/>
    <s v="Jennifer Braxton"/>
    <x v="1"/>
    <s v="United States"/>
    <s v="Bristol"/>
    <x v="29"/>
    <n v="6010"/>
    <x v="3"/>
    <s v="TEC-PH-10004959"/>
    <x v="2"/>
    <x v="7"/>
    <s v="Classic Ivory AntiqueÂ TelephoneÂ ZL1810"/>
    <n v="100.49"/>
    <n v="1"/>
    <n v="0"/>
    <n v="25.122499999999999"/>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02"/>
  </r>
  <r>
    <n v="1862"/>
    <s v="US-2014-121251"/>
    <x v="3"/>
    <x v="606"/>
    <d v="2014-03-28T00:00:00"/>
    <s v="First Class"/>
    <s v="GM-14440"/>
    <s v="Gary McGarr"/>
    <x v="0"/>
    <s v="United States"/>
    <s v="New York City"/>
    <x v="15"/>
    <n v="10009"/>
    <x v="3"/>
    <s v="TEC-PH-10004896"/>
    <x v="2"/>
    <x v="7"/>
    <s v="Nokia Lumia 521 (T-Mobile)"/>
    <n v="119.96"/>
    <n v="4"/>
    <n v="0"/>
    <n v="33.588799999999999"/>
  </r>
  <r>
    <n v="1863"/>
    <s v="CA-2011-151078"/>
    <x v="2"/>
    <x v="607"/>
    <d v="2011-11-12T00:00:00"/>
    <s v="Same Day"/>
    <s v="RF-19840"/>
    <s v="Roy FranzÃ¶sisch"/>
    <x v="0"/>
    <s v="United States"/>
    <s v="San Antonio"/>
    <x v="5"/>
    <n v="78207"/>
    <x v="2"/>
    <s v="OFF-ST-10001328"/>
    <x v="1"/>
    <x v="4"/>
    <s v="Personal Filing Tote with Lid, Black/Gray"/>
    <n v="49.631999999999998"/>
    <n v="4"/>
    <n v="0.2"/>
    <n v="4.9631999999999996"/>
  </r>
  <r>
    <n v="1864"/>
    <s v="US-2013-100839"/>
    <x v="0"/>
    <x v="63"/>
    <d v="2013-10-18T00:00:00"/>
    <s v="Standard Class"/>
    <s v="NC-18625"/>
    <s v="Noah Childs"/>
    <x v="1"/>
    <s v="United States"/>
    <s v="Aurora"/>
    <x v="22"/>
    <n v="80013"/>
    <x v="1"/>
    <s v="FUR-TA-10004575"/>
    <x v="0"/>
    <x v="3"/>
    <s v="Hon 5100 Series Wood Tables"/>
    <n v="727.45"/>
    <n v="5"/>
    <n v="0.5"/>
    <n v="-465.56799999999998"/>
  </r>
  <r>
    <n v="1865"/>
    <s v="US-2013-100839"/>
    <x v="0"/>
    <x v="63"/>
    <d v="2013-10-18T00:00:00"/>
    <s v="Standard Class"/>
    <s v="NC-18625"/>
    <s v="Noah Childs"/>
    <x v="1"/>
    <s v="United States"/>
    <s v="Aurora"/>
    <x v="22"/>
    <n v="80013"/>
    <x v="1"/>
    <s v="FUR-FU-10001617"/>
    <x v="0"/>
    <x v="5"/>
    <s v="Executive Impressions 8-1/2&quot; Career Panel/Partition Cubicle Clock"/>
    <n v="24.96"/>
    <n v="3"/>
    <n v="0.2"/>
    <n v="4.3680000000000003"/>
  </r>
  <r>
    <n v="1866"/>
    <s v="US-2014-116659"/>
    <x v="3"/>
    <x v="105"/>
    <d v="2014-11-13T00:00:00"/>
    <s v="Same Day"/>
    <s v="NG-18355"/>
    <s v="Nat Gilpin"/>
    <x v="1"/>
    <s v="United States"/>
    <s v="Newark"/>
    <x v="24"/>
    <n v="43055"/>
    <x v="3"/>
    <s v="TEC-PH-10002824"/>
    <x v="2"/>
    <x v="7"/>
    <s v="Jabra SPEAK 410 Multidevice Speakerphone"/>
    <n v="370.78199999999998"/>
    <n v="3"/>
    <n v="0.4"/>
    <n v="-92.695499999999996"/>
  </r>
  <r>
    <n v="1867"/>
    <s v="CA-2014-118857"/>
    <x v="3"/>
    <x v="4"/>
    <d v="2014-04-19T00:00:00"/>
    <s v="First Class"/>
    <s v="AH-10075"/>
    <s v="Adam Hart"/>
    <x v="1"/>
    <s v="United States"/>
    <s v="Henderson"/>
    <x v="33"/>
    <n v="89015"/>
    <x v="1"/>
    <s v="FUR-FU-10004460"/>
    <x v="0"/>
    <x v="5"/>
    <s v="Howard Miller 12&quot; Round Wall Clock"/>
    <n v="196.45"/>
    <n v="5"/>
    <n v="0"/>
    <n v="70.721999999999994"/>
  </r>
  <r>
    <n v="1868"/>
    <s v="CA-2012-127110"/>
    <x v="1"/>
    <x v="608"/>
    <d v="2012-07-01T00:00:00"/>
    <s v="Standard Class"/>
    <s v="CH-12070"/>
    <s v="Cathy Hwang"/>
    <x v="2"/>
    <s v="United States"/>
    <s v="Philadelphia"/>
    <x v="9"/>
    <n v="19143"/>
    <x v="3"/>
    <s v="OFF-PA-10003309"/>
    <x v="1"/>
    <x v="10"/>
    <s v="Xerox 211"/>
    <n v="31.103999999999999"/>
    <n v="6"/>
    <n v="0.2"/>
    <n v="10.8864"/>
  </r>
  <r>
    <n v="1869"/>
    <s v="CA-2012-127110"/>
    <x v="1"/>
    <x v="608"/>
    <d v="2012-07-01T00:00:00"/>
    <s v="Standard Class"/>
    <s v="CH-12070"/>
    <s v="Cathy Hwang"/>
    <x v="2"/>
    <s v="United States"/>
    <s v="Philadelphia"/>
    <x v="9"/>
    <n v="19143"/>
    <x v="3"/>
    <s v="OFF-ST-10002554"/>
    <x v="1"/>
    <x v="4"/>
    <s v="Tennsco Industrial Shelving"/>
    <n v="78.256"/>
    <n v="2"/>
    <n v="0.2"/>
    <n v="-17.607600000000001"/>
  </r>
  <r>
    <n v="1870"/>
    <s v="CA-2013-148201"/>
    <x v="0"/>
    <x v="370"/>
    <d v="2013-08-30T00:00:00"/>
    <s v="Second Class"/>
    <s v="CC-12145"/>
    <s v="Charles Crestani"/>
    <x v="0"/>
    <s v="United States"/>
    <s v="Seattle"/>
    <x v="4"/>
    <n v="98103"/>
    <x v="1"/>
    <s v="OFF-PA-10000019"/>
    <x v="1"/>
    <x v="10"/>
    <s v="Xerox 1931"/>
    <n v="6.48"/>
    <n v="1"/>
    <n v="0"/>
    <n v="3.1103999999999998"/>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799999999998"/>
    <n v="2"/>
    <n v="0.2"/>
    <n v="50.097999999999999"/>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1"/>
  </r>
  <r>
    <n v="1874"/>
    <s v="CA-2014-142888"/>
    <x v="3"/>
    <x v="610"/>
    <d v="2014-11-26T00:00:00"/>
    <s v="Standard Class"/>
    <s v="BP-11230"/>
    <s v="Benjamin Patterson"/>
    <x v="0"/>
    <s v="United States"/>
    <s v="Spokane"/>
    <x v="4"/>
    <n v="99207"/>
    <x v="1"/>
    <s v="FUR-TA-10004767"/>
    <x v="0"/>
    <x v="3"/>
    <s v="Safco Drafting Table"/>
    <n v="70.98"/>
    <n v="1"/>
    <n v="0"/>
    <n v="20.584199999999999"/>
  </r>
  <r>
    <n v="1875"/>
    <s v="CA-2011-147914"/>
    <x v="2"/>
    <x v="611"/>
    <d v="2011-06-09T00:00:00"/>
    <s v="Standard Class"/>
    <s v="MP-17470"/>
    <s v="Mark Packer"/>
    <x v="2"/>
    <s v="United States"/>
    <s v="Columbus"/>
    <x v="24"/>
    <n v="43229"/>
    <x v="3"/>
    <s v="OFF-PA-10001685"/>
    <x v="1"/>
    <x v="10"/>
    <s v="Staples"/>
    <n v="16.224"/>
    <n v="2"/>
    <n v="0.2"/>
    <n v="5.8811999999999998"/>
  </r>
  <r>
    <n v="1876"/>
    <s v="US-2013-112977"/>
    <x v="0"/>
    <x v="612"/>
    <d v="2013-03-17T00:00:00"/>
    <s v="Standard Class"/>
    <s v="CJ-12010"/>
    <s v="Caroline Jumper"/>
    <x v="0"/>
    <s v="United States"/>
    <s v="Long Beach"/>
    <x v="15"/>
    <n v="11561"/>
    <x v="3"/>
    <s v="FUR-BO-10003272"/>
    <x v="0"/>
    <x v="0"/>
    <s v="O'Sullivan Living Dimensions 5-Shelf Bookcases"/>
    <n v="176.78399999999999"/>
    <n v="1"/>
    <n v="0.2"/>
    <n v="-22.097999999999999"/>
  </r>
  <r>
    <n v="1877"/>
    <s v="CA-2014-112039"/>
    <x v="3"/>
    <x v="613"/>
    <d v="2014-03-30T00:00:00"/>
    <s v="Standard Class"/>
    <s v="JC-15775"/>
    <s v="John Castell"/>
    <x v="0"/>
    <s v="United States"/>
    <s v="San Antonio"/>
    <x v="5"/>
    <n v="78207"/>
    <x v="2"/>
    <s v="TEC-PH-10000984"/>
    <x v="2"/>
    <x v="7"/>
    <s v="Panasonic KX-TG9471B"/>
    <n v="470.37599999999998"/>
    <n v="3"/>
    <n v="0.2"/>
    <n v="47.037599999999998"/>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02"/>
  </r>
  <r>
    <n v="1879"/>
    <s v="CA-2014-118885"/>
    <x v="3"/>
    <x v="614"/>
    <d v="2015-01-03T00:00:00"/>
    <s v="Standard Class"/>
    <s v="JG-15160"/>
    <s v="James Galang"/>
    <x v="0"/>
    <s v="United States"/>
    <s v="Los Angeles"/>
    <x v="1"/>
    <n v="90049"/>
    <x v="1"/>
    <s v="TEC-PH-10002563"/>
    <x v="2"/>
    <x v="7"/>
    <s v="Adtran 1202752G1"/>
    <n v="302.37599999999998"/>
    <n v="3"/>
    <n v="0.2"/>
    <n v="22.6782"/>
  </r>
  <r>
    <n v="1880"/>
    <s v="US-2014-166611"/>
    <x v="3"/>
    <x v="615"/>
    <d v="2014-04-03T00:00:00"/>
    <s v="Standard Class"/>
    <s v="CK-12760"/>
    <s v="Cyma Kinney"/>
    <x v="1"/>
    <s v="United States"/>
    <s v="Jacksonville"/>
    <x v="2"/>
    <n v="32216"/>
    <x v="0"/>
    <s v="OFF-BI-10001191"/>
    <x v="1"/>
    <x v="8"/>
    <s v="Canvas Sectional Post Binders"/>
    <n v="68.742000000000004"/>
    <n v="9"/>
    <n v="0.7"/>
    <n v="-48.119399999999999"/>
  </r>
  <r>
    <n v="1881"/>
    <s v="CA-2012-109512"/>
    <x v="1"/>
    <x v="616"/>
    <d v="2012-03-05T00:00:00"/>
    <s v="Same Day"/>
    <s v="LF-17185"/>
    <s v="Luke Foster"/>
    <x v="0"/>
    <s v="United States"/>
    <s v="New York City"/>
    <x v="15"/>
    <n v="10011"/>
    <x v="3"/>
    <s v="OFF-EN-10002621"/>
    <x v="1"/>
    <x v="12"/>
    <s v="Staples"/>
    <n v="29.34"/>
    <n v="3"/>
    <n v="0"/>
    <n v="14.67"/>
  </r>
  <r>
    <n v="1882"/>
    <s v="CA-2012-109512"/>
    <x v="1"/>
    <x v="616"/>
    <d v="2012-03-05T00:00:00"/>
    <s v="Same Day"/>
    <s v="LF-17185"/>
    <s v="Luke Foster"/>
    <x v="0"/>
    <s v="United States"/>
    <s v="New York City"/>
    <x v="15"/>
    <n v="10011"/>
    <x v="3"/>
    <s v="FUR-CH-10001146"/>
    <x v="0"/>
    <x v="1"/>
    <s v="Global Value Mid-Back Manager's Chair, Gray"/>
    <n v="383.60700000000003"/>
    <n v="7"/>
    <n v="0.1"/>
    <n v="63.9345"/>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600000000001"/>
    <n v="7"/>
    <n v="0.2"/>
    <n v="78.6828"/>
  </r>
  <r>
    <n v="1885"/>
    <s v="CA-2014-154718"/>
    <x v="3"/>
    <x v="617"/>
    <d v="2014-01-24T00:00:00"/>
    <s v="Second Class"/>
    <s v="DL-12865"/>
    <s v="Dan Lawera"/>
    <x v="0"/>
    <s v="United States"/>
    <s v="Keller"/>
    <x v="5"/>
    <n v="76248"/>
    <x v="2"/>
    <s v="OFF-LA-10003714"/>
    <x v="1"/>
    <x v="2"/>
    <s v="Avery 510"/>
    <n v="6"/>
    <n v="2"/>
    <n v="0.2"/>
    <n v="2.1"/>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01"/>
    <n v="2"/>
    <n v="0.2"/>
    <n v="2.3976000000000002"/>
  </r>
  <r>
    <n v="1888"/>
    <s v="CA-2011-140165"/>
    <x v="2"/>
    <x v="8"/>
    <d v="2011-05-15T00:00:00"/>
    <s v="First Class"/>
    <s v="EH-14005"/>
    <s v="Erica Hernandez"/>
    <x v="2"/>
    <s v="United States"/>
    <s v="Hialeah"/>
    <x v="2"/>
    <n v="33012"/>
    <x v="0"/>
    <s v="OFF-BI-10004519"/>
    <x v="1"/>
    <x v="8"/>
    <s v="GBC DocuBind P100 Manual Binding Machine"/>
    <n v="398.35199999999998"/>
    <n v="8"/>
    <n v="0.7"/>
    <n v="-331.96"/>
  </r>
  <r>
    <n v="1889"/>
    <s v="CA-2011-142587"/>
    <x v="2"/>
    <x v="618"/>
    <d v="2011-10-22T00:00:00"/>
    <s v="First Class"/>
    <s v="TB-21520"/>
    <s v="Tracy Blumstein"/>
    <x v="0"/>
    <s v="United States"/>
    <s v="Fairfield"/>
    <x v="24"/>
    <n v="45014"/>
    <x v="3"/>
    <s v="OFF-AP-10004708"/>
    <x v="1"/>
    <x v="9"/>
    <s v="Fellowes Superior 10 Outlet Split Surge Protector"/>
    <n v="121.792"/>
    <n v="4"/>
    <n v="0.2"/>
    <n v="13.701599999999999"/>
  </r>
  <r>
    <n v="1890"/>
    <s v="CA-2011-142587"/>
    <x v="2"/>
    <x v="618"/>
    <d v="2011-10-22T00:00:00"/>
    <s v="First Class"/>
    <s v="TB-21520"/>
    <s v="Tracy Blumstein"/>
    <x v="0"/>
    <s v="United States"/>
    <s v="Fairfield"/>
    <x v="24"/>
    <n v="45014"/>
    <x v="3"/>
    <s v="FUR-TA-10000617"/>
    <x v="0"/>
    <x v="3"/>
    <s v="Hon Practical Foundations 30 x 60 Training Table, Light Gray/Charcoal"/>
    <n v="409.59"/>
    <n v="3"/>
    <n v="0.4"/>
    <n v="-122.877"/>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40000000000002"/>
  </r>
  <r>
    <n v="1894"/>
    <s v="CA-2013-100083"/>
    <x v="0"/>
    <x v="390"/>
    <d v="2013-11-30T00:00:00"/>
    <s v="Standard Class"/>
    <s v="CD-11980"/>
    <s v="Carol Darley"/>
    <x v="0"/>
    <s v="United States"/>
    <s v="Medford"/>
    <x v="21"/>
    <n v="97504"/>
    <x v="1"/>
    <s v="OFF-PA-10000241"/>
    <x v="1"/>
    <x v="10"/>
    <s v="IBM Multi-Purpose Copy Paper, 8 1/2 x 11&quot;, Case"/>
    <n v="24.783999999999999"/>
    <n v="1"/>
    <n v="0.2"/>
    <n v="7.7450000000000001"/>
  </r>
  <r>
    <n v="1895"/>
    <s v="US-2014-108063"/>
    <x v="3"/>
    <x v="574"/>
    <d v="2014-12-06T00:00:00"/>
    <s v="First Class"/>
    <s v="AS-10090"/>
    <s v="Adam Shillingsburg"/>
    <x v="0"/>
    <s v="United States"/>
    <s v="Charlottesville"/>
    <x v="17"/>
    <n v="22901"/>
    <x v="0"/>
    <s v="OFF-AR-10001446"/>
    <x v="1"/>
    <x v="6"/>
    <s v="Newell 309"/>
    <n v="34.65"/>
    <n v="3"/>
    <n v="0"/>
    <n v="10.395"/>
  </r>
  <r>
    <n v="1896"/>
    <s v="CA-2012-109197"/>
    <x v="1"/>
    <x v="620"/>
    <d v="2013-01-04T00:00:00"/>
    <s v="Standard Class"/>
    <s v="JO-15280"/>
    <s v="Jas O'Carroll"/>
    <x v="0"/>
    <s v="United States"/>
    <s v="Missoula"/>
    <x v="37"/>
    <n v="59801"/>
    <x v="1"/>
    <s v="OFF-BI-10004632"/>
    <x v="1"/>
    <x v="8"/>
    <s v="Ibico Hi-Tech Manual Binding System"/>
    <n v="487.98399999999998"/>
    <n v="2"/>
    <n v="0.2"/>
    <n v="152.495"/>
  </r>
  <r>
    <n v="1897"/>
    <s v="CA-2014-141789"/>
    <x v="3"/>
    <x v="621"/>
    <d v="2014-10-07T00:00:00"/>
    <s v="First Class"/>
    <s v="AC-10450"/>
    <s v="Amy Cox"/>
    <x v="0"/>
    <s v="United States"/>
    <s v="Minneapolis"/>
    <x v="11"/>
    <n v="55407"/>
    <x v="2"/>
    <s v="OFF-BI-10001359"/>
    <x v="1"/>
    <x v="8"/>
    <s v="GBC DocuBind TL300 Electric Binding System"/>
    <n v="1793.98"/>
    <n v="2"/>
    <n v="0"/>
    <n v="843.17060000000004"/>
  </r>
  <r>
    <n v="1898"/>
    <s v="CA-2011-169775"/>
    <x v="2"/>
    <x v="550"/>
    <d v="2011-09-02T00:00:00"/>
    <s v="Second Class"/>
    <s v="RA-19945"/>
    <s v="Ryan Akin"/>
    <x v="0"/>
    <s v="United States"/>
    <s v="Miami"/>
    <x v="2"/>
    <n v="33178"/>
    <x v="0"/>
    <s v="OFF-EN-10001749"/>
    <x v="1"/>
    <x v="12"/>
    <s v="Jiffy Padded Mailers with Self-Seal Closure"/>
    <n v="29.808"/>
    <n v="2"/>
    <n v="0.2"/>
    <n v="10.805400000000001"/>
  </r>
  <r>
    <n v="1899"/>
    <s v="CA-2011-169775"/>
    <x v="2"/>
    <x v="550"/>
    <d v="2011-09-02T00:00:00"/>
    <s v="Second Class"/>
    <s v="RA-19945"/>
    <s v="Ryan Akin"/>
    <x v="0"/>
    <s v="United States"/>
    <s v="Miami"/>
    <x v="2"/>
    <n v="33178"/>
    <x v="0"/>
    <s v="OFF-BI-10004390"/>
    <x v="1"/>
    <x v="8"/>
    <s v="GBC DocuBind 200 Manual Binding Machine"/>
    <n v="505.17599999999999"/>
    <n v="4"/>
    <n v="0.7"/>
    <n v="-336.78399999999999"/>
  </r>
  <r>
    <n v="1900"/>
    <s v="CA-2011-169775"/>
    <x v="2"/>
    <x v="550"/>
    <d v="2011-09-02T00:00:00"/>
    <s v="Second Class"/>
    <s v="RA-19945"/>
    <s v="Ryan Akin"/>
    <x v="0"/>
    <s v="United States"/>
    <s v="Miami"/>
    <x v="2"/>
    <n v="33178"/>
    <x v="0"/>
    <s v="FUR-TA-10001857"/>
    <x v="0"/>
    <x v="3"/>
    <s v="Balt Solid Wood Rectangular Table"/>
    <n v="174.05850000000001"/>
    <n v="3"/>
    <n v="0.45"/>
    <n v="-110.7645"/>
  </r>
  <r>
    <n v="1901"/>
    <s v="CA-2013-140543"/>
    <x v="0"/>
    <x v="622"/>
    <d v="2013-07-04T00:00:00"/>
    <s v="Second Class"/>
    <s v="Co-12640"/>
    <s v="Corey-Lock"/>
    <x v="0"/>
    <s v="United States"/>
    <s v="Florence"/>
    <x v="20"/>
    <n v="29501"/>
    <x v="0"/>
    <s v="OFF-ST-10000563"/>
    <x v="1"/>
    <x v="4"/>
    <s v="Fellowes Bankers Box Stor/Drawer Steel Plus"/>
    <n v="191.88"/>
    <n v="6"/>
    <n v="0"/>
    <n v="19.187999999999999"/>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1"/>
  </r>
  <r>
    <n v="1903"/>
    <s v="CA-2014-167094"/>
    <x v="3"/>
    <x v="208"/>
    <d v="2014-10-23T00:00:00"/>
    <s v="First Class"/>
    <s v="DK-12835"/>
    <s v="Damala Kotsonis"/>
    <x v="1"/>
    <s v="United States"/>
    <s v="Springfield"/>
    <x v="21"/>
    <n v="97477"/>
    <x v="1"/>
    <s v="OFF-PA-10003953"/>
    <x v="1"/>
    <x v="10"/>
    <s v="Xerox 218"/>
    <n v="5.1840000000000002"/>
    <n v="1"/>
    <n v="0.2"/>
    <n v="1.8144"/>
  </r>
  <r>
    <n v="1904"/>
    <s v="CA-2014-167094"/>
    <x v="3"/>
    <x v="208"/>
    <d v="2014-10-23T00:00:00"/>
    <s v="First Class"/>
    <s v="DK-12835"/>
    <s v="Damala Kotsonis"/>
    <x v="1"/>
    <s v="United States"/>
    <s v="Springfield"/>
    <x v="21"/>
    <n v="97477"/>
    <x v="1"/>
    <s v="FUR-CH-10000155"/>
    <x v="0"/>
    <x v="1"/>
    <s v="Global Comet Stacking Armless Chair"/>
    <n v="478.48"/>
    <n v="2"/>
    <n v="0.2"/>
    <n v="47.847999999999999"/>
  </r>
  <r>
    <n v="1905"/>
    <s v="CA-2014-167094"/>
    <x v="3"/>
    <x v="208"/>
    <d v="2014-10-23T00:00:00"/>
    <s v="First Class"/>
    <s v="DK-12835"/>
    <s v="Damala Kotsonis"/>
    <x v="1"/>
    <s v="United States"/>
    <s v="Springfield"/>
    <x v="21"/>
    <n v="97477"/>
    <x v="1"/>
    <s v="TEC-AC-10003116"/>
    <x v="2"/>
    <x v="11"/>
    <s v="Memorex Froggy Flash Drive 8 GB"/>
    <n v="28.4"/>
    <n v="2"/>
    <n v="0.2"/>
    <n v="6.7450000000000001"/>
  </r>
  <r>
    <n v="1906"/>
    <s v="CA-2014-154410"/>
    <x v="3"/>
    <x v="208"/>
    <d v="2014-10-25T00:00:00"/>
    <s v="First Class"/>
    <s v="MD-17860"/>
    <s v="Michael Dominguez"/>
    <x v="1"/>
    <s v="United States"/>
    <s v="Indianapolis"/>
    <x v="14"/>
    <n v="46203"/>
    <x v="2"/>
    <s v="OFF-ST-10002743"/>
    <x v="1"/>
    <x v="4"/>
    <s v="SAFCO Boltless Steel Shelving"/>
    <n v="909.12"/>
    <n v="8"/>
    <n v="0"/>
    <n v="9.0912000000000006"/>
  </r>
  <r>
    <n v="1907"/>
    <s v="US-2013-150567"/>
    <x v="0"/>
    <x v="624"/>
    <d v="2013-05-22T00:00:00"/>
    <s v="Standard Class"/>
    <s v="RP-19855"/>
    <s v="Roy Phan"/>
    <x v="1"/>
    <s v="United States"/>
    <s v="Apopka"/>
    <x v="2"/>
    <n v="32712"/>
    <x v="0"/>
    <s v="OFF-BI-10001757"/>
    <x v="1"/>
    <x v="8"/>
    <s v="Pressboard Hanging Data Binders for Unburst Sheets"/>
    <n v="2.952"/>
    <n v="2"/>
    <n v="0.7"/>
    <n v="-2.1648000000000001"/>
  </r>
  <r>
    <n v="1908"/>
    <s v="US-2013-150567"/>
    <x v="0"/>
    <x v="624"/>
    <d v="2013-05-22T00:00:00"/>
    <s v="Standard Class"/>
    <s v="RP-19855"/>
    <s v="Roy Phan"/>
    <x v="1"/>
    <s v="United States"/>
    <s v="Apopka"/>
    <x v="2"/>
    <n v="32712"/>
    <x v="0"/>
    <s v="OFF-BI-10000069"/>
    <x v="1"/>
    <x v="8"/>
    <s v="GBC Prepunched Paper, 19-Hole, for Binding Systems, 24-lb"/>
    <n v="27.018000000000001"/>
    <n v="6"/>
    <n v="0.7"/>
    <n v="-21.6144"/>
  </r>
  <r>
    <n v="1909"/>
    <s v="CA-2012-157959"/>
    <x v="1"/>
    <x v="302"/>
    <d v="2012-02-04T00:00:00"/>
    <s v="First Class"/>
    <s v="RW-19540"/>
    <s v="Rick Wilson"/>
    <x v="1"/>
    <s v="United States"/>
    <s v="Los Angeles"/>
    <x v="1"/>
    <n v="90008"/>
    <x v="1"/>
    <s v="FUR-FU-10004093"/>
    <x v="0"/>
    <x v="5"/>
    <s v="Hand-Finished Solid Wood Document Frame"/>
    <n v="136.91999999999999"/>
    <n v="4"/>
    <n v="0"/>
    <n v="41.076000000000001"/>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Â 16GB Mini TravelDrive USB 2.0Â Flash Drive"/>
    <n v="99.39"/>
    <n v="3"/>
    <n v="0"/>
    <n v="40.749899999999997"/>
  </r>
  <r>
    <n v="1912"/>
    <s v="CA-2014-121503"/>
    <x v="3"/>
    <x v="445"/>
    <d v="2014-07-07T00:00:00"/>
    <s v="Second Class"/>
    <s v="FH-14275"/>
    <s v="Frank Hawley"/>
    <x v="1"/>
    <s v="United States"/>
    <s v="Houston"/>
    <x v="5"/>
    <n v="77041"/>
    <x v="2"/>
    <s v="OFF-PA-10001878"/>
    <x v="1"/>
    <x v="10"/>
    <s v="Xerox 1891"/>
    <n v="273.89600000000002"/>
    <n v="7"/>
    <n v="0.2"/>
    <n v="92.439899999999994"/>
  </r>
  <r>
    <n v="1913"/>
    <s v="CA-2014-121503"/>
    <x v="3"/>
    <x v="445"/>
    <d v="2014-07-07T00:00:00"/>
    <s v="Second Class"/>
    <s v="FH-14275"/>
    <s v="Frank Hawley"/>
    <x v="1"/>
    <s v="United States"/>
    <s v="Houston"/>
    <x v="5"/>
    <n v="77041"/>
    <x v="2"/>
    <s v="TEC-MA-10003674"/>
    <x v="2"/>
    <x v="15"/>
    <s v="Hewlett-Packard Deskjet 5550 Printer"/>
    <n v="597.13199999999995"/>
    <n v="3"/>
    <n v="0.4"/>
    <n v="49.761000000000003"/>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7999999999994"/>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5"/>
  </r>
  <r>
    <n v="1917"/>
    <s v="CA-2014-124597"/>
    <x v="3"/>
    <x v="504"/>
    <d v="2014-05-06T00:00:00"/>
    <s v="Standard Class"/>
    <s v="AS-10630"/>
    <s v="Ann Steele"/>
    <x v="2"/>
    <s v="United States"/>
    <s v="Boynton Beach"/>
    <x v="2"/>
    <n v="33437"/>
    <x v="0"/>
    <s v="OFF-LA-10001569"/>
    <x v="1"/>
    <x v="2"/>
    <s v="Avery 499"/>
    <n v="11.952"/>
    <n v="3"/>
    <n v="0.2"/>
    <n v="3.8843999999999999"/>
  </r>
  <r>
    <n v="1918"/>
    <s v="CA-2012-105634"/>
    <x v="1"/>
    <x v="627"/>
    <d v="2012-11-14T00:00:00"/>
    <s v="Standard Class"/>
    <s v="HA-14905"/>
    <s v="Helen Abelman"/>
    <x v="0"/>
    <s v="United States"/>
    <s v="Franklin"/>
    <x v="31"/>
    <n v="2038"/>
    <x v="3"/>
    <s v="OFF-AR-10001573"/>
    <x v="1"/>
    <x v="6"/>
    <s v="American Pencil"/>
    <n v="11.65"/>
    <n v="5"/>
    <n v="0"/>
    <n v="3.3784999999999998"/>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9"/>
  </r>
  <r>
    <n v="1921"/>
    <s v="US-2014-111423"/>
    <x v="3"/>
    <x v="629"/>
    <d v="2014-08-20T00:00:00"/>
    <s v="First Class"/>
    <s v="EH-13765"/>
    <s v="Edward Hooks"/>
    <x v="1"/>
    <s v="United States"/>
    <s v="Watertown"/>
    <x v="15"/>
    <n v="13601"/>
    <x v="3"/>
    <s v="FUR-CH-10003981"/>
    <x v="0"/>
    <x v="1"/>
    <s v="Global Commerce Series Low-Back Swivel/Tilt Chairs"/>
    <n v="462.56400000000002"/>
    <n v="2"/>
    <n v="0.1"/>
    <n v="97.6524"/>
  </r>
  <r>
    <n v="1922"/>
    <s v="CA-2012-125178"/>
    <x v="1"/>
    <x v="292"/>
    <d v="2012-10-09T00:00:00"/>
    <s v="Standard Class"/>
    <s v="MZ-17515"/>
    <s v="Mary Zewe"/>
    <x v="1"/>
    <s v="United States"/>
    <s v="Reading"/>
    <x v="9"/>
    <n v="19601"/>
    <x v="3"/>
    <s v="OFF-ST-10002562"/>
    <x v="1"/>
    <x v="4"/>
    <s v="Staples"/>
    <n v="15.007999999999999"/>
    <n v="2"/>
    <n v="0.2"/>
    <n v="1.5007999999999999"/>
  </r>
  <r>
    <n v="1923"/>
    <s v="CA-2013-156685"/>
    <x v="0"/>
    <x v="630"/>
    <d v="2013-07-11T00:00:00"/>
    <s v="Second Class"/>
    <s v="SC-20230"/>
    <s v="Scot Coram"/>
    <x v="1"/>
    <s v="United States"/>
    <s v="Arlington"/>
    <x v="5"/>
    <n v="76017"/>
    <x v="2"/>
    <s v="TEC-PH-10004345"/>
    <x v="2"/>
    <x v="7"/>
    <s v="Cisco SPA 502G IP Phone"/>
    <n v="863.64"/>
    <n v="9"/>
    <n v="0.2"/>
    <n v="107.955"/>
  </r>
  <r>
    <n v="1924"/>
    <s v="CA-2013-156685"/>
    <x v="0"/>
    <x v="630"/>
    <d v="2013-07-11T00:00:00"/>
    <s v="Second Class"/>
    <s v="SC-20230"/>
    <s v="Scot Coram"/>
    <x v="1"/>
    <s v="United States"/>
    <s v="Arlington"/>
    <x v="5"/>
    <n v="76017"/>
    <x v="2"/>
    <s v="OFF-AR-10000588"/>
    <x v="1"/>
    <x v="6"/>
    <s v="Newell 345"/>
    <n v="47.616"/>
    <n v="3"/>
    <n v="0.2"/>
    <n v="3.5712000000000002"/>
  </r>
  <r>
    <n v="1925"/>
    <s v="CA-2014-126865"/>
    <x v="3"/>
    <x v="256"/>
    <d v="2014-12-08T00:00:00"/>
    <s v="Second Class"/>
    <s v="NP-18325"/>
    <s v="Naresj Patel"/>
    <x v="0"/>
    <s v="United States"/>
    <s v="San Diego"/>
    <x v="1"/>
    <n v="92024"/>
    <x v="1"/>
    <s v="OFF-PA-10003039"/>
    <x v="1"/>
    <x v="10"/>
    <s v="Xerox 1960"/>
    <n v="92.94"/>
    <n v="3"/>
    <n v="0"/>
    <n v="41.82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
    <n v="3"/>
    <n v="0.2"/>
    <n v="19.9665"/>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8"/>
  </r>
  <r>
    <n v="1929"/>
    <s v="US-2014-101539"/>
    <x v="3"/>
    <x v="633"/>
    <d v="2014-03-19T00:00:00"/>
    <s v="Second Class"/>
    <s v="VM-21685"/>
    <s v="Valerie Mitchum"/>
    <x v="2"/>
    <s v="United States"/>
    <s v="Seattle"/>
    <x v="4"/>
    <n v="98105"/>
    <x v="1"/>
    <s v="OFF-PA-10001972"/>
    <x v="1"/>
    <x v="10"/>
    <s v="Xerox 214"/>
    <n v="6.48"/>
    <n v="1"/>
    <n v="0"/>
    <n v="3.1103999999999998"/>
  </r>
  <r>
    <n v="1930"/>
    <s v="US-2014-101539"/>
    <x v="3"/>
    <x v="633"/>
    <d v="2014-03-19T00:00:00"/>
    <s v="Second Class"/>
    <s v="VM-21685"/>
    <s v="Valerie Mitchum"/>
    <x v="2"/>
    <s v="United States"/>
    <s v="Seattle"/>
    <x v="4"/>
    <n v="98105"/>
    <x v="1"/>
    <s v="OFF-ST-10004180"/>
    <x v="1"/>
    <x v="4"/>
    <s v="Safco Commercial Shelving"/>
    <n v="46.51"/>
    <n v="1"/>
    <n v="0"/>
    <n v="1.8604000000000001"/>
  </r>
  <r>
    <n v="1931"/>
    <s v="US-2014-101539"/>
    <x v="3"/>
    <x v="633"/>
    <d v="2014-03-19T00:00:00"/>
    <s v="Second Class"/>
    <s v="VM-21685"/>
    <s v="Valerie Mitchum"/>
    <x v="2"/>
    <s v="United States"/>
    <s v="Seattle"/>
    <x v="4"/>
    <n v="98105"/>
    <x v="1"/>
    <s v="TEC-PH-10004165"/>
    <x v="2"/>
    <x v="7"/>
    <s v="Mitel MiVoice 5330e IP Phone"/>
    <n v="659.976"/>
    <n v="3"/>
    <n v="0.2"/>
    <n v="49.498199999999997"/>
  </r>
  <r>
    <n v="1932"/>
    <s v="CA-2013-152121"/>
    <x v="0"/>
    <x v="581"/>
    <d v="2013-11-30T00:00:00"/>
    <s v="Second Class"/>
    <s v="CC-12670"/>
    <s v="Craig Carreira"/>
    <x v="0"/>
    <s v="United States"/>
    <s v="Scottsdale"/>
    <x v="16"/>
    <n v="85254"/>
    <x v="1"/>
    <s v="TEC-PH-10002483"/>
    <x v="2"/>
    <x v="7"/>
    <s v="Motorola Moto X"/>
    <n v="271.99200000000002"/>
    <n v="1"/>
    <n v="0.2"/>
    <n v="23.799299999999999"/>
  </r>
  <r>
    <n v="1933"/>
    <s v="CA-2014-161200"/>
    <x v="3"/>
    <x v="634"/>
    <d v="2014-08-11T00:00:00"/>
    <s v="Second Class"/>
    <s v="SV-20365"/>
    <s v="Seth Vernon"/>
    <x v="0"/>
    <s v="United States"/>
    <s v="Lafayette"/>
    <x v="28"/>
    <n v="70506"/>
    <x v="0"/>
    <s v="FUR-BO-10000468"/>
    <x v="0"/>
    <x v="0"/>
    <s v="O'Sullivan 2-Shelf Heavy-Duty Bookcases"/>
    <n v="145.74"/>
    <n v="3"/>
    <n v="0"/>
    <n v="23.3184"/>
  </r>
  <r>
    <n v="1934"/>
    <s v="CA-2014-161200"/>
    <x v="3"/>
    <x v="634"/>
    <d v="2014-08-11T00:00:00"/>
    <s v="Second Class"/>
    <s v="SV-20365"/>
    <s v="Seth Vernon"/>
    <x v="0"/>
    <s v="United States"/>
    <s v="Lafayette"/>
    <x v="28"/>
    <n v="70506"/>
    <x v="0"/>
    <s v="FUR-FU-10001706"/>
    <x v="0"/>
    <x v="5"/>
    <s v="Longer-Life Soft White Bulbs"/>
    <n v="15.4"/>
    <n v="5"/>
    <n v="0"/>
    <n v="7.3920000000000003"/>
  </r>
  <r>
    <n v="1935"/>
    <s v="CA-2014-101245"/>
    <x v="3"/>
    <x v="344"/>
    <d v="2014-12-04T00:00:00"/>
    <s v="Standard Class"/>
    <s v="LW-16990"/>
    <s v="Lindsay Williams"/>
    <x v="1"/>
    <s v="United States"/>
    <s v="San Francisco"/>
    <x v="1"/>
    <n v="94109"/>
    <x v="1"/>
    <s v="OFF-PA-10003129"/>
    <x v="1"/>
    <x v="10"/>
    <s v="Tops White Computer Printout Paper"/>
    <n v="244.55"/>
    <n v="5"/>
    <n v="0"/>
    <n v="114.9385"/>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9"/>
  </r>
  <r>
    <n v="1938"/>
    <s v="CA-2013-112109"/>
    <x v="0"/>
    <x v="630"/>
    <d v="2013-07-13T00:00:00"/>
    <s v="Standard Class"/>
    <s v="JE-15715"/>
    <s v="Joe Elijah"/>
    <x v="0"/>
    <s v="United States"/>
    <s v="Broomfield"/>
    <x v="22"/>
    <n v="80020"/>
    <x v="1"/>
    <s v="OFF-BI-10002082"/>
    <x v="1"/>
    <x v="8"/>
    <s v="GBC Twin Loop Wire Binding Elements"/>
    <n v="19.968"/>
    <n v="2"/>
    <n v="0.7"/>
    <n v="-13.311999999999999"/>
  </r>
  <r>
    <n v="1939"/>
    <s v="CA-2013-112109"/>
    <x v="0"/>
    <x v="630"/>
    <d v="2013-07-13T00:00:00"/>
    <s v="Standard Class"/>
    <s v="JE-15715"/>
    <s v="Joe Elijah"/>
    <x v="0"/>
    <s v="United States"/>
    <s v="Broomfield"/>
    <x v="22"/>
    <n v="80020"/>
    <x v="1"/>
    <s v="OFF-ST-10001505"/>
    <x v="1"/>
    <x v="4"/>
    <s v="Perma STOR-ALL Hanging File Box, 13 1/8&quot;W x 12 1/4&quot;D x 10 1/2&quot;H"/>
    <n v="33.488"/>
    <n v="7"/>
    <n v="0.2"/>
    <n v="-1.2558"/>
  </r>
  <r>
    <n v="1940"/>
    <s v="CA-2013-112109"/>
    <x v="0"/>
    <x v="630"/>
    <d v="2013-07-13T00:00:00"/>
    <s v="Standard Class"/>
    <s v="JE-15715"/>
    <s v="Joe Elijah"/>
    <x v="0"/>
    <s v="United States"/>
    <s v="Broomfield"/>
    <x v="22"/>
    <n v="80020"/>
    <x v="1"/>
    <s v="OFF-BI-10001634"/>
    <x v="1"/>
    <x v="8"/>
    <s v="Wilson Jones Active Use Binders"/>
    <n v="8.7360000000000007"/>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98"/>
  </r>
  <r>
    <n v="1942"/>
    <s v="CA-2014-144064"/>
    <x v="3"/>
    <x v="635"/>
    <d v="2014-09-02T00:00:00"/>
    <s v="First Class"/>
    <s v="CP-12085"/>
    <s v="Cathy Prescott"/>
    <x v="1"/>
    <s v="United States"/>
    <s v="Quincy"/>
    <x v="10"/>
    <n v="62301"/>
    <x v="2"/>
    <s v="OFF-LA-10004544"/>
    <x v="1"/>
    <x v="2"/>
    <s v="Avery 505"/>
    <n v="47.36"/>
    <n v="4"/>
    <n v="0.2"/>
    <n v="17.760000000000002"/>
  </r>
  <r>
    <n v="1943"/>
    <s v="CA-2014-144064"/>
    <x v="3"/>
    <x v="635"/>
    <d v="2014-09-02T00:00:00"/>
    <s v="First Class"/>
    <s v="CP-12085"/>
    <s v="Cathy Prescott"/>
    <x v="1"/>
    <s v="United States"/>
    <s v="Quincy"/>
    <x v="10"/>
    <n v="62301"/>
    <x v="2"/>
    <s v="OFF-ST-10004507"/>
    <x v="1"/>
    <x v="4"/>
    <s v="Advantus Rolling Storage Box"/>
    <n v="27.44"/>
    <n v="2"/>
    <n v="0.2"/>
    <n v="2.4009999999999998"/>
  </r>
  <r>
    <n v="1944"/>
    <s v="CA-2014-144064"/>
    <x v="3"/>
    <x v="635"/>
    <d v="2014-09-02T00:00:00"/>
    <s v="First Class"/>
    <s v="CP-12085"/>
    <s v="Cathy Prescott"/>
    <x v="1"/>
    <s v="United States"/>
    <s v="Quincy"/>
    <x v="10"/>
    <n v="62301"/>
    <x v="2"/>
    <s v="OFF-BI-10002012"/>
    <x v="1"/>
    <x v="8"/>
    <s v="Wilson Jones Easy Flow II Sheet Lifters"/>
    <n v="3.24"/>
    <n v="9"/>
    <n v="0.8"/>
    <n v="-5.1840000000000002"/>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20000000000002"/>
  </r>
  <r>
    <n v="1949"/>
    <s v="CA-2014-157987"/>
    <x v="3"/>
    <x v="264"/>
    <d v="2014-09-07T00:00:00"/>
    <s v="Standard Class"/>
    <s v="AC-10615"/>
    <s v="Ann Chong"/>
    <x v="1"/>
    <s v="United States"/>
    <s v="New York City"/>
    <x v="15"/>
    <n v="10009"/>
    <x v="3"/>
    <s v="FUR-TA-10001889"/>
    <x v="0"/>
    <x v="3"/>
    <s v="Bush Advantage Collection Racetrack Conference Table"/>
    <n v="254.52600000000001"/>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2000000000002"/>
  </r>
  <r>
    <n v="1951"/>
    <s v="CA-2014-157987"/>
    <x v="3"/>
    <x v="264"/>
    <d v="2014-09-07T00:00:00"/>
    <s v="Standard Class"/>
    <s v="AC-10615"/>
    <s v="Ann Chong"/>
    <x v="1"/>
    <s v="United States"/>
    <s v="New York City"/>
    <x v="15"/>
    <n v="10009"/>
    <x v="3"/>
    <s v="OFF-BI-10004970"/>
    <x v="1"/>
    <x v="8"/>
    <s v="ACCOHIDE 3-Ring Binder, Blue, 1&quot;"/>
    <n v="26.431999999999999"/>
    <n v="8"/>
    <n v="0.2"/>
    <n v="8.9207999999999998"/>
  </r>
  <r>
    <n v="1952"/>
    <s v="CA-2014-157987"/>
    <x v="3"/>
    <x v="264"/>
    <d v="2014-09-07T00:00:00"/>
    <s v="Standard Class"/>
    <s v="AC-10615"/>
    <s v="Ann Chong"/>
    <x v="1"/>
    <s v="United States"/>
    <s v="New York City"/>
    <x v="15"/>
    <n v="10009"/>
    <x v="3"/>
    <s v="TEC-PH-10003885"/>
    <x v="2"/>
    <x v="7"/>
    <s v="Cisco SPA508G"/>
    <n v="197.97"/>
    <n v="3"/>
    <n v="0"/>
    <n v="57.411299999999997"/>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4"/>
  </r>
  <r>
    <n v="1956"/>
    <s v="CA-2014-157987"/>
    <x v="3"/>
    <x v="264"/>
    <d v="2014-09-07T00:00:00"/>
    <s v="Standard Class"/>
    <s v="AC-10615"/>
    <s v="Ann Chong"/>
    <x v="1"/>
    <s v="United States"/>
    <s v="New York City"/>
    <x v="15"/>
    <n v="10009"/>
    <x v="3"/>
    <s v="TEC-AC-10002842"/>
    <x v="2"/>
    <x v="11"/>
    <s v="WD My Passport Ultra 2TB Portable External Hard Drive"/>
    <n v="238"/>
    <n v="2"/>
    <n v="0"/>
    <n v="38.08"/>
  </r>
  <r>
    <n v="1957"/>
    <s v="CA-2014-157987"/>
    <x v="3"/>
    <x v="264"/>
    <d v="2014-09-07T00:00:00"/>
    <s v="Standard Class"/>
    <s v="AC-10615"/>
    <s v="Ann Chong"/>
    <x v="1"/>
    <s v="United States"/>
    <s v="New York City"/>
    <x v="15"/>
    <n v="10009"/>
    <x v="3"/>
    <s v="TEC-AC-10000109"/>
    <x v="2"/>
    <x v="11"/>
    <s v="Sony Micro Vault Click 16 GB USB 2.0 Flash Drive"/>
    <n v="167.97"/>
    <n v="3"/>
    <n v="0"/>
    <n v="40.312800000000003"/>
  </r>
  <r>
    <n v="1958"/>
    <s v="CA-2014-157987"/>
    <x v="3"/>
    <x v="264"/>
    <d v="2014-09-07T00:00:00"/>
    <s v="Standard Class"/>
    <s v="AC-10615"/>
    <s v="Ann Chong"/>
    <x v="1"/>
    <s v="United States"/>
    <s v="New York City"/>
    <x v="15"/>
    <n v="10009"/>
    <x v="3"/>
    <s v="OFF-PA-10003893"/>
    <x v="1"/>
    <x v="10"/>
    <s v="Xerox 1962"/>
    <n v="17.12"/>
    <n v="4"/>
    <n v="0"/>
    <n v="7.7039999999999997"/>
  </r>
  <r>
    <n v="1959"/>
    <s v="CA-2014-110905"/>
    <x v="3"/>
    <x v="18"/>
    <d v="2014-09-16T00:00:00"/>
    <s v="Second Class"/>
    <s v="RW-19690"/>
    <s v="Robert Waldorf"/>
    <x v="0"/>
    <s v="United States"/>
    <s v="Springfield"/>
    <x v="25"/>
    <n v="65807"/>
    <x v="2"/>
    <s v="OFF-BI-10003669"/>
    <x v="1"/>
    <x v="8"/>
    <s v="3M Organizer Strips"/>
    <n v="16.2"/>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
  </r>
  <r>
    <n v="1961"/>
    <s v="CA-2014-110905"/>
    <x v="3"/>
    <x v="18"/>
    <d v="2014-09-16T00:00:00"/>
    <s v="Second Class"/>
    <s v="RW-19690"/>
    <s v="Robert Waldorf"/>
    <x v="0"/>
    <s v="United States"/>
    <s v="Springfield"/>
    <x v="25"/>
    <n v="65807"/>
    <x v="2"/>
    <s v="TEC-AC-10003023"/>
    <x v="2"/>
    <x v="11"/>
    <s v="Logitech G105 Gaming Keyboard"/>
    <n v="296.85000000000002"/>
    <n v="5"/>
    <n v="0"/>
    <n v="53.433"/>
  </r>
  <r>
    <n v="1962"/>
    <s v="CA-2014-110905"/>
    <x v="3"/>
    <x v="18"/>
    <d v="2014-09-16T00:00:00"/>
    <s v="Second Class"/>
    <s v="RW-19690"/>
    <s v="Robert Waldorf"/>
    <x v="0"/>
    <s v="United States"/>
    <s v="Springfield"/>
    <x v="25"/>
    <n v="65807"/>
    <x v="2"/>
    <s v="TEC-AC-10002217"/>
    <x v="2"/>
    <x v="11"/>
    <s v="ImationÂ Clip USBÂ flash driveÂ - 8 GB"/>
    <n v="112.8"/>
    <n v="6"/>
    <n v="0"/>
    <n v="6.7679999999999998"/>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
    <n v="5"/>
    <n v="0"/>
    <n v="11.702999999999999"/>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99"/>
  </r>
  <r>
    <n v="1966"/>
    <s v="CA-2014-110905"/>
    <x v="3"/>
    <x v="18"/>
    <d v="2014-09-16T00:00:00"/>
    <s v="Second Class"/>
    <s v="RW-19690"/>
    <s v="Robert Waldorf"/>
    <x v="0"/>
    <s v="United States"/>
    <s v="Springfield"/>
    <x v="25"/>
    <n v="65807"/>
    <x v="2"/>
    <s v="OFF-AP-10003281"/>
    <x v="1"/>
    <x v="9"/>
    <s v="Acco 6 Outlet Guardian Standard Surge Suppressor"/>
    <n v="24.18"/>
    <n v="2"/>
    <n v="0"/>
    <n v="7.2539999999999996"/>
  </r>
  <r>
    <n v="1967"/>
    <s v="CA-2014-165841"/>
    <x v="3"/>
    <x v="202"/>
    <d v="2014-12-29T00:00:00"/>
    <s v="Standard Class"/>
    <s v="DB-13210"/>
    <s v="Dean Braden"/>
    <x v="0"/>
    <s v="United States"/>
    <s v="Paterson"/>
    <x v="30"/>
    <n v="7501"/>
    <x v="3"/>
    <s v="TEC-PH-10002103"/>
    <x v="2"/>
    <x v="7"/>
    <s v="Jabra SPEAK 410"/>
    <n v="281.97000000000003"/>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5000000000001"/>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Â Secure+ Hardware Encrypted USB 2.0Â Flash Drive; 16GB"/>
    <n v="291.95999999999998"/>
    <n v="4"/>
    <n v="0"/>
    <n v="102.18600000000001"/>
  </r>
  <r>
    <n v="1971"/>
    <s v="CA-2014-140242"/>
    <x v="3"/>
    <x v="636"/>
    <d v="2014-05-12T00:00:00"/>
    <s v="Standard Class"/>
    <s v="ML-17755"/>
    <s v="Max Ludwig"/>
    <x v="2"/>
    <s v="United States"/>
    <s v="Chicago"/>
    <x v="10"/>
    <n v="60623"/>
    <x v="2"/>
    <s v="OFF-AR-10004752"/>
    <x v="1"/>
    <x v="6"/>
    <s v="Blackstonian Pencils"/>
    <n v="6.4080000000000004"/>
    <n v="3"/>
    <n v="0.2"/>
    <n v="0.64080000000000004"/>
  </r>
  <r>
    <n v="1972"/>
    <s v="CA-2014-140242"/>
    <x v="3"/>
    <x v="636"/>
    <d v="2014-05-12T00:00:00"/>
    <s v="Standard Class"/>
    <s v="ML-17755"/>
    <s v="Max Ludwig"/>
    <x v="2"/>
    <s v="United States"/>
    <s v="Chicago"/>
    <x v="10"/>
    <n v="60623"/>
    <x v="2"/>
    <s v="TEC-AC-10004659"/>
    <x v="2"/>
    <x v="11"/>
    <s v="ImationÂ Secure+ Hardware Encrypted USB 2.0Â Flash Drive; 16GB"/>
    <n v="408.74400000000003"/>
    <n v="7"/>
    <n v="0.2"/>
    <n v="76.639499999999998"/>
  </r>
  <r>
    <n v="1973"/>
    <s v="CA-2011-148950"/>
    <x v="2"/>
    <x v="637"/>
    <d v="2011-12-19T00:00:00"/>
    <s v="Standard Class"/>
    <s v="JD-16015"/>
    <s v="Joy Daniels"/>
    <x v="0"/>
    <s v="United States"/>
    <s v="Chicago"/>
    <x v="10"/>
    <n v="60610"/>
    <x v="2"/>
    <s v="OFF-BI-10001249"/>
    <x v="1"/>
    <x v="8"/>
    <s v="Avery Heavy-Duty EZD View Binder with Locking Rings"/>
    <n v="5.1040000000000001"/>
    <n v="4"/>
    <n v="0.8"/>
    <n v="-8.6768000000000001"/>
  </r>
  <r>
    <n v="1974"/>
    <s v="CA-2011-148950"/>
    <x v="2"/>
    <x v="637"/>
    <d v="2011-12-19T00:00:00"/>
    <s v="Standard Class"/>
    <s v="JD-16015"/>
    <s v="Joy Daniels"/>
    <x v="0"/>
    <s v="United States"/>
    <s v="Chicago"/>
    <x v="10"/>
    <n v="60610"/>
    <x v="2"/>
    <s v="OFF-FA-10003059"/>
    <x v="1"/>
    <x v="13"/>
    <s v="Assorted Color Push Pins"/>
    <n v="2.8959999999999999"/>
    <n v="2"/>
    <n v="0.2"/>
    <n v="0.47060000000000002"/>
  </r>
  <r>
    <n v="1975"/>
    <s v="CA-2011-148950"/>
    <x v="2"/>
    <x v="637"/>
    <d v="2011-12-19T00:00:00"/>
    <s v="Standard Class"/>
    <s v="JD-16015"/>
    <s v="Joy Daniels"/>
    <x v="0"/>
    <s v="United States"/>
    <s v="Chicago"/>
    <x v="10"/>
    <n v="60610"/>
    <x v="2"/>
    <s v="TEC-AC-10002718"/>
    <x v="2"/>
    <x v="11"/>
    <s v="Belkin Standard 104 key USB Keyboard"/>
    <n v="35.015999999999998"/>
    <n v="3"/>
    <n v="0.2"/>
    <n v="-2.1884999999999999"/>
  </r>
  <r>
    <n v="1976"/>
    <s v="CA-2011-110408"/>
    <x v="2"/>
    <x v="638"/>
    <d v="2011-10-20T00:00:00"/>
    <s v="Second Class"/>
    <s v="AS-10225"/>
    <s v="Alan Schoenberger"/>
    <x v="1"/>
    <s v="United States"/>
    <s v="Montgomery"/>
    <x v="19"/>
    <n v="36116"/>
    <x v="0"/>
    <s v="OFF-ST-10001522"/>
    <x v="1"/>
    <x v="4"/>
    <s v="Gould Plastics 18-Pocket Panel Bin, 34w x 5-1/4d x 20-1/2h"/>
    <n v="275.97000000000003"/>
    <n v="3"/>
    <n v="0"/>
    <n v="11.0388"/>
  </r>
  <r>
    <n v="1977"/>
    <s v="CA-2011-110408"/>
    <x v="2"/>
    <x v="638"/>
    <d v="2011-10-20T00:00:00"/>
    <s v="Second Class"/>
    <s v="AS-10225"/>
    <s v="Alan Schoenberger"/>
    <x v="1"/>
    <s v="United States"/>
    <s v="Montgomery"/>
    <x v="19"/>
    <n v="36116"/>
    <x v="0"/>
    <s v="TEC-PH-10002352"/>
    <x v="2"/>
    <x v="7"/>
    <s v="Avaya IP Phone 1140E VoIP phone"/>
    <n v="1394.95"/>
    <n v="5"/>
    <n v="0"/>
    <n v="362.68700000000001"/>
  </r>
  <r>
    <n v="1978"/>
    <s v="CA-2011-110408"/>
    <x v="2"/>
    <x v="638"/>
    <d v="2011-10-20T00:00:00"/>
    <s v="Second Class"/>
    <s v="AS-10225"/>
    <s v="Alan Schoenberger"/>
    <x v="1"/>
    <s v="United States"/>
    <s v="Montgomery"/>
    <x v="19"/>
    <n v="36116"/>
    <x v="0"/>
    <s v="FUR-CH-10003774"/>
    <x v="0"/>
    <x v="1"/>
    <s v="Global Wood Trimmed Manager's Task Chair, Khaki"/>
    <n v="545.88"/>
    <n v="6"/>
    <n v="0"/>
    <n v="70.964399999999998"/>
  </r>
  <r>
    <n v="1979"/>
    <s v="CA-2012-109939"/>
    <x v="1"/>
    <x v="412"/>
    <d v="2012-05-12T00:00:00"/>
    <s v="Standard Class"/>
    <s v="AA-10375"/>
    <s v="Allen Armold"/>
    <x v="0"/>
    <s v="United States"/>
    <s v="Salem"/>
    <x v="21"/>
    <n v="97301"/>
    <x v="1"/>
    <s v="OFF-AR-10000127"/>
    <x v="1"/>
    <x v="6"/>
    <s v="Newell 321"/>
    <n v="5.2480000000000002"/>
    <n v="2"/>
    <n v="0.2"/>
    <n v="0.59040000000000004"/>
  </r>
  <r>
    <n v="1980"/>
    <s v="CA-2013-112669"/>
    <x v="0"/>
    <x v="167"/>
    <d v="2013-04-15T00:00:00"/>
    <s v="Same Day"/>
    <s v="KT-16465"/>
    <s v="Kean Takahito"/>
    <x v="0"/>
    <s v="United States"/>
    <s v="Glendale"/>
    <x v="16"/>
    <n v="85301"/>
    <x v="1"/>
    <s v="FUR-CH-10004086"/>
    <x v="0"/>
    <x v="1"/>
    <s v="Hon 4070 Series Pagoda Armless Upholstered Stacking Chairs"/>
    <n v="933.53599999999994"/>
    <n v="4"/>
    <n v="0.2"/>
    <n v="105.0228"/>
  </r>
  <r>
    <n v="1981"/>
    <s v="CA-2013-112669"/>
    <x v="0"/>
    <x v="167"/>
    <d v="2013-04-15T00:00:00"/>
    <s v="Same Day"/>
    <s v="KT-16465"/>
    <s v="Kean Takahito"/>
    <x v="0"/>
    <s v="United States"/>
    <s v="Glendale"/>
    <x v="16"/>
    <n v="85301"/>
    <x v="1"/>
    <s v="OFF-ST-10001228"/>
    <x v="1"/>
    <x v="4"/>
    <s v="Fellowes Personal Hanging Folder Files, Navy"/>
    <n v="42.975999999999999"/>
    <n v="4"/>
    <n v="0.2"/>
    <n v="4.2976000000000001"/>
  </r>
  <r>
    <n v="1982"/>
    <s v="CA-2012-119592"/>
    <x v="1"/>
    <x v="639"/>
    <d v="2012-12-16T00:00:00"/>
    <s v="Second Class"/>
    <s v="MM-18280"/>
    <s v="Muhammed MacIntyre"/>
    <x v="1"/>
    <s v="United States"/>
    <s v="Columbus"/>
    <x v="32"/>
    <n v="31907"/>
    <x v="0"/>
    <s v="OFF-BI-10004187"/>
    <x v="1"/>
    <x v="8"/>
    <s v="Staples"/>
    <n v="3.76"/>
    <n v="2"/>
    <n v="0"/>
    <n v="1.8048"/>
  </r>
  <r>
    <n v="1983"/>
    <s v="CA-2011-122749"/>
    <x v="2"/>
    <x v="640"/>
    <d v="2011-12-09T00:00:00"/>
    <s v="Standard Class"/>
    <s v="NG-18430"/>
    <s v="Nathan Gelder"/>
    <x v="0"/>
    <s v="United States"/>
    <s v="Oklahoma City"/>
    <x v="26"/>
    <n v="73120"/>
    <x v="2"/>
    <s v="TEC-PH-10003811"/>
    <x v="2"/>
    <x v="7"/>
    <s v="Jabra Supreme Plus Driver EditionÂ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99"/>
  </r>
  <r>
    <n v="1985"/>
    <s v="CA-2011-164721"/>
    <x v="2"/>
    <x v="641"/>
    <d v="2011-11-27T00:00:00"/>
    <s v="Second Class"/>
    <s v="LW-16825"/>
    <s v="Laurel Workman"/>
    <x v="1"/>
    <s v="United States"/>
    <s v="Brentwood"/>
    <x v="1"/>
    <n v="94513"/>
    <x v="1"/>
    <s v="FUR-FU-10001940"/>
    <x v="0"/>
    <x v="5"/>
    <s v="Staples"/>
    <n v="23.88"/>
    <n v="3"/>
    <n v="0"/>
    <n v="10.507199999999999"/>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60000000001"/>
    <n v="4"/>
    <n v="0.4"/>
    <n v="191.99680000000001"/>
  </r>
  <r>
    <n v="1988"/>
    <s v="CA-2012-127509"/>
    <x v="1"/>
    <x v="529"/>
    <d v="2012-11-13T00:00:00"/>
    <s v="Standard Class"/>
    <s v="AS-10090"/>
    <s v="Adam Shillingsburg"/>
    <x v="0"/>
    <s v="United States"/>
    <s v="Springfield"/>
    <x v="25"/>
    <n v="65807"/>
    <x v="2"/>
    <s v="OFF-BI-10002393"/>
    <x v="1"/>
    <x v="8"/>
    <s v="Binder Posts"/>
    <n v="17.22"/>
    <n v="3"/>
    <n v="0"/>
    <n v="7.9211999999999998"/>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8"/>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99"/>
  </r>
  <r>
    <n v="1993"/>
    <s v="CA-2014-133648"/>
    <x v="3"/>
    <x v="643"/>
    <d v="2014-07-03T00:00:00"/>
    <s v="Standard Class"/>
    <s v="ML-17755"/>
    <s v="Max Ludwig"/>
    <x v="2"/>
    <s v="United States"/>
    <s v="Springfield"/>
    <x v="21"/>
    <n v="97477"/>
    <x v="1"/>
    <s v="OFF-LA-10003923"/>
    <x v="1"/>
    <x v="2"/>
    <s v="Alphabetical Labels for Top Tab Filing"/>
    <n v="71.040000000000006"/>
    <n v="6"/>
    <n v="0.2"/>
    <n v="26.64"/>
  </r>
  <r>
    <n v="1994"/>
    <s v="CA-2014-133648"/>
    <x v="3"/>
    <x v="643"/>
    <d v="2014-07-03T00:00:00"/>
    <s v="Standard Class"/>
    <s v="ML-17755"/>
    <s v="Max Ludwig"/>
    <x v="2"/>
    <s v="United States"/>
    <s v="Springfield"/>
    <x v="21"/>
    <n v="97477"/>
    <x v="1"/>
    <s v="OFF-AR-10002257"/>
    <x v="1"/>
    <x v="6"/>
    <s v="Eldon Spacemaker Box, Quick-Snap Lid, Clear"/>
    <n v="5.3440000000000003"/>
    <n v="2"/>
    <n v="0.2"/>
    <n v="0.73480000000000001"/>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2"/>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98"/>
  </r>
  <r>
    <n v="1998"/>
    <s v="CA-2011-131905"/>
    <x v="2"/>
    <x v="644"/>
    <d v="2011-02-10T00:00:00"/>
    <s v="First Class"/>
    <s v="ND-18460"/>
    <s v="Neil Ducich"/>
    <x v="1"/>
    <s v="United States"/>
    <s v="Chesapeake"/>
    <x v="17"/>
    <n v="23320"/>
    <x v="0"/>
    <s v="OFF-LA-10002787"/>
    <x v="1"/>
    <x v="2"/>
    <s v="Avery 480"/>
    <n v="15"/>
    <n v="4"/>
    <n v="0"/>
    <n v="7.2"/>
  </r>
  <r>
    <n v="1999"/>
    <s v="CA-2011-131905"/>
    <x v="2"/>
    <x v="644"/>
    <d v="2011-02-10T00:00:00"/>
    <s v="First Class"/>
    <s v="ND-18460"/>
    <s v="Neil Ducich"/>
    <x v="1"/>
    <s v="United States"/>
    <s v="Chesapeake"/>
    <x v="17"/>
    <n v="23320"/>
    <x v="0"/>
    <s v="TEC-PH-10003645"/>
    <x v="2"/>
    <x v="7"/>
    <s v="Aastra 57i VoIP phone"/>
    <n v="161.61000000000001"/>
    <n v="1"/>
    <n v="0"/>
    <n v="42.018599999999999"/>
  </r>
  <r>
    <n v="2000"/>
    <s v="CA-2011-131905"/>
    <x v="2"/>
    <x v="644"/>
    <d v="2011-02-10T00:00:00"/>
    <s v="First Class"/>
    <s v="ND-18460"/>
    <s v="Neil Ducich"/>
    <x v="1"/>
    <s v="United States"/>
    <s v="Chesapeake"/>
    <x v="17"/>
    <n v="23320"/>
    <x v="0"/>
    <s v="TEC-PH-10001615"/>
    <x v="2"/>
    <x v="7"/>
    <s v="AT&amp;T CL82213"/>
    <n v="144.94999999999999"/>
    <n v="5"/>
    <n v="0"/>
    <n v="42.035499999999999"/>
  </r>
  <r>
    <n v="2001"/>
    <s v="CA-2014-166128"/>
    <x v="3"/>
    <x v="645"/>
    <d v="2014-04-19T00:00:00"/>
    <s v="Standard Class"/>
    <s v="LW-17215"/>
    <s v="Luke Weiss"/>
    <x v="0"/>
    <s v="United States"/>
    <s v="Pasadena"/>
    <x v="1"/>
    <n v="91104"/>
    <x v="1"/>
    <s v="TEC-AC-10001767"/>
    <x v="2"/>
    <x v="11"/>
    <s v="SanDisk Ultra 64 GB MicroSDHC Class 10 Memory Card"/>
    <n v="199.95"/>
    <n v="5"/>
    <n v="0"/>
    <n v="21.994499999999999"/>
  </r>
  <r>
    <n v="2002"/>
    <s v="CA-2014-166128"/>
    <x v="3"/>
    <x v="645"/>
    <d v="2014-04-19T00:00:00"/>
    <s v="Standard Class"/>
    <s v="LW-17215"/>
    <s v="Luke Weiss"/>
    <x v="0"/>
    <s v="United States"/>
    <s v="Pasadena"/>
    <x v="1"/>
    <n v="91104"/>
    <x v="1"/>
    <s v="OFF-AR-10001221"/>
    <x v="1"/>
    <x v="6"/>
    <s v="Dixon Ticonderoga Erasable Colored Pencil Set, 12-Color"/>
    <n v="41.86"/>
    <n v="7"/>
    <n v="0"/>
    <n v="14.2324"/>
  </r>
  <r>
    <n v="2003"/>
    <s v="CA-2014-163510"/>
    <x v="3"/>
    <x v="53"/>
    <d v="2014-12-29T00:00:00"/>
    <s v="Second Class"/>
    <s v="JW-15955"/>
    <s v="Joni Wasserman"/>
    <x v="0"/>
    <s v="United States"/>
    <s v="Louisville"/>
    <x v="0"/>
    <n v="40214"/>
    <x v="0"/>
    <s v="OFF-ST-10000563"/>
    <x v="1"/>
    <x v="4"/>
    <s v="Fellowes Bankers Box Stor/Drawer Steel Plus"/>
    <n v="95.94"/>
    <n v="3"/>
    <n v="0"/>
    <n v="9.5939999999999994"/>
  </r>
  <r>
    <n v="2004"/>
    <s v="CA-2014-163510"/>
    <x v="3"/>
    <x v="53"/>
    <d v="2014-12-29T00:00:00"/>
    <s v="Second Class"/>
    <s v="JW-15955"/>
    <s v="Joni Wasserman"/>
    <x v="0"/>
    <s v="United States"/>
    <s v="Louisville"/>
    <x v="0"/>
    <n v="40214"/>
    <x v="0"/>
    <s v="FUR-CH-10001146"/>
    <x v="0"/>
    <x v="1"/>
    <s v="Global Value Mid-Back Manager's Chair, Gray"/>
    <n v="304.45"/>
    <n v="5"/>
    <n v="0"/>
    <n v="76.112499999999997"/>
  </r>
  <r>
    <n v="2005"/>
    <s v="US-2014-143028"/>
    <x v="3"/>
    <x v="645"/>
    <d v="2014-04-19T00:00:00"/>
    <s v="Standard Class"/>
    <s v="SC-20050"/>
    <s v="Sample Company A"/>
    <x v="2"/>
    <s v="United States"/>
    <s v="Lubbock"/>
    <x v="5"/>
    <n v="79424"/>
    <x v="2"/>
    <s v="OFF-BI-10004738"/>
    <x v="1"/>
    <x v="8"/>
    <s v="Flexible Leather- Look Classic Collection Ring Binder"/>
    <n v="11.364000000000001"/>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200000000001"/>
  </r>
  <r>
    <n v="2007"/>
    <s v="CA-2011-111150"/>
    <x v="2"/>
    <x v="520"/>
    <d v="2012-01-04T00:00:00"/>
    <s v="Standard Class"/>
    <s v="RW-19630"/>
    <s v="Rob Williams"/>
    <x v="1"/>
    <s v="United States"/>
    <s v="Columbia"/>
    <x v="25"/>
    <n v="65203"/>
    <x v="2"/>
    <s v="TEC-AC-10000290"/>
    <x v="2"/>
    <x v="11"/>
    <s v="Sabrent 4-Port USB 2.0 Hub"/>
    <n v="47.53"/>
    <n v="7"/>
    <n v="0"/>
    <n v="16.1602"/>
  </r>
  <r>
    <n v="2008"/>
    <s v="CA-2014-165386"/>
    <x v="3"/>
    <x v="646"/>
    <d v="2014-08-05T00:00:00"/>
    <s v="First Class"/>
    <s v="CM-12190"/>
    <s v="Charlotte Melton"/>
    <x v="0"/>
    <s v="United States"/>
    <s v="Chicago"/>
    <x v="10"/>
    <n v="60623"/>
    <x v="2"/>
    <s v="FUR-BO-10003034"/>
    <x v="0"/>
    <x v="0"/>
    <s v="O'Sullivan Elevations Bookcase, Cherry Finish"/>
    <n v="183.37200000000001"/>
    <n v="2"/>
    <n v="0.3"/>
    <n v="-36.674399999999999"/>
  </r>
  <r>
    <n v="2009"/>
    <s v="CA-2011-116407"/>
    <x v="2"/>
    <x v="647"/>
    <d v="2011-11-21T00:00:00"/>
    <s v="Standard Class"/>
    <s v="JF-15190"/>
    <s v="Jamie Frazer"/>
    <x v="0"/>
    <s v="United States"/>
    <s v="Johnson City"/>
    <x v="18"/>
    <n v="37604"/>
    <x v="0"/>
    <s v="OFF-AR-10001315"/>
    <x v="1"/>
    <x v="6"/>
    <s v="Newell 310"/>
    <n v="4.2240000000000002"/>
    <n v="3"/>
    <n v="0.2"/>
    <n v="0.47520000000000001"/>
  </r>
  <r>
    <n v="2010"/>
    <s v="CA-2011-116407"/>
    <x v="2"/>
    <x v="647"/>
    <d v="2011-11-21T00:00:00"/>
    <s v="Standard Class"/>
    <s v="JF-15190"/>
    <s v="Jamie Frazer"/>
    <x v="0"/>
    <s v="United States"/>
    <s v="Johnson City"/>
    <x v="18"/>
    <n v="37604"/>
    <x v="0"/>
    <s v="OFF-AP-10002118"/>
    <x v="1"/>
    <x v="9"/>
    <s v="1.7 Cubic Foot Compact &quot;Cube&quot; Office Refrigerators"/>
    <n v="333.05599999999998"/>
    <n v="2"/>
    <n v="0.2"/>
    <n v="29.142399999999999"/>
  </r>
  <r>
    <n v="2011"/>
    <s v="CA-2011-116407"/>
    <x v="2"/>
    <x v="647"/>
    <d v="2011-11-21T00:00:00"/>
    <s v="Standard Class"/>
    <s v="JF-15190"/>
    <s v="Jamie Frazer"/>
    <x v="0"/>
    <s v="United States"/>
    <s v="Johnson City"/>
    <x v="18"/>
    <n v="37604"/>
    <x v="0"/>
    <s v="OFF-PA-10002137"/>
    <x v="1"/>
    <x v="10"/>
    <s v="Southworth 100% RÃ©sumÃ© Paper, 24lb."/>
    <n v="24.896000000000001"/>
    <n v="4"/>
    <n v="0.2"/>
    <n v="7.78"/>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03"/>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06"/>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4000000000004"/>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900000000003"/>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80000000000001"/>
  </r>
  <r>
    <n v="2023"/>
    <s v="CA-2013-168354"/>
    <x v="0"/>
    <x v="251"/>
    <d v="2013-09-22T00:00:00"/>
    <s v="First Class"/>
    <s v="RH-19510"/>
    <s v="Rick Huthwaite"/>
    <x v="2"/>
    <s v="United States"/>
    <s v="Providence"/>
    <x v="34"/>
    <n v="2908"/>
    <x v="3"/>
    <s v="OFF-BI-10004826"/>
    <x v="1"/>
    <x v="8"/>
    <s v="JM Magazine Binder"/>
    <n v="49.53"/>
    <n v="3"/>
    <n v="0"/>
    <n v="23.774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
    <n v="5"/>
    <n v="0.2"/>
    <n v="77.713999999999999"/>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400000000001"/>
  </r>
  <r>
    <n v="2028"/>
    <s v="CA-2013-113516"/>
    <x v="0"/>
    <x v="162"/>
    <d v="2013-09-11T00:00:00"/>
    <s v="Second Class"/>
    <s v="VM-21685"/>
    <s v="Valerie Mitchum"/>
    <x v="2"/>
    <s v="United States"/>
    <s v="Lancaster"/>
    <x v="1"/>
    <n v="93534"/>
    <x v="1"/>
    <s v="OFF-BI-10001989"/>
    <x v="1"/>
    <x v="8"/>
    <s v="Premium Transparent Presentation Covers by GBC"/>
    <n v="67.135999999999996"/>
    <n v="4"/>
    <n v="0.2"/>
    <n v="23.497599999999998"/>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19999999999995"/>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79999999999994"/>
    <n v="1"/>
    <n v="0.2"/>
    <n v="0.81620000000000004"/>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7000000000003"/>
    <n v="3"/>
    <n v="0"/>
    <n v="51.2943"/>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4000000000004"/>
  </r>
  <r>
    <n v="2039"/>
    <s v="CA-2012-122287"/>
    <x v="1"/>
    <x v="652"/>
    <d v="2012-06-23T00:00:00"/>
    <s v="Standard Class"/>
    <s v="SN-20560"/>
    <s v="Skye Norling"/>
    <x v="2"/>
    <s v="United States"/>
    <s v="Peoria"/>
    <x v="16"/>
    <n v="85345"/>
    <x v="1"/>
    <s v="OFF-PA-10001661"/>
    <x v="1"/>
    <x v="10"/>
    <s v="Xerox 1922"/>
    <n v="11.952"/>
    <n v="3"/>
    <n v="0.2"/>
    <n v="4.3326000000000002"/>
  </r>
  <r>
    <n v="2040"/>
    <s v="CA-2012-122287"/>
    <x v="1"/>
    <x v="652"/>
    <d v="2012-06-23T00:00:00"/>
    <s v="Standard Class"/>
    <s v="SN-20560"/>
    <s v="Skye Norling"/>
    <x v="2"/>
    <s v="United States"/>
    <s v="Peoria"/>
    <x v="16"/>
    <n v="85345"/>
    <x v="1"/>
    <s v="OFF-BI-10004656"/>
    <x v="1"/>
    <x v="8"/>
    <s v="Peel &amp; Stick Add-On Corner Pockets"/>
    <n v="4.5359999999999996"/>
    <n v="7"/>
    <n v="0.7"/>
    <n v="-3.3264"/>
  </r>
  <r>
    <n v="2041"/>
    <s v="CA-2012-122287"/>
    <x v="1"/>
    <x v="652"/>
    <d v="2012-06-23T00:00:00"/>
    <s v="Standard Class"/>
    <s v="SN-20560"/>
    <s v="Skye Norling"/>
    <x v="2"/>
    <s v="United States"/>
    <s v="Peoria"/>
    <x v="16"/>
    <n v="85345"/>
    <x v="1"/>
    <s v="OFF-BI-10003707"/>
    <x v="1"/>
    <x v="8"/>
    <s v="Aluminum Screw Posts"/>
    <n v="9.1560000000000006"/>
    <n v="2"/>
    <n v="0.7"/>
    <n v="-6.1040000000000001"/>
  </r>
  <r>
    <n v="2042"/>
    <s v="CA-2012-122287"/>
    <x v="1"/>
    <x v="652"/>
    <d v="2012-06-23T00:00:00"/>
    <s v="Standard Class"/>
    <s v="SN-20560"/>
    <s v="Skye Norling"/>
    <x v="2"/>
    <s v="United States"/>
    <s v="Peoria"/>
    <x v="16"/>
    <n v="85345"/>
    <x v="1"/>
    <s v="FUR-FU-10004973"/>
    <x v="0"/>
    <x v="5"/>
    <s v="Flat Face Poster Frame"/>
    <n v="75.36"/>
    <n v="5"/>
    <n v="0.2"/>
    <n v="20.724"/>
  </r>
  <r>
    <n v="2043"/>
    <s v="CA-2012-104493"/>
    <x v="1"/>
    <x v="653"/>
    <d v="2012-10-08T00:00:00"/>
    <s v="Standard Class"/>
    <s v="EB-13705"/>
    <s v="Ed Braxton"/>
    <x v="1"/>
    <s v="United States"/>
    <s v="San Diego"/>
    <x v="1"/>
    <n v="92105"/>
    <x v="1"/>
    <s v="OFF-BI-10004817"/>
    <x v="1"/>
    <x v="8"/>
    <s v="GBC Personal VeloBind Strips"/>
    <n v="57.503999999999998"/>
    <n v="6"/>
    <n v="0.2"/>
    <n v="20.1264"/>
  </r>
  <r>
    <n v="2044"/>
    <s v="US-2014-158946"/>
    <x v="3"/>
    <x v="551"/>
    <d v="2014-11-24T00:00:00"/>
    <s v="Standard Class"/>
    <s v="JW-15220"/>
    <s v="Jane Waco"/>
    <x v="1"/>
    <s v="United States"/>
    <s v="Lakewood"/>
    <x v="24"/>
    <n v="44107"/>
    <x v="3"/>
    <s v="OFF-AR-10001860"/>
    <x v="1"/>
    <x v="6"/>
    <s v="BIC Liqua Brite Liner"/>
    <n v="38.863999999999997"/>
    <n v="7"/>
    <n v="0.2"/>
    <n v="7.7728000000000002"/>
  </r>
  <r>
    <n v="2045"/>
    <s v="CA-2011-129168"/>
    <x v="2"/>
    <x v="654"/>
    <d v="2011-08-23T00:00:00"/>
    <s v="Standard Class"/>
    <s v="KB-16585"/>
    <s v="Ken Black"/>
    <x v="1"/>
    <s v="United States"/>
    <s v="Houston"/>
    <x v="5"/>
    <n v="77095"/>
    <x v="2"/>
    <s v="OFF-PA-10001639"/>
    <x v="1"/>
    <x v="10"/>
    <s v="Xerox 203"/>
    <n v="15.552"/>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200000000001"/>
  </r>
  <r>
    <n v="2047"/>
    <s v="CA-2013-131835"/>
    <x v="0"/>
    <x v="19"/>
    <d v="2013-07-22T00:00:00"/>
    <s v="Standard Class"/>
    <s v="MC-17590"/>
    <s v="Matt Collister"/>
    <x v="1"/>
    <s v="United States"/>
    <s v="Perth Amboy"/>
    <x v="30"/>
    <n v="8861"/>
    <x v="3"/>
    <s v="TEC-PH-10001760"/>
    <x v="2"/>
    <x v="7"/>
    <s v="Bose SoundLink Bluetooth Speaker"/>
    <n v="597"/>
    <n v="3"/>
    <n v="0"/>
    <n v="280.58999999999997"/>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400000000002"/>
  </r>
  <r>
    <n v="2049"/>
    <s v="CA-2012-142237"/>
    <x v="1"/>
    <x v="655"/>
    <d v="2012-07-13T00:00:00"/>
    <s v="First Class"/>
    <s v="CK-12595"/>
    <s v="Clytie Kelty"/>
    <x v="0"/>
    <s v="United States"/>
    <s v="Philadelphia"/>
    <x v="9"/>
    <n v="19134"/>
    <x v="3"/>
    <s v="FUR-FU-10004848"/>
    <x v="0"/>
    <x v="5"/>
    <s v="Howard Miller 13-3/4&quot; Diameter Brushed Chrome Round Wall Clock"/>
    <n v="289.8"/>
    <n v="7"/>
    <n v="0.2"/>
    <n v="36.225000000000001"/>
  </r>
  <r>
    <n v="2050"/>
    <s v="CA-2012-142237"/>
    <x v="1"/>
    <x v="655"/>
    <d v="2012-07-13T00:00:00"/>
    <s v="First Class"/>
    <s v="CK-12595"/>
    <s v="Clytie Kelty"/>
    <x v="0"/>
    <s v="United States"/>
    <s v="Philadelphia"/>
    <x v="9"/>
    <n v="19134"/>
    <x v="3"/>
    <s v="OFF-BI-10004022"/>
    <x v="1"/>
    <x v="8"/>
    <s v="Acco Suede Grain Vinyl Round Ring Binder"/>
    <n v="2.5019999999999998"/>
    <n v="3"/>
    <n v="0.7"/>
    <n v="-2.0015999999999998"/>
  </r>
  <r>
    <n v="2051"/>
    <s v="CA-2012-142237"/>
    <x v="1"/>
    <x v="655"/>
    <d v="2012-07-13T00:00:00"/>
    <s v="First Class"/>
    <s v="CK-12595"/>
    <s v="Clytie Kelty"/>
    <x v="0"/>
    <s v="United States"/>
    <s v="Philadelphia"/>
    <x v="9"/>
    <n v="19134"/>
    <x v="3"/>
    <s v="OFF-BI-10003669"/>
    <x v="1"/>
    <x v="8"/>
    <s v="3M Organizer Strips"/>
    <n v="6.48"/>
    <n v="4"/>
    <n v="0.7"/>
    <n v="-4.7519999999999998"/>
  </r>
  <r>
    <n v="2052"/>
    <s v="CA-2012-142237"/>
    <x v="1"/>
    <x v="655"/>
    <d v="2012-07-13T00:00:00"/>
    <s v="First Class"/>
    <s v="CK-12595"/>
    <s v="Clytie Kelty"/>
    <x v="0"/>
    <s v="United States"/>
    <s v="Philadelphia"/>
    <x v="9"/>
    <n v="19134"/>
    <x v="3"/>
    <s v="FUR-CH-10003833"/>
    <x v="0"/>
    <x v="1"/>
    <s v="Novimex Fabric Task Chair"/>
    <n v="341.488"/>
    <n v="8"/>
    <n v="0.3"/>
    <n v="-73.176000000000002"/>
  </r>
  <r>
    <n v="2053"/>
    <s v="CA-2012-142237"/>
    <x v="1"/>
    <x v="655"/>
    <d v="2012-07-13T00:00:00"/>
    <s v="First Class"/>
    <s v="CK-12595"/>
    <s v="Clytie Kelty"/>
    <x v="0"/>
    <s v="United States"/>
    <s v="Philadelphia"/>
    <x v="9"/>
    <n v="19134"/>
    <x v="3"/>
    <s v="OFF-AR-10003732"/>
    <x v="1"/>
    <x v="6"/>
    <s v="Newell 333"/>
    <n v="11.12"/>
    <n v="5"/>
    <n v="0.2"/>
    <n v="0.83399999999999996"/>
  </r>
  <r>
    <n v="2054"/>
    <s v="CA-2012-142237"/>
    <x v="1"/>
    <x v="655"/>
    <d v="2012-07-13T00:00:00"/>
    <s v="First Class"/>
    <s v="CK-12595"/>
    <s v="Clytie Kelty"/>
    <x v="0"/>
    <s v="United States"/>
    <s v="Philadelphia"/>
    <x v="9"/>
    <n v="19134"/>
    <x v="3"/>
    <s v="FUR-FU-10003142"/>
    <x v="0"/>
    <x v="5"/>
    <s v="Master Big Foot Doorstop, Beige"/>
    <n v="25.344000000000001"/>
    <n v="6"/>
    <n v="0.2"/>
    <n v="3.4847999999999999"/>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
    <n v="5"/>
    <n v="0"/>
    <n v="63.984000000000002"/>
  </r>
  <r>
    <n v="2057"/>
    <s v="CA-2014-120376"/>
    <x v="3"/>
    <x v="66"/>
    <d v="2014-12-26T00:00:00"/>
    <s v="First Class"/>
    <s v="TP-21130"/>
    <s v="Theone Pippenger"/>
    <x v="0"/>
    <s v="United States"/>
    <s v="Detroit"/>
    <x v="12"/>
    <n v="48227"/>
    <x v="2"/>
    <s v="FUR-CH-10002335"/>
    <x v="0"/>
    <x v="1"/>
    <s v="Hon GuestStacker Chair"/>
    <n v="1586.69"/>
    <n v="7"/>
    <n v="0"/>
    <n v="412.5394"/>
  </r>
  <r>
    <n v="2058"/>
    <s v="CA-2014-120376"/>
    <x v="3"/>
    <x v="66"/>
    <d v="2014-12-26T00:00:00"/>
    <s v="First Class"/>
    <s v="TP-21130"/>
    <s v="Theone Pippenger"/>
    <x v="0"/>
    <s v="United States"/>
    <s v="Detroit"/>
    <x v="12"/>
    <n v="48227"/>
    <x v="2"/>
    <s v="TEC-AC-10000844"/>
    <x v="2"/>
    <x v="11"/>
    <s v="LogitechÂ Gaming G510s - Keyboard"/>
    <n v="84.99"/>
    <n v="1"/>
    <n v="0"/>
    <n v="30.596399999999999"/>
  </r>
  <r>
    <n v="2059"/>
    <s v="CA-2014-120376"/>
    <x v="3"/>
    <x v="66"/>
    <d v="2014-12-26T00:00:00"/>
    <s v="First Class"/>
    <s v="TP-21130"/>
    <s v="Theone Pippenger"/>
    <x v="0"/>
    <s v="United States"/>
    <s v="Detroit"/>
    <x v="12"/>
    <n v="48227"/>
    <x v="2"/>
    <s v="FUR-TA-10004534"/>
    <x v="0"/>
    <x v="3"/>
    <s v="Bevis 44 x 96 Conference Tables"/>
    <n v="411.8"/>
    <n v="2"/>
    <n v="0"/>
    <n v="70.006"/>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8"/>
  </r>
  <r>
    <n v="2062"/>
    <s v="CA-2011-106439"/>
    <x v="2"/>
    <x v="656"/>
    <d v="2011-11-04T00:00:00"/>
    <s v="Standard Class"/>
    <s v="GG-14650"/>
    <s v="Greg Guthrie"/>
    <x v="1"/>
    <s v="United States"/>
    <s v="Los Angeles"/>
    <x v="1"/>
    <n v="90049"/>
    <x v="1"/>
    <s v="OFF-BI-10002571"/>
    <x v="1"/>
    <x v="8"/>
    <s v="Avery Framed View Binder, EZD Ring (Locking), Navy, 1 1/2&quot;"/>
    <n v="15.968"/>
    <n v="2"/>
    <n v="0.2"/>
    <n v="5.3891999999999998"/>
  </r>
  <r>
    <n v="2063"/>
    <s v="CA-2011-106439"/>
    <x v="2"/>
    <x v="656"/>
    <d v="2011-11-04T00:00:00"/>
    <s v="Standard Class"/>
    <s v="GG-14650"/>
    <s v="Greg Guthrie"/>
    <x v="1"/>
    <s v="United States"/>
    <s v="Los Angeles"/>
    <x v="1"/>
    <n v="90049"/>
    <x v="1"/>
    <s v="OFF-PA-10000477"/>
    <x v="1"/>
    <x v="10"/>
    <s v="Xerox 1952"/>
    <n v="64.739999999999995"/>
    <n v="13"/>
    <n v="0"/>
    <n v="30.427800000000001"/>
  </r>
  <r>
    <n v="2064"/>
    <s v="CA-2011-106439"/>
    <x v="2"/>
    <x v="656"/>
    <d v="2011-11-04T00:00:00"/>
    <s v="Standard Class"/>
    <s v="GG-14650"/>
    <s v="Greg Guthrie"/>
    <x v="1"/>
    <s v="United States"/>
    <s v="Los Angeles"/>
    <x v="1"/>
    <n v="90049"/>
    <x v="1"/>
    <s v="OFF-BI-10004209"/>
    <x v="1"/>
    <x v="8"/>
    <s v="Fellowes Twister Kit, Gray/Clear, 3/pkg"/>
    <n v="19.295999999999999"/>
    <n v="3"/>
    <n v="0.2"/>
    <n v="6.03"/>
  </r>
  <r>
    <n v="2065"/>
    <s v="CA-2011-106439"/>
    <x v="2"/>
    <x v="656"/>
    <d v="2011-11-04T00:00:00"/>
    <s v="Standard Class"/>
    <s v="GG-14650"/>
    <s v="Greg Guthrie"/>
    <x v="1"/>
    <s v="United States"/>
    <s v="Los Angeles"/>
    <x v="1"/>
    <n v="90049"/>
    <x v="1"/>
    <s v="OFF-ST-10001963"/>
    <x v="1"/>
    <x v="4"/>
    <s v="Tennsco Regal Shelving Units"/>
    <n v="405.64"/>
    <n v="4"/>
    <n v="0"/>
    <n v="12.1692"/>
  </r>
  <r>
    <n v="2066"/>
    <s v="CA-2011-106439"/>
    <x v="2"/>
    <x v="656"/>
    <d v="2011-11-04T00:00:00"/>
    <s v="Standard Class"/>
    <s v="GG-14650"/>
    <s v="Greg Guthrie"/>
    <x v="1"/>
    <s v="United States"/>
    <s v="Los Angeles"/>
    <x v="1"/>
    <n v="90049"/>
    <x v="1"/>
    <s v="FUR-CH-10003833"/>
    <x v="0"/>
    <x v="1"/>
    <s v="Novimex Fabric Task Chair"/>
    <n v="146.352"/>
    <n v="3"/>
    <n v="0.2"/>
    <n v="-9.1470000000000002"/>
  </r>
  <r>
    <n v="2067"/>
    <s v="CA-2011-106439"/>
    <x v="2"/>
    <x v="656"/>
    <d v="2011-11-04T00:00:00"/>
    <s v="Standard Class"/>
    <s v="GG-14650"/>
    <s v="Greg Guthrie"/>
    <x v="1"/>
    <s v="United States"/>
    <s v="Los Angeles"/>
    <x v="1"/>
    <n v="90049"/>
    <x v="1"/>
    <s v="TEC-AC-10004568"/>
    <x v="2"/>
    <x v="11"/>
    <s v="MaxellÂ LTO Ultrium - 800 GB"/>
    <n v="251.91"/>
    <n v="9"/>
    <n v="0"/>
    <n v="47.862900000000003"/>
  </r>
  <r>
    <n v="2068"/>
    <s v="CA-2011-106439"/>
    <x v="2"/>
    <x v="656"/>
    <d v="2011-11-04T00:00:00"/>
    <s v="Standard Class"/>
    <s v="GG-14650"/>
    <s v="Greg Guthrie"/>
    <x v="1"/>
    <s v="United States"/>
    <s v="Los Angeles"/>
    <x v="1"/>
    <n v="90049"/>
    <x v="1"/>
    <s v="OFF-AR-10001419"/>
    <x v="1"/>
    <x v="6"/>
    <s v="Newell 325"/>
    <n v="12.39"/>
    <n v="3"/>
    <n v="0"/>
    <n v="3.7170000000000001"/>
  </r>
  <r>
    <n v="2069"/>
    <s v="CA-2012-133452"/>
    <x v="1"/>
    <x v="657"/>
    <d v="2012-04-19T00:00:00"/>
    <s v="Standard Class"/>
    <s v="ZC-21910"/>
    <s v="Zuschuss Carroll"/>
    <x v="0"/>
    <s v="United States"/>
    <s v="Pomona"/>
    <x v="1"/>
    <n v="91767"/>
    <x v="1"/>
    <s v="TEC-AC-10002800"/>
    <x v="2"/>
    <x v="11"/>
    <s v="Plantronics Audio 478 Stereo USB Headset"/>
    <n v="199.96"/>
    <n v="4"/>
    <n v="0"/>
    <n v="69.986000000000004"/>
  </r>
  <r>
    <n v="2070"/>
    <s v="CA-2012-133452"/>
    <x v="1"/>
    <x v="657"/>
    <d v="2012-04-19T00:00:00"/>
    <s v="Standard Class"/>
    <s v="ZC-21910"/>
    <s v="Zuschuss Carroll"/>
    <x v="0"/>
    <s v="United States"/>
    <s v="Pomona"/>
    <x v="1"/>
    <n v="91767"/>
    <x v="1"/>
    <s v="FUR-TA-10003954"/>
    <x v="0"/>
    <x v="3"/>
    <s v="Hon 94000 Series Round Tables"/>
    <n v="710.83199999999999"/>
    <n v="3"/>
    <n v="0.2"/>
    <n v="-97.739400000000003"/>
  </r>
  <r>
    <n v="2071"/>
    <s v="CA-2013-146521"/>
    <x v="0"/>
    <x v="658"/>
    <d v="2013-07-24T00:00:00"/>
    <s v="Second Class"/>
    <s v="CC-12610"/>
    <s v="Corey Catlett"/>
    <x v="1"/>
    <s v="United States"/>
    <s v="Philadelphia"/>
    <x v="9"/>
    <n v="19134"/>
    <x v="3"/>
    <s v="OFF-BI-10000301"/>
    <x v="1"/>
    <x v="8"/>
    <s v="GBC Instant Report Kit"/>
    <n v="1.9410000000000001"/>
    <n v="1"/>
    <n v="0.7"/>
    <n v="-1.294"/>
  </r>
  <r>
    <n v="2072"/>
    <s v="US-2014-110996"/>
    <x v="3"/>
    <x v="225"/>
    <d v="2014-11-26T00:00:00"/>
    <s v="Standard Class"/>
    <s v="KA-16525"/>
    <s v="Kelly Andreada"/>
    <x v="0"/>
    <s v="United States"/>
    <s v="Ontario"/>
    <x v="1"/>
    <n v="91761"/>
    <x v="1"/>
    <s v="FUR-CH-10003956"/>
    <x v="0"/>
    <x v="1"/>
    <s v="Novimex High-Tech Fabric Mesh Task Chair"/>
    <n v="283.92"/>
    <n v="5"/>
    <n v="0.2"/>
    <n v="-46.137"/>
  </r>
  <r>
    <n v="2073"/>
    <s v="CA-2013-129693"/>
    <x v="0"/>
    <x v="491"/>
    <d v="2013-12-03T00:00:00"/>
    <s v="Standard Class"/>
    <s v="TC-20980"/>
    <s v="Tamara Chand"/>
    <x v="1"/>
    <s v="United States"/>
    <s v="Seattle"/>
    <x v="4"/>
    <n v="98105"/>
    <x v="1"/>
    <s v="OFF-BI-10002954"/>
    <x v="1"/>
    <x v="8"/>
    <s v="Newell 3-Hole Punched Plastic Slotted Magazine Holders for Binders"/>
    <n v="7.3120000000000003"/>
    <n v="2"/>
    <n v="0.2"/>
    <n v="2.5592000000000001"/>
  </r>
  <r>
    <n v="2074"/>
    <s v="CA-2014-122504"/>
    <x v="3"/>
    <x v="659"/>
    <d v="2014-11-13T00:00:00"/>
    <s v="Second Class"/>
    <s v="DB-13270"/>
    <s v="Deborah Brumfield"/>
    <x v="2"/>
    <s v="United States"/>
    <s v="Brentwood"/>
    <x v="1"/>
    <n v="94513"/>
    <x v="1"/>
    <s v="TEC-AC-10003289"/>
    <x v="2"/>
    <x v="11"/>
    <s v="Anker Ultra-Slim Mini Bluetooth 3.0 Wireless Keyboard"/>
    <n v="59.97"/>
    <n v="3"/>
    <n v="0"/>
    <n v="13.793100000000001"/>
  </r>
  <r>
    <n v="2075"/>
    <s v="CA-2014-122504"/>
    <x v="3"/>
    <x v="659"/>
    <d v="2014-11-13T00:00:00"/>
    <s v="Second Class"/>
    <s v="DB-13270"/>
    <s v="Deborah Brumfield"/>
    <x v="2"/>
    <s v="United States"/>
    <s v="Brentwood"/>
    <x v="1"/>
    <n v="94513"/>
    <x v="1"/>
    <s v="TEC-PH-10002468"/>
    <x v="2"/>
    <x v="7"/>
    <s v="Plantronics CS 50-USB -Â headsetÂ - Convertible, Monaural"/>
    <n v="761.54399999999998"/>
    <n v="7"/>
    <n v="0.2"/>
    <n v="66.635099999999994"/>
  </r>
  <r>
    <n v="2076"/>
    <s v="CA-2011-131051"/>
    <x v="2"/>
    <x v="588"/>
    <d v="2011-12-05T00:00:00"/>
    <s v="Standard Class"/>
    <s v="TR-21325"/>
    <s v="Toby Ritter"/>
    <x v="0"/>
    <s v="United States"/>
    <s v="San Francisco"/>
    <x v="1"/>
    <n v="94122"/>
    <x v="1"/>
    <s v="FUR-FU-10001861"/>
    <x v="0"/>
    <x v="5"/>
    <s v="Floodlight Indoor Halogen Bulbs, 1 Bulb per Pack, 60 Watts"/>
    <n v="58.2"/>
    <n v="3"/>
    <n v="0"/>
    <n v="28.518000000000001"/>
  </r>
  <r>
    <n v="2077"/>
    <s v="CA-2014-140676"/>
    <x v="3"/>
    <x v="510"/>
    <d v="2014-09-16T00:00:00"/>
    <s v="First Class"/>
    <s v="BF-11080"/>
    <s v="Bart Folk"/>
    <x v="0"/>
    <s v="United States"/>
    <s v="Baltimore"/>
    <x v="39"/>
    <n v="21215"/>
    <x v="3"/>
    <s v="OFF-PA-10004082"/>
    <x v="1"/>
    <x v="10"/>
    <s v="Adams Telephone Message Book w/Frequently-Called Numbers Space, 400 Messages per Book"/>
    <n v="39.9"/>
    <n v="5"/>
    <n v="0"/>
    <n v="19.95"/>
  </r>
  <r>
    <n v="2078"/>
    <s v="CA-2014-140676"/>
    <x v="3"/>
    <x v="510"/>
    <d v="2014-09-16T00:00:00"/>
    <s v="First Class"/>
    <s v="BF-11080"/>
    <s v="Bart Folk"/>
    <x v="0"/>
    <s v="United States"/>
    <s v="Baltimore"/>
    <x v="39"/>
    <n v="21215"/>
    <x v="3"/>
    <s v="OFF-AP-10000358"/>
    <x v="1"/>
    <x v="9"/>
    <s v="Fellowes Basic Home/Office Series Surge Protectors"/>
    <n v="90.86"/>
    <n v="7"/>
    <n v="0"/>
    <n v="26.349399999999999"/>
  </r>
  <r>
    <n v="2079"/>
    <s v="CA-2014-140676"/>
    <x v="3"/>
    <x v="510"/>
    <d v="2014-09-16T00:00:00"/>
    <s v="First Class"/>
    <s v="BF-11080"/>
    <s v="Bart Folk"/>
    <x v="0"/>
    <s v="United States"/>
    <s v="Baltimore"/>
    <x v="39"/>
    <n v="21215"/>
    <x v="3"/>
    <s v="OFF-PA-10004243"/>
    <x v="1"/>
    <x v="10"/>
    <s v="Xerox 1939"/>
    <n v="94.85"/>
    <n v="5"/>
    <n v="0"/>
    <n v="45.527999999999999"/>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399999999999"/>
  </r>
  <r>
    <n v="2082"/>
    <s v="CA-2012-120103"/>
    <x v="1"/>
    <x v="100"/>
    <d v="2012-12-29T00:00:00"/>
    <s v="Standard Class"/>
    <s v="MS-17365"/>
    <s v="Maribeth Schnelling"/>
    <x v="0"/>
    <s v="United States"/>
    <s v="Phoenix"/>
    <x v="16"/>
    <n v="85023"/>
    <x v="1"/>
    <s v="FUR-FU-10002885"/>
    <x v="0"/>
    <x v="5"/>
    <s v="Magna Visual Magnetic Picture Hangers"/>
    <n v="7.7119999999999997"/>
    <n v="2"/>
    <n v="0.2"/>
    <n v="1.7352000000000001"/>
  </r>
  <r>
    <n v="2083"/>
    <s v="CA-2014-104647"/>
    <x v="3"/>
    <x v="660"/>
    <d v="2014-03-02T00:00:00"/>
    <s v="Standard Class"/>
    <s v="CK-12595"/>
    <s v="Clytie Kelty"/>
    <x v="0"/>
    <s v="United States"/>
    <s v="Los Angeles"/>
    <x v="1"/>
    <n v="90008"/>
    <x v="1"/>
    <s v="OFF-PA-10002870"/>
    <x v="1"/>
    <x v="10"/>
    <s v="Ampad Phone Message Book, Recycled, 400 Message Capacity, 5 Â¾â€ x 11â€"/>
    <n v="37.44"/>
    <n v="6"/>
    <n v="0"/>
    <n v="16.847999999999999"/>
  </r>
  <r>
    <n v="2084"/>
    <s v="CA-2011-110352"/>
    <x v="2"/>
    <x v="533"/>
    <d v="2011-11-29T00:00:00"/>
    <s v="Standard Class"/>
    <s v="ED-13885"/>
    <s v="Emily Ducich"/>
    <x v="2"/>
    <s v="United States"/>
    <s v="Houston"/>
    <x v="5"/>
    <n v="77036"/>
    <x v="2"/>
    <s v="OFF-LA-10003923"/>
    <x v="1"/>
    <x v="2"/>
    <s v="Alphabetical Labels for Top Tab Filing"/>
    <n v="23.68"/>
    <n v="2"/>
    <n v="0.2"/>
    <n v="8.8800000000000008"/>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199999999997"/>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89999999999998"/>
    <n v="5"/>
    <n v="0"/>
    <n v="38.988"/>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2000000000001"/>
  </r>
  <r>
    <n v="2090"/>
    <s v="CA-2012-139290"/>
    <x v="1"/>
    <x v="662"/>
    <d v="2012-10-30T00:00:00"/>
    <s v="Standard Class"/>
    <s v="MY-17380"/>
    <s v="Maribeth Yedwab"/>
    <x v="1"/>
    <s v="United States"/>
    <s v="Rancho Cucamonga"/>
    <x v="1"/>
    <n v="91730"/>
    <x v="1"/>
    <s v="OFF-LA-10004008"/>
    <x v="1"/>
    <x v="2"/>
    <s v="Avery 507"/>
    <n v="5.76"/>
    <n v="2"/>
    <n v="0"/>
    <n v="2.6496"/>
  </r>
  <r>
    <n v="2091"/>
    <s v="CA-2014-166142"/>
    <x v="3"/>
    <x v="663"/>
    <d v="2014-07-20T00:00:00"/>
    <s v="Standard Class"/>
    <s v="MM-17260"/>
    <s v="Magdelene Morse"/>
    <x v="0"/>
    <s v="United States"/>
    <s v="Wilmington"/>
    <x v="13"/>
    <n v="19805"/>
    <x v="3"/>
    <s v="OFF-BI-10004094"/>
    <x v="1"/>
    <x v="8"/>
    <s v="GBC Standard Plastic Binding Systems Combs"/>
    <n v="26.55"/>
    <n v="3"/>
    <n v="0"/>
    <n v="13.009499999999999"/>
  </r>
  <r>
    <n v="2092"/>
    <s v="CA-2014-166142"/>
    <x v="3"/>
    <x v="663"/>
    <d v="2014-07-20T00:00:00"/>
    <s v="Standard Class"/>
    <s v="MM-17260"/>
    <s v="Magdelene Morse"/>
    <x v="0"/>
    <s v="United States"/>
    <s v="Wilmington"/>
    <x v="13"/>
    <n v="19805"/>
    <x v="3"/>
    <s v="FUR-TA-10004607"/>
    <x v="0"/>
    <x v="3"/>
    <s v="Hon 2111 Invitation Series Straight Table"/>
    <n v="310.44299999999998"/>
    <n v="3"/>
    <n v="0.3"/>
    <n v="-48.783900000000003"/>
  </r>
  <r>
    <n v="2093"/>
    <s v="CA-2011-145926"/>
    <x v="2"/>
    <x v="664"/>
    <d v="2011-11-21T00:00:00"/>
    <s v="Standard Class"/>
    <s v="MP-17470"/>
    <s v="Mark Packer"/>
    <x v="2"/>
    <s v="United States"/>
    <s v="Moorhead"/>
    <x v="11"/>
    <n v="56560"/>
    <x v="2"/>
    <s v="FUR-CH-10004289"/>
    <x v="0"/>
    <x v="1"/>
    <s v="Global Super Steno Chair"/>
    <n v="479.9"/>
    <n v="5"/>
    <n v="0"/>
    <n v="81.582999999999998"/>
  </r>
  <r>
    <n v="2094"/>
    <s v="CA-2012-149678"/>
    <x v="1"/>
    <x v="657"/>
    <d v="2012-04-15T00:00:00"/>
    <s v="Second Class"/>
    <s v="AW-10840"/>
    <s v="Anthony Witt"/>
    <x v="0"/>
    <s v="United States"/>
    <s v="Farmington"/>
    <x v="27"/>
    <n v="87401"/>
    <x v="1"/>
    <s v="OFF-SU-10004498"/>
    <x v="1"/>
    <x v="14"/>
    <s v="Martin-Yale Premier Letter Opener"/>
    <n v="12.88"/>
    <n v="1"/>
    <n v="0"/>
    <n v="0.38640000000000002"/>
  </r>
  <r>
    <n v="2095"/>
    <s v="US-2012-164357"/>
    <x v="1"/>
    <x v="665"/>
    <d v="2012-11-29T00:00:00"/>
    <s v="Standard Class"/>
    <s v="SF-20065"/>
    <s v="Sandra Flanagan"/>
    <x v="0"/>
    <s v="United States"/>
    <s v="Wilmington"/>
    <x v="3"/>
    <n v="28403"/>
    <x v="0"/>
    <s v="OFF-AR-10001177"/>
    <x v="1"/>
    <x v="6"/>
    <s v="Newell 349"/>
    <n v="13.12"/>
    <n v="5"/>
    <n v="0.2"/>
    <n v="1.476"/>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799999999999"/>
  </r>
  <r>
    <n v="2098"/>
    <s v="US-2013-146570"/>
    <x v="0"/>
    <x v="666"/>
    <d v="2013-05-21T00:00:00"/>
    <s v="Standard Class"/>
    <s v="SN-20710"/>
    <s v="Steve Nguyen"/>
    <x v="2"/>
    <s v="United States"/>
    <s v="Jackson"/>
    <x v="35"/>
    <n v="39212"/>
    <x v="0"/>
    <s v="OFF-AR-10003856"/>
    <x v="1"/>
    <x v="6"/>
    <s v="Newell 344"/>
    <n v="8.34"/>
    <n v="3"/>
    <n v="0"/>
    <n v="2.1684000000000001"/>
  </r>
  <r>
    <n v="2099"/>
    <s v="CA-2014-124401"/>
    <x v="3"/>
    <x v="210"/>
    <d v="2014-09-13T00:00:00"/>
    <s v="Standard Class"/>
    <s v="RD-19900"/>
    <s v="Ruben Dartt"/>
    <x v="0"/>
    <s v="United States"/>
    <s v="Portland"/>
    <x v="21"/>
    <n v="97206"/>
    <x v="1"/>
    <s v="OFF-ST-10000649"/>
    <x v="1"/>
    <x v="4"/>
    <s v="Hanging Personal Folder File"/>
    <n v="37.68"/>
    <n v="3"/>
    <n v="0.2"/>
    <n v="2.355"/>
  </r>
  <r>
    <n v="2100"/>
    <s v="CA-2014-124401"/>
    <x v="3"/>
    <x v="210"/>
    <d v="2014-09-13T00:00:00"/>
    <s v="Standard Class"/>
    <s v="RD-19900"/>
    <s v="Ruben Dartt"/>
    <x v="0"/>
    <s v="United States"/>
    <s v="Portland"/>
    <x v="21"/>
    <n v="97206"/>
    <x v="1"/>
    <s v="TEC-AC-10002926"/>
    <x v="2"/>
    <x v="11"/>
    <s v="Logitech Wireless Marathon Mouse M705"/>
    <n v="279.94400000000002"/>
    <n v="7"/>
    <n v="0.2"/>
    <n v="80.483900000000006"/>
  </r>
  <r>
    <n v="2101"/>
    <s v="US-2011-140116"/>
    <x v="2"/>
    <x v="418"/>
    <d v="2011-03-17T00:00:00"/>
    <s v="Standard Class"/>
    <s v="KT-16480"/>
    <s v="Kean Thornton"/>
    <x v="0"/>
    <s v="United States"/>
    <s v="Denver"/>
    <x v="22"/>
    <n v="80219"/>
    <x v="1"/>
    <s v="OFF-ST-10000078"/>
    <x v="1"/>
    <x v="4"/>
    <s v="Tennsco 6- and 18-Compartment Lockers"/>
    <n v="636.40800000000002"/>
    <n v="3"/>
    <n v="0.2"/>
    <n v="-15.9102"/>
  </r>
  <r>
    <n v="2102"/>
    <s v="US-2011-140116"/>
    <x v="2"/>
    <x v="418"/>
    <d v="2011-03-17T00:00:00"/>
    <s v="Standard Class"/>
    <s v="KT-16480"/>
    <s v="Kean Thornton"/>
    <x v="0"/>
    <s v="United States"/>
    <s v="Denver"/>
    <x v="22"/>
    <n v="80219"/>
    <x v="1"/>
    <s v="OFF-AR-10001044"/>
    <x v="1"/>
    <x v="6"/>
    <s v="BOSTON Ranger #55 Pencil Sharpener, Black"/>
    <n v="83.168000000000006"/>
    <n v="4"/>
    <n v="0.2"/>
    <n v="9.3564000000000007"/>
  </r>
  <r>
    <n v="2103"/>
    <s v="CA-2011-123295"/>
    <x v="2"/>
    <x v="667"/>
    <d v="2011-07-18T00:00:00"/>
    <s v="Same Day"/>
    <s v="AH-10120"/>
    <s v="Adrian Hane"/>
    <x v="2"/>
    <s v="United States"/>
    <s v="Tucson"/>
    <x v="16"/>
    <n v="85705"/>
    <x v="1"/>
    <s v="FUR-CH-10002372"/>
    <x v="0"/>
    <x v="1"/>
    <s v="Office Star - Ergonomically Designed Knee Chair"/>
    <n v="259.13600000000002"/>
    <n v="4"/>
    <n v="0.2"/>
    <n v="-25.913599999999999"/>
  </r>
  <r>
    <n v="2104"/>
    <s v="CA-2014-167101"/>
    <x v="3"/>
    <x v="668"/>
    <d v="2014-03-29T00:00:00"/>
    <s v="Second Class"/>
    <s v="BM-11650"/>
    <s v="Brian Moss"/>
    <x v="1"/>
    <s v="United States"/>
    <s v="New York City"/>
    <x v="15"/>
    <n v="10009"/>
    <x v="3"/>
    <s v="OFF-PA-10000357"/>
    <x v="1"/>
    <x v="10"/>
    <s v="Xerox 1888"/>
    <n v="221.92"/>
    <n v="4"/>
    <n v="0"/>
    <n v="106.52160000000001"/>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
    <n v="3"/>
    <n v="0.2"/>
    <n v="5.4432"/>
  </r>
  <r>
    <n v="2107"/>
    <s v="US-2011-152723"/>
    <x v="2"/>
    <x v="467"/>
    <d v="2011-09-26T00:00:00"/>
    <s v="Same Day"/>
    <s v="HG-14965"/>
    <s v="Henry Goldwyn"/>
    <x v="1"/>
    <s v="United States"/>
    <s v="Mesquite"/>
    <x v="5"/>
    <n v="75150"/>
    <x v="2"/>
    <s v="OFF-BI-10003460"/>
    <x v="1"/>
    <x v="8"/>
    <s v="Acco 3-Hole Punch"/>
    <n v="0.876"/>
    <n v="1"/>
    <n v="0.8"/>
    <n v="-1.4016"/>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5"/>
  </r>
  <r>
    <n v="2110"/>
    <s v="CA-2012-164882"/>
    <x v="1"/>
    <x v="89"/>
    <d v="2012-10-31T00:00:00"/>
    <s v="Same Day"/>
    <s v="SG-20080"/>
    <s v="Sandra Glassco"/>
    <x v="0"/>
    <s v="United States"/>
    <s v="Redlands"/>
    <x v="1"/>
    <n v="92374"/>
    <x v="1"/>
    <s v="OFF-AR-10004272"/>
    <x v="1"/>
    <x v="6"/>
    <s v="Newell 308"/>
    <n v="5.04"/>
    <n v="3"/>
    <n v="0"/>
    <n v="1.26"/>
  </r>
  <r>
    <n v="2111"/>
    <s v="CA-2012-164882"/>
    <x v="1"/>
    <x v="89"/>
    <d v="2012-10-31T00:00:00"/>
    <s v="Same Day"/>
    <s v="SG-20080"/>
    <s v="Sandra Glassco"/>
    <x v="0"/>
    <s v="United States"/>
    <s v="Redlands"/>
    <x v="1"/>
    <n v="92374"/>
    <x v="1"/>
    <s v="OFF-FA-10000585"/>
    <x v="1"/>
    <x v="13"/>
    <s v="OIC Bulk Pack Metal Binder Clips"/>
    <n v="17.45"/>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02"/>
  </r>
  <r>
    <n v="2113"/>
    <s v="CA-2012-164882"/>
    <x v="1"/>
    <x v="89"/>
    <d v="2012-10-31T00:00:00"/>
    <s v="Same Day"/>
    <s v="SG-20080"/>
    <s v="Sandra Glassco"/>
    <x v="0"/>
    <s v="United States"/>
    <s v="Redlands"/>
    <x v="1"/>
    <n v="92374"/>
    <x v="1"/>
    <s v="OFF-SU-10004231"/>
    <x v="1"/>
    <x v="14"/>
    <s v="Acme Tagit Stainless Steel Antibacterial Scissors"/>
    <n v="29.7"/>
    <n v="3"/>
    <n v="0"/>
    <n v="8.0190000000000001"/>
  </r>
  <r>
    <n v="2114"/>
    <s v="CA-2012-164882"/>
    <x v="1"/>
    <x v="89"/>
    <d v="2012-10-31T00:00:00"/>
    <s v="Same Day"/>
    <s v="SG-20080"/>
    <s v="Sandra Glassco"/>
    <x v="0"/>
    <s v="United States"/>
    <s v="Redlands"/>
    <x v="1"/>
    <n v="92374"/>
    <x v="1"/>
    <s v="TEC-PH-10001578"/>
    <x v="2"/>
    <x v="7"/>
    <s v="Polycom SoundStation2 EX ConferenceÂ phone"/>
    <n v="1295.8399999999999"/>
    <n v="4"/>
    <n v="0.2"/>
    <n v="145.78200000000001"/>
  </r>
  <r>
    <n v="2115"/>
    <s v="CA-2012-164882"/>
    <x v="1"/>
    <x v="89"/>
    <d v="2012-10-31T00:00:00"/>
    <s v="Same Day"/>
    <s v="SG-20080"/>
    <s v="Sandra Glassco"/>
    <x v="0"/>
    <s v="United States"/>
    <s v="Redlands"/>
    <x v="1"/>
    <n v="92374"/>
    <x v="1"/>
    <s v="OFF-ST-10003638"/>
    <x v="1"/>
    <x v="4"/>
    <s v="Mobile Personal File Cube"/>
    <n v="46.84"/>
    <n v="2"/>
    <n v="0"/>
    <n v="12.646800000000001"/>
  </r>
  <r>
    <n v="2116"/>
    <s v="CA-2012-164882"/>
    <x v="1"/>
    <x v="89"/>
    <d v="2012-10-31T00:00:00"/>
    <s v="Same Day"/>
    <s v="SG-20080"/>
    <s v="Sandra Glassco"/>
    <x v="0"/>
    <s v="United States"/>
    <s v="Redlands"/>
    <x v="1"/>
    <n v="92374"/>
    <x v="1"/>
    <s v="FUR-BO-10002213"/>
    <x v="0"/>
    <x v="0"/>
    <s v="DMI Eclipse Executive Suite Bookcases"/>
    <n v="425.83300000000003"/>
    <n v="1"/>
    <n v="0.15"/>
    <n v="20.039200000000001"/>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9"/>
  </r>
  <r>
    <n v="2121"/>
    <s v="US-2014-168690"/>
    <x v="3"/>
    <x v="363"/>
    <d v="2014-01-14T00:00:00"/>
    <s v="Standard Class"/>
    <s v="TS-21085"/>
    <s v="Thais Sissman"/>
    <x v="0"/>
    <s v="United States"/>
    <s v="Ormond Beach"/>
    <x v="2"/>
    <n v="32174"/>
    <x v="0"/>
    <s v="OFF-BI-10000145"/>
    <x v="1"/>
    <x v="8"/>
    <s v="Zipper Ring Binder Pockets"/>
    <n v="2.8079999999999998"/>
    <n v="3"/>
    <n v="0.7"/>
    <n v="-1.9656"/>
  </r>
  <r>
    <n v="2122"/>
    <s v="CA-2014-158246"/>
    <x v="3"/>
    <x v="45"/>
    <d v="2014-11-12T00:00:00"/>
    <s v="First Class"/>
    <s v="JB-15400"/>
    <s v="Jennifer Braxton"/>
    <x v="1"/>
    <s v="United States"/>
    <s v="Sunnyvale"/>
    <x v="1"/>
    <n v="94086"/>
    <x v="1"/>
    <s v="FUR-CH-10003061"/>
    <x v="0"/>
    <x v="1"/>
    <s v="Global Leather Task Chair, Black"/>
    <n v="215.976"/>
    <n v="3"/>
    <n v="0.2"/>
    <n v="-2.6997"/>
  </r>
  <r>
    <n v="2123"/>
    <s v="CA-2014-167381"/>
    <x v="3"/>
    <x v="585"/>
    <d v="2014-09-25T00:00:00"/>
    <s v="Second Class"/>
    <s v="EH-14005"/>
    <s v="Erica Hernandez"/>
    <x v="2"/>
    <s v="United States"/>
    <s v="Lansing"/>
    <x v="12"/>
    <n v="48911"/>
    <x v="2"/>
    <s v="FUR-BO-10001972"/>
    <x v="0"/>
    <x v="0"/>
    <s v="O'Sullivan 4-Shelf Bookcase in Odessa Pine"/>
    <n v="241.96"/>
    <n v="2"/>
    <n v="0"/>
    <n v="41.133200000000002"/>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
    <n v="5"/>
    <n v="0.2"/>
    <n v="35.329500000000003"/>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7000000000001"/>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97"/>
  </r>
  <r>
    <n v="2129"/>
    <s v="CA-2012-134859"/>
    <x v="1"/>
    <x v="242"/>
    <d v="2012-10-09T00:00:00"/>
    <s v="Standard Class"/>
    <s v="JK-16120"/>
    <s v="Julie Kriz"/>
    <x v="2"/>
    <s v="United States"/>
    <s v="Philadelphia"/>
    <x v="9"/>
    <n v="19134"/>
    <x v="3"/>
    <s v="OFF-PA-10001293"/>
    <x v="1"/>
    <x v="10"/>
    <s v="Xerox 1946"/>
    <n v="20.736000000000001"/>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01"/>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79999999999"/>
  </r>
  <r>
    <n v="2135"/>
    <s v="CA-2012-122210"/>
    <x v="1"/>
    <x v="672"/>
    <d v="2012-12-04T00:00:00"/>
    <s v="Standard Class"/>
    <s v="WB-21850"/>
    <s v="William Brown"/>
    <x v="0"/>
    <s v="United States"/>
    <s v="Philadelphia"/>
    <x v="9"/>
    <n v="19134"/>
    <x v="3"/>
    <s v="OFF-FA-10000053"/>
    <x v="1"/>
    <x v="13"/>
    <s v="Revere Boxed Rubber Bands by Revere"/>
    <n v="10.584"/>
    <n v="7"/>
    <n v="0.2"/>
    <n v="-2.3814000000000002"/>
  </r>
  <r>
    <n v="2136"/>
    <s v="CA-2012-122210"/>
    <x v="1"/>
    <x v="672"/>
    <d v="2012-12-04T00:00:00"/>
    <s v="Standard Class"/>
    <s v="WB-21850"/>
    <s v="William Brown"/>
    <x v="0"/>
    <s v="United States"/>
    <s v="Philadelphia"/>
    <x v="9"/>
    <n v="19134"/>
    <x v="3"/>
    <s v="TEC-PH-10002807"/>
    <x v="2"/>
    <x v="7"/>
    <s v="Motorla HX550 Universal Bluetooth Headset"/>
    <n v="94.92"/>
    <n v="4"/>
    <n v="0.4"/>
    <n v="15.82"/>
  </r>
  <r>
    <n v="2137"/>
    <s v="CA-2012-156377"/>
    <x v="1"/>
    <x v="620"/>
    <d v="2013-01-05T00:00:00"/>
    <s v="Standard Class"/>
    <s v="TB-21625"/>
    <s v="Trudy Brown"/>
    <x v="0"/>
    <s v="United States"/>
    <s v="Grand Prairie"/>
    <x v="5"/>
    <n v="75051"/>
    <x v="2"/>
    <s v="FUR-FU-10002364"/>
    <x v="0"/>
    <x v="5"/>
    <s v="Eldon Expressions Wood Desk Accessories, Oak"/>
    <n v="14.76"/>
    <n v="5"/>
    <n v="0.6"/>
    <n v="-11.439"/>
  </r>
  <r>
    <n v="2138"/>
    <s v="CA-2012-156377"/>
    <x v="1"/>
    <x v="620"/>
    <d v="2013-01-05T00:00:00"/>
    <s v="Standard Class"/>
    <s v="TB-21625"/>
    <s v="Trudy Brown"/>
    <x v="0"/>
    <s v="United States"/>
    <s v="Grand Prairie"/>
    <x v="5"/>
    <n v="75051"/>
    <x v="2"/>
    <s v="OFF-BI-10002954"/>
    <x v="1"/>
    <x v="8"/>
    <s v="Newell 3-Hole Punched Plastic Slotted Magazine Holders for Binders"/>
    <n v="3.6560000000000001"/>
    <n v="4"/>
    <n v="0.8"/>
    <n v="-5.8495999999999997"/>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400000000001"/>
    <n v="9"/>
    <n v="0.2"/>
    <n v="50.4711"/>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01"/>
    <n v="3"/>
    <n v="0.4"/>
    <n v="-347.11739999999998"/>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60000000000006"/>
  </r>
  <r>
    <n v="2144"/>
    <s v="CA-2013-155481"/>
    <x v="0"/>
    <x v="142"/>
    <d v="2013-09-06T00:00:00"/>
    <s v="Standard Class"/>
    <s v="DK-13225"/>
    <s v="Dean Katz"/>
    <x v="1"/>
    <s v="United States"/>
    <s v="Philadelphia"/>
    <x v="9"/>
    <n v="19140"/>
    <x v="3"/>
    <s v="TEC-PH-10002293"/>
    <x v="2"/>
    <x v="7"/>
    <s v="Anker 36W 4-Port USB Wall Charger Travel Power Adapter for iPhone 5s 5c 5"/>
    <n v="23.988"/>
    <n v="2"/>
    <n v="0.4"/>
    <n v="-4.7976000000000001"/>
  </r>
  <r>
    <n v="2145"/>
    <s v="CA-2013-155481"/>
    <x v="0"/>
    <x v="142"/>
    <d v="2013-09-06T00:00:00"/>
    <s v="Standard Class"/>
    <s v="DK-13225"/>
    <s v="Dean Katz"/>
    <x v="1"/>
    <s v="United States"/>
    <s v="Philadelphia"/>
    <x v="9"/>
    <n v="19140"/>
    <x v="3"/>
    <s v="OFF-FA-10002780"/>
    <x v="1"/>
    <x v="13"/>
    <s v="Staples"/>
    <n v="16.687999999999999"/>
    <n v="7"/>
    <n v="0.2"/>
    <n v="5.4236000000000004"/>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9"/>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2"/>
  </r>
  <r>
    <n v="2148"/>
    <s v="US-2013-152051"/>
    <x v="0"/>
    <x v="674"/>
    <d v="2013-06-30T00:00:00"/>
    <s v="Standard Class"/>
    <s v="TS-21160"/>
    <s v="Theresa Swint"/>
    <x v="1"/>
    <s v="United States"/>
    <s v="York"/>
    <x v="9"/>
    <n v="17403"/>
    <x v="3"/>
    <s v="OFF-ST-10001713"/>
    <x v="1"/>
    <x v="4"/>
    <s v="Gould Plastics 9-Pocket Panel Bin, 18-3/8w x 5-1/4d x 20-1/2h, Black"/>
    <n v="254.352"/>
    <n v="6"/>
    <n v="0.2"/>
    <n v="-50.870399999999997"/>
  </r>
  <r>
    <n v="2149"/>
    <s v="CA-2011-141607"/>
    <x v="2"/>
    <x v="432"/>
    <d v="2011-12-17T00:00:00"/>
    <s v="Standard Class"/>
    <s v="WB-21850"/>
    <s v="William Brown"/>
    <x v="0"/>
    <s v="United States"/>
    <s v="Concord"/>
    <x v="1"/>
    <n v="94521"/>
    <x v="1"/>
    <s v="FUR-FU-10003975"/>
    <x v="0"/>
    <x v="5"/>
    <s v="Eldon Advantage Chair Mats for Low to Medium Pile Carpets"/>
    <n v="43.31"/>
    <n v="1"/>
    <n v="0"/>
    <n v="4.3310000000000004"/>
  </r>
  <r>
    <n v="2150"/>
    <s v="CA-2014-102771"/>
    <x v="3"/>
    <x v="185"/>
    <d v="2014-04-06T00:00:00"/>
    <s v="Standard Class"/>
    <s v="DO-13435"/>
    <s v="Denny Ordway"/>
    <x v="0"/>
    <s v="United States"/>
    <s v="New York City"/>
    <x v="15"/>
    <n v="10035"/>
    <x v="3"/>
    <s v="TEC-PH-10001536"/>
    <x v="2"/>
    <x v="7"/>
    <s v="Spigen Samsung Galaxy S5 Case Wallet"/>
    <n v="84.95"/>
    <n v="5"/>
    <n v="0"/>
    <n v="22.087"/>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400000000002"/>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
    <n v="3"/>
    <n v="0"/>
    <n v="7.0217999999999998"/>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6"/>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4000000000001"/>
  </r>
  <r>
    <n v="2159"/>
    <s v="CA-2014-148166"/>
    <x v="3"/>
    <x v="208"/>
    <d v="2014-10-27T00:00:00"/>
    <s v="Standard Class"/>
    <s v="NK-18490"/>
    <s v="Neil Knudson"/>
    <x v="2"/>
    <s v="United States"/>
    <s v="Deltona"/>
    <x v="2"/>
    <n v="32725"/>
    <x v="0"/>
    <s v="OFF-AR-10004956"/>
    <x v="1"/>
    <x v="6"/>
    <s v="Newell 33"/>
    <n v="17.856000000000002"/>
    <n v="4"/>
    <n v="0.2"/>
    <n v="2.0087999999999999"/>
  </r>
  <r>
    <n v="2160"/>
    <s v="CA-2013-159737"/>
    <x v="0"/>
    <x v="323"/>
    <d v="2013-09-10T00:00:00"/>
    <s v="Standard Class"/>
    <s v="CS-11950"/>
    <s v="Carlos Soltero"/>
    <x v="0"/>
    <s v="United States"/>
    <s v="Chicago"/>
    <x v="10"/>
    <n v="60610"/>
    <x v="2"/>
    <s v="OFF-BI-10004236"/>
    <x v="1"/>
    <x v="8"/>
    <s v="XtraLife ClearVue Slant-D Ring Binder, White, 3&quot;"/>
    <n v="8.8079999999999998"/>
    <n v="3"/>
    <n v="0.8"/>
    <n v="-14.973599999999999"/>
  </r>
  <r>
    <n v="2161"/>
    <s v="CA-2013-141019"/>
    <x v="0"/>
    <x v="675"/>
    <d v="2013-05-15T00:00:00"/>
    <s v="Same Day"/>
    <s v="LH-17155"/>
    <s v="Logan Haushalter"/>
    <x v="0"/>
    <s v="United States"/>
    <s v="Cincinnati"/>
    <x v="24"/>
    <n v="45231"/>
    <x v="3"/>
    <s v="FUR-FU-10002937"/>
    <x v="0"/>
    <x v="5"/>
    <s v="GE 48&quot; Fluorescent Tube, Cool White Energy Saver, 34 Watts, 30/Box"/>
    <n v="79.384"/>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2"/>
  </r>
  <r>
    <n v="2163"/>
    <s v="CA-2014-166296"/>
    <x v="3"/>
    <x v="677"/>
    <d v="2014-03-20T00:00:00"/>
    <s v="Standard Class"/>
    <s v="KF-16285"/>
    <s v="Karen Ferguson"/>
    <x v="2"/>
    <s v="United States"/>
    <s v="Manteca"/>
    <x v="1"/>
    <n v="95336"/>
    <x v="1"/>
    <s v="OFF-PA-10004359"/>
    <x v="1"/>
    <x v="10"/>
    <s v="Multicolor Computer Printout Paper"/>
    <n v="314.55"/>
    <n v="3"/>
    <n v="0"/>
    <n v="150.98400000000001"/>
  </r>
  <r>
    <n v="2164"/>
    <s v="CA-2013-154018"/>
    <x v="0"/>
    <x v="63"/>
    <d v="2013-10-20T00:00:00"/>
    <s v="Standard Class"/>
    <s v="HA-14920"/>
    <s v="Helen Andreada"/>
    <x v="0"/>
    <s v="United States"/>
    <s v="Laredo"/>
    <x v="5"/>
    <n v="78041"/>
    <x v="2"/>
    <s v="TEC-AC-10002402"/>
    <x v="2"/>
    <x v="11"/>
    <s v="Razer Kraken PRO Over Ear PC and Music Headset"/>
    <n v="191.976"/>
    <n v="3"/>
    <n v="0.2"/>
    <n v="23.997"/>
  </r>
  <r>
    <n v="2165"/>
    <s v="CA-2013-154018"/>
    <x v="0"/>
    <x v="63"/>
    <d v="2013-10-20T00:00:00"/>
    <s v="Standard Class"/>
    <s v="HA-14920"/>
    <s v="Helen Andreada"/>
    <x v="0"/>
    <s v="United States"/>
    <s v="Laredo"/>
    <x v="5"/>
    <n v="78041"/>
    <x v="2"/>
    <s v="OFF-PA-10000551"/>
    <x v="1"/>
    <x v="10"/>
    <s v="Array Memo Cubes"/>
    <n v="8.2880000000000003"/>
    <n v="2"/>
    <n v="0.2"/>
    <n v="3.0044"/>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3999999999999"/>
  </r>
  <r>
    <n v="2168"/>
    <s v="CA-2013-154018"/>
    <x v="0"/>
    <x v="63"/>
    <d v="2013-10-20T00:00:00"/>
    <s v="Standard Class"/>
    <s v="HA-14920"/>
    <s v="Helen Andreada"/>
    <x v="0"/>
    <s v="United States"/>
    <s v="Laredo"/>
    <x v="5"/>
    <n v="78041"/>
    <x v="2"/>
    <s v="OFF-BI-10004140"/>
    <x v="1"/>
    <x v="8"/>
    <s v="Avery Non-Stick Binders"/>
    <n v="6.2859999999999996"/>
    <n v="7"/>
    <n v="0.8"/>
    <n v="-11.000500000000001"/>
  </r>
  <r>
    <n v="2169"/>
    <s v="CA-2014-117870"/>
    <x v="3"/>
    <x v="678"/>
    <d v="2014-01-31T00:00:00"/>
    <s v="Second Class"/>
    <s v="JH-15820"/>
    <s v="John Huston"/>
    <x v="0"/>
    <s v="United States"/>
    <s v="Kent"/>
    <x v="24"/>
    <n v="44240"/>
    <x v="3"/>
    <s v="OFF-AR-10004078"/>
    <x v="1"/>
    <x v="6"/>
    <s v="Newell 312"/>
    <n v="14.016"/>
    <n v="3"/>
    <n v="0.2"/>
    <n v="1.752"/>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69999999999999"/>
  </r>
  <r>
    <n v="2171"/>
    <s v="CA-2014-117870"/>
    <x v="3"/>
    <x v="678"/>
    <d v="2014-01-31T00:00:00"/>
    <s v="Second Class"/>
    <s v="JH-15820"/>
    <s v="John Huston"/>
    <x v="0"/>
    <s v="United States"/>
    <s v="Kent"/>
    <x v="24"/>
    <n v="44240"/>
    <x v="3"/>
    <s v="TEC-PH-10003931"/>
    <x v="2"/>
    <x v="7"/>
    <s v="JBL Micro Wireless Portable Bluetooth Speaker"/>
    <n v="107.982"/>
    <n v="3"/>
    <n v="0.4"/>
    <n v="-26.9955"/>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003"/>
  </r>
  <r>
    <n v="2173"/>
    <s v="CA-2011-152296"/>
    <x v="2"/>
    <x v="601"/>
    <d v="2011-08-03T00:00:00"/>
    <s v="First Class"/>
    <s v="IL-15100"/>
    <s v="Ivan Liston"/>
    <x v="0"/>
    <s v="United States"/>
    <s v="San Francisco"/>
    <x v="1"/>
    <n v="94122"/>
    <x v="1"/>
    <s v="OFF-BI-10004506"/>
    <x v="1"/>
    <x v="8"/>
    <s v="Wilson Jones data.warehouse D-Ring Binders with DublLock"/>
    <n v="19.751999999999999"/>
    <n v="3"/>
    <n v="0.2"/>
    <n v="6.9131999999999998"/>
  </r>
  <r>
    <n v="2174"/>
    <s v="CA-2013-112025"/>
    <x v="0"/>
    <x v="679"/>
    <d v="2013-08-05T00:00:00"/>
    <s v="Standard Class"/>
    <s v="LS-16975"/>
    <s v="Lindsay Shagiari"/>
    <x v="2"/>
    <s v="United States"/>
    <s v="Houston"/>
    <x v="5"/>
    <n v="77070"/>
    <x v="2"/>
    <s v="OFF-BI-10002353"/>
    <x v="1"/>
    <x v="8"/>
    <s v="GBC VeloBind Cover Sets"/>
    <n v="9.2639999999999993"/>
    <n v="3"/>
    <n v="0.8"/>
    <n v="-13.896000000000001"/>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1999999999998"/>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600000000001"/>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5"/>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6"/>
  </r>
  <r>
    <n v="2180"/>
    <s v="CA-2013-128818"/>
    <x v="0"/>
    <x v="681"/>
    <d v="2013-05-12T00:00:00"/>
    <s v="Standard Class"/>
    <s v="CJ-12010"/>
    <s v="Caroline Jumper"/>
    <x v="0"/>
    <s v="United States"/>
    <s v="New York City"/>
    <x v="15"/>
    <n v="10009"/>
    <x v="3"/>
    <s v="OFF-BI-10000309"/>
    <x v="1"/>
    <x v="8"/>
    <s v="GBC Twin Loop Wire Binding Elements, 9/16&quot; Spine, Black"/>
    <n v="85.231999999999999"/>
    <n v="7"/>
    <n v="0.2"/>
    <n v="30.896599999999999"/>
  </r>
  <r>
    <n v="2181"/>
    <s v="CA-2013-128818"/>
    <x v="0"/>
    <x v="681"/>
    <d v="2013-05-12T00:00:00"/>
    <s v="Standard Class"/>
    <s v="CJ-12010"/>
    <s v="Caroline Jumper"/>
    <x v="0"/>
    <s v="United States"/>
    <s v="New York City"/>
    <x v="15"/>
    <n v="10009"/>
    <x v="3"/>
    <s v="OFF-LA-10003923"/>
    <x v="1"/>
    <x v="2"/>
    <s v="Alphabetical Labels for Top Tab Filing"/>
    <n v="44.4"/>
    <n v="3"/>
    <n v="0"/>
    <n v="22.2"/>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5"/>
  </r>
  <r>
    <n v="2184"/>
    <s v="CA-2013-128818"/>
    <x v="0"/>
    <x v="681"/>
    <d v="2013-05-12T00:00:00"/>
    <s v="Standard Class"/>
    <s v="CJ-12010"/>
    <s v="Caroline Jumper"/>
    <x v="0"/>
    <s v="United States"/>
    <s v="New York City"/>
    <x v="15"/>
    <n v="10009"/>
    <x v="3"/>
    <s v="TEC-AC-10001767"/>
    <x v="2"/>
    <x v="11"/>
    <s v="SanDisk Ultra 64 GB MicroSDHC Class 10 Memory Card"/>
    <n v="199.95"/>
    <n v="5"/>
    <n v="0"/>
    <n v="21.994499999999999"/>
  </r>
  <r>
    <n v="2185"/>
    <s v="CA-2013-128818"/>
    <x v="0"/>
    <x v="681"/>
    <d v="2013-05-12T00:00:00"/>
    <s v="Standard Class"/>
    <s v="CJ-12010"/>
    <s v="Caroline Jumper"/>
    <x v="0"/>
    <s v="United States"/>
    <s v="New York City"/>
    <x v="15"/>
    <n v="10009"/>
    <x v="3"/>
    <s v="FUR-FU-10001940"/>
    <x v="0"/>
    <x v="5"/>
    <s v="Staples"/>
    <n v="63.68"/>
    <n v="8"/>
    <n v="0"/>
    <n v="28.019200000000001"/>
  </r>
  <r>
    <n v="2186"/>
    <s v="CA-2014-124576"/>
    <x v="3"/>
    <x v="378"/>
    <d v="2014-08-05T00:00:00"/>
    <s v="Second Class"/>
    <s v="HK-14890"/>
    <s v="Heather Kirkland"/>
    <x v="1"/>
    <s v="United States"/>
    <s v="Salinas"/>
    <x v="1"/>
    <n v="93905"/>
    <x v="1"/>
    <s v="OFF-BI-10002735"/>
    <x v="1"/>
    <x v="8"/>
    <s v="GBC Prestige Therm-A-Bind Covers"/>
    <n v="54.896000000000001"/>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
    <n v="9"/>
    <n v="0"/>
    <n v="378.16739999999999"/>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4000000000003"/>
  </r>
  <r>
    <n v="2195"/>
    <s v="CA-2013-128412"/>
    <x v="0"/>
    <x v="107"/>
    <d v="2013-12-18T00:00:00"/>
    <s v="Standard Class"/>
    <s v="AP-10915"/>
    <s v="Arthur Prichep"/>
    <x v="0"/>
    <s v="United States"/>
    <s v="Seattle"/>
    <x v="4"/>
    <n v="98105"/>
    <x v="1"/>
    <s v="OFF-AP-10000252"/>
    <x v="1"/>
    <x v="9"/>
    <s v="Harmony HEPA Quiet Air Purifiers"/>
    <n v="35.1"/>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95"/>
  </r>
  <r>
    <n v="2197"/>
    <s v="CA-2013-136483"/>
    <x v="0"/>
    <x v="49"/>
    <d v="2013-12-07T00:00:00"/>
    <s v="Standard Class"/>
    <s v="AG-10390"/>
    <s v="Allen Goldenen"/>
    <x v="0"/>
    <s v="United States"/>
    <s v="Knoxville"/>
    <x v="18"/>
    <n v="37918"/>
    <x v="0"/>
    <s v="OFF-AR-10000940"/>
    <x v="1"/>
    <x v="6"/>
    <s v="Newell 343"/>
    <n v="4.7039999999999997"/>
    <n v="2"/>
    <n v="0.2"/>
    <n v="0.41160000000000002"/>
  </r>
  <r>
    <n v="2198"/>
    <s v="CA-2011-163013"/>
    <x v="2"/>
    <x v="683"/>
    <d v="2011-12-04T00:00:00"/>
    <s v="Standard Class"/>
    <s v="BF-11080"/>
    <s v="Bart Folk"/>
    <x v="0"/>
    <s v="United States"/>
    <s v="Montgomery"/>
    <x v="19"/>
    <n v="36116"/>
    <x v="0"/>
    <s v="OFF-AR-10001954"/>
    <x v="1"/>
    <x v="6"/>
    <s v="Newell 331"/>
    <n v="14.67"/>
    <n v="3"/>
    <n v="0"/>
    <n v="3.9609000000000001"/>
  </r>
  <r>
    <n v="2199"/>
    <s v="CA-2012-135363"/>
    <x v="1"/>
    <x v="262"/>
    <d v="2012-04-02T00:00:00"/>
    <s v="Standard Class"/>
    <s v="CK-12205"/>
    <s v="Chloris Kastensmidt"/>
    <x v="0"/>
    <s v="United States"/>
    <s v="Philadelphia"/>
    <x v="9"/>
    <n v="19120"/>
    <x v="3"/>
    <s v="OFF-PA-10003177"/>
    <x v="1"/>
    <x v="10"/>
    <s v="Xerox 1999"/>
    <n v="15.552"/>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
    <n v="6"/>
    <n v="0"/>
    <n v="9.1020000000000003"/>
  </r>
  <r>
    <n v="2202"/>
    <s v="US-2011-165659"/>
    <x v="2"/>
    <x v="106"/>
    <d v="2011-06-06T00:00:00"/>
    <s v="Standard Class"/>
    <s v="LT-17110"/>
    <s v="Liz Thompson"/>
    <x v="0"/>
    <s v="United States"/>
    <s v="Little Rock"/>
    <x v="36"/>
    <n v="72209"/>
    <x v="0"/>
    <s v="TEC-PH-10002563"/>
    <x v="2"/>
    <x v="7"/>
    <s v="Adtran 1202752G1"/>
    <n v="881.93"/>
    <n v="7"/>
    <n v="0"/>
    <n v="229.30179999999999"/>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50000000000003"/>
  </r>
  <r>
    <n v="2207"/>
    <s v="US-2011-103905"/>
    <x v="2"/>
    <x v="686"/>
    <d v="2011-07-20T00:00:00"/>
    <s v="Standard Class"/>
    <s v="AW-10930"/>
    <s v="Arthur Wiediger"/>
    <x v="2"/>
    <s v="United States"/>
    <s v="Aurora"/>
    <x v="10"/>
    <n v="60505"/>
    <x v="2"/>
    <s v="OFF-BI-10001098"/>
    <x v="1"/>
    <x v="8"/>
    <s v="Acco D-Ring Binder w/DublLock"/>
    <n v="29.931999999999999"/>
    <n v="7"/>
    <n v="0.8"/>
    <n v="-46.394599999999997"/>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40000000001"/>
  </r>
  <r>
    <n v="2211"/>
    <s v="CA-2011-125556"/>
    <x v="2"/>
    <x v="687"/>
    <d v="2011-11-16T00:00:00"/>
    <s v="Second Class"/>
    <s v="ML-17410"/>
    <s v="Maris LaWare"/>
    <x v="0"/>
    <s v="United States"/>
    <s v="Fairfield"/>
    <x v="29"/>
    <n v="6824"/>
    <x v="3"/>
    <s v="OFF-BI-10003460"/>
    <x v="1"/>
    <x v="8"/>
    <s v="Acco 3-Hole Punch"/>
    <n v="43.8"/>
    <n v="10"/>
    <n v="0"/>
    <n v="21.024000000000001"/>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
    <n v="1"/>
    <n v="0.2"/>
    <n v="0.504"/>
  </r>
  <r>
    <n v="2215"/>
    <s v="CA-2014-129378"/>
    <x v="3"/>
    <x v="172"/>
    <d v="2014-10-03T00:00:00"/>
    <s v="First Class"/>
    <s v="NS-18505"/>
    <s v="Neola Schneider"/>
    <x v="0"/>
    <s v="United States"/>
    <s v="San Jose"/>
    <x v="1"/>
    <n v="95123"/>
    <x v="1"/>
    <s v="OFF-BI-10001922"/>
    <x v="1"/>
    <x v="8"/>
    <s v="Storex Dura Pro Binders"/>
    <n v="61.776000000000003"/>
    <n v="13"/>
    <n v="0.2"/>
    <n v="20.849399999999999"/>
  </r>
  <r>
    <n v="2216"/>
    <s v="CA-2014-129378"/>
    <x v="3"/>
    <x v="172"/>
    <d v="2014-10-03T00:00:00"/>
    <s v="First Class"/>
    <s v="NS-18505"/>
    <s v="Neola Schneider"/>
    <x v="0"/>
    <s v="United States"/>
    <s v="San Jose"/>
    <x v="1"/>
    <n v="95123"/>
    <x v="1"/>
    <s v="OFF-AP-10000576"/>
    <x v="1"/>
    <x v="9"/>
    <s v="Belkin 325VA UPS Surge Protector, 6'"/>
    <n v="241.96"/>
    <n v="2"/>
    <n v="0"/>
    <n v="60.49"/>
  </r>
  <r>
    <n v="2217"/>
    <s v="CA-2014-129378"/>
    <x v="3"/>
    <x v="172"/>
    <d v="2014-10-03T00:00:00"/>
    <s v="First Class"/>
    <s v="NS-18505"/>
    <s v="Neola Schneider"/>
    <x v="0"/>
    <s v="United States"/>
    <s v="San Jose"/>
    <x v="1"/>
    <n v="95123"/>
    <x v="1"/>
    <s v="FUR-CH-10000553"/>
    <x v="0"/>
    <x v="1"/>
    <s v="Metal Folding Chairs, Beige, 4/Carton"/>
    <n v="108.608"/>
    <n v="4"/>
    <n v="0.2"/>
    <n v="9.5031999999999996"/>
  </r>
  <r>
    <n v="2218"/>
    <s v="CA-2011-151953"/>
    <x v="2"/>
    <x v="59"/>
    <d v="2011-09-25T00:00:00"/>
    <s v="Standard Class"/>
    <s v="DB-13555"/>
    <s v="Dorothy Badders"/>
    <x v="1"/>
    <s v="United States"/>
    <s v="Jacksonville"/>
    <x v="2"/>
    <n v="32216"/>
    <x v="0"/>
    <s v="OFF-AR-10003469"/>
    <x v="1"/>
    <x v="6"/>
    <s v="Nontoxic Chalk"/>
    <n v="2.8159999999999998"/>
    <n v="2"/>
    <n v="0.2"/>
    <n v="0.98560000000000003"/>
  </r>
  <r>
    <n v="2219"/>
    <s v="CA-2014-130841"/>
    <x v="3"/>
    <x v="688"/>
    <d v="2014-08-02T00:00:00"/>
    <s v="Standard Class"/>
    <s v="MH-17620"/>
    <s v="Matt Hagelstein"/>
    <x v="1"/>
    <s v="United States"/>
    <s v="San Francisco"/>
    <x v="1"/>
    <n v="94110"/>
    <x v="1"/>
    <s v="OFF-BI-10000145"/>
    <x v="1"/>
    <x v="8"/>
    <s v="Zipper Ring Binder Pockets"/>
    <n v="9.984"/>
    <n v="4"/>
    <n v="0.2"/>
    <n v="3.6192000000000002"/>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5999999999999"/>
    <n v="4"/>
    <n v="0.2"/>
    <n v="100.24"/>
  </r>
  <r>
    <n v="2222"/>
    <s v="CA-2012-131884"/>
    <x v="1"/>
    <x v="401"/>
    <d v="2012-12-06T00:00:00"/>
    <s v="Same Day"/>
    <s v="DK-13375"/>
    <s v="Dennis Kane"/>
    <x v="0"/>
    <s v="United States"/>
    <s v="Marion"/>
    <x v="24"/>
    <n v="43302"/>
    <x v="3"/>
    <s v="TEC-PH-10001578"/>
    <x v="2"/>
    <x v="7"/>
    <s v="Polycom SoundStation2 EX ConferenceÂ phone"/>
    <n v="485.94"/>
    <n v="2"/>
    <n v="0.4"/>
    <n v="-89.088999999999999"/>
  </r>
  <r>
    <n v="2223"/>
    <s v="CA-2012-131884"/>
    <x v="1"/>
    <x v="401"/>
    <d v="2012-12-06T00:00:00"/>
    <s v="Same Day"/>
    <s v="DK-13375"/>
    <s v="Dennis Kane"/>
    <x v="0"/>
    <s v="United States"/>
    <s v="Marion"/>
    <x v="24"/>
    <n v="43302"/>
    <x v="3"/>
    <s v="OFF-AR-10004078"/>
    <x v="1"/>
    <x v="6"/>
    <s v="Newell 312"/>
    <n v="37.375999999999998"/>
    <n v="8"/>
    <n v="0.2"/>
    <n v="4.6719999999999997"/>
  </r>
  <r>
    <n v="2224"/>
    <s v="CA-2012-131884"/>
    <x v="1"/>
    <x v="401"/>
    <d v="2012-12-06T00:00:00"/>
    <s v="Same Day"/>
    <s v="DK-13375"/>
    <s v="Dennis Kane"/>
    <x v="0"/>
    <s v="United States"/>
    <s v="Marion"/>
    <x v="24"/>
    <n v="43302"/>
    <x v="3"/>
    <s v="FUR-CH-10004860"/>
    <x v="0"/>
    <x v="1"/>
    <s v="Global Low Back Tilter Chair"/>
    <n v="70.686000000000007"/>
    <n v="1"/>
    <n v="0.3"/>
    <n v="-24.235199999999999"/>
  </r>
  <r>
    <n v="2225"/>
    <s v="CA-2014-121909"/>
    <x v="3"/>
    <x v="689"/>
    <d v="2014-08-06T00:00:00"/>
    <s v="Standard Class"/>
    <s v="EA-14035"/>
    <s v="Erin Ashbrook"/>
    <x v="1"/>
    <s v="United States"/>
    <s v="Philadelphia"/>
    <x v="9"/>
    <n v="19134"/>
    <x v="3"/>
    <s v="OFF-PA-10003790"/>
    <x v="1"/>
    <x v="10"/>
    <s v="Xerox 1991"/>
    <n v="54.816000000000003"/>
    <n v="3"/>
    <n v="0.2"/>
    <n v="17.815200000000001"/>
  </r>
  <r>
    <n v="2226"/>
    <s v="CA-2013-106383"/>
    <x v="0"/>
    <x v="690"/>
    <d v="2013-03-22T00:00:00"/>
    <s v="Second Class"/>
    <s v="BT-11440"/>
    <s v="Bobby Trafton"/>
    <x v="0"/>
    <s v="United States"/>
    <s v="Littleton"/>
    <x v="22"/>
    <n v="80122"/>
    <x v="1"/>
    <s v="FUR-BO-10002202"/>
    <x v="0"/>
    <x v="0"/>
    <s v="Atlantic Metals Mobile 2-Shelf Bookcases, Custom Colors"/>
    <n v="72.293999999999997"/>
    <n v="1"/>
    <n v="0.7"/>
    <n v="-98.8018"/>
  </r>
  <r>
    <n v="2227"/>
    <s v="CA-2014-130771"/>
    <x v="3"/>
    <x v="570"/>
    <d v="2014-08-04T00:00:00"/>
    <s v="Standard Class"/>
    <s v="LA-16780"/>
    <s v="Laura Armstrong"/>
    <x v="1"/>
    <s v="United States"/>
    <s v="Austin"/>
    <x v="5"/>
    <n v="78745"/>
    <x v="2"/>
    <s v="OFF-FA-10003059"/>
    <x v="1"/>
    <x v="13"/>
    <s v="Assorted Color Push Pins"/>
    <n v="2.8959999999999999"/>
    <n v="2"/>
    <n v="0.2"/>
    <n v="0.47060000000000002"/>
  </r>
  <r>
    <n v="2228"/>
    <s v="CA-2014-130771"/>
    <x v="3"/>
    <x v="570"/>
    <d v="2014-08-04T00:00:00"/>
    <s v="Standard Class"/>
    <s v="LA-16780"/>
    <s v="Laura Armstrong"/>
    <x v="1"/>
    <s v="United States"/>
    <s v="Austin"/>
    <x v="5"/>
    <n v="78745"/>
    <x v="2"/>
    <s v="TEC-PH-10002496"/>
    <x v="2"/>
    <x v="7"/>
    <s v="Cisco SPA301"/>
    <n v="124.792"/>
    <n v="1"/>
    <n v="0.2"/>
    <n v="15.599"/>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
  </r>
  <r>
    <n v="2230"/>
    <s v="CA-2011-128055"/>
    <x v="2"/>
    <x v="691"/>
    <d v="2011-04-05T00:00:00"/>
    <s v="Standard Class"/>
    <s v="AA-10315"/>
    <s v="Alex Avila"/>
    <x v="0"/>
    <s v="United States"/>
    <s v="San Francisco"/>
    <x v="1"/>
    <n v="94122"/>
    <x v="1"/>
    <s v="OFF-BI-10004390"/>
    <x v="1"/>
    <x v="8"/>
    <s v="GBC DocuBind 200 Manual Binding Machine"/>
    <n v="673.56799999999998"/>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7"/>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9"/>
  </r>
  <r>
    <n v="2234"/>
    <s v="CA-2012-123232"/>
    <x v="1"/>
    <x v="639"/>
    <d v="2012-12-16T00:00:00"/>
    <s v="Second Class"/>
    <s v="DJ-13630"/>
    <s v="Doug Jacobs"/>
    <x v="0"/>
    <s v="United States"/>
    <s v="Portland"/>
    <x v="21"/>
    <n v="97206"/>
    <x v="1"/>
    <s v="TEC-PH-10001051"/>
    <x v="2"/>
    <x v="7"/>
    <s v="HTC One"/>
    <n v="319.96800000000002"/>
    <n v="4"/>
    <n v="0.2"/>
    <n v="35.996400000000001"/>
  </r>
  <r>
    <n v="2235"/>
    <s v="CA-2014-104066"/>
    <x v="3"/>
    <x v="256"/>
    <d v="2014-12-11T00:00:00"/>
    <s v="Standard Class"/>
    <s v="QJ-19255"/>
    <s v="Quincy Jones"/>
    <x v="1"/>
    <s v="United States"/>
    <s v="Burlington"/>
    <x v="42"/>
    <n v="5408"/>
    <x v="3"/>
    <s v="TEC-AC-10001013"/>
    <x v="2"/>
    <x v="11"/>
    <s v="Logitech ClearChat Comfort/USB Headset H390"/>
    <n v="205.03"/>
    <n v="7"/>
    <n v="0"/>
    <n v="67.659899999999993"/>
  </r>
  <r>
    <n v="2236"/>
    <s v="CA-2012-145849"/>
    <x v="1"/>
    <x v="426"/>
    <d v="2012-09-17T00:00:00"/>
    <s v="Second Class"/>
    <s v="CT-11995"/>
    <s v="Carol Triggs"/>
    <x v="0"/>
    <s v="United States"/>
    <s v="Indianapolis"/>
    <x v="14"/>
    <n v="46203"/>
    <x v="2"/>
    <s v="OFF-ST-10000025"/>
    <x v="1"/>
    <x v="4"/>
    <s v="Fellowes Stor/Drawer Steel Plus Storage Drawers"/>
    <n v="190.86"/>
    <n v="2"/>
    <n v="0"/>
    <n v="11.451599999999999"/>
  </r>
  <r>
    <n v="2237"/>
    <s v="CA-2012-145849"/>
    <x v="1"/>
    <x v="426"/>
    <d v="2012-09-17T00:00:00"/>
    <s v="Second Class"/>
    <s v="CT-11995"/>
    <s v="Carol Triggs"/>
    <x v="0"/>
    <s v="United States"/>
    <s v="Indianapolis"/>
    <x v="14"/>
    <n v="46203"/>
    <x v="2"/>
    <s v="OFF-AR-10000817"/>
    <x v="1"/>
    <x v="6"/>
    <s v="Manco Dry-Lighter Erasable Highlighter"/>
    <n v="24.32"/>
    <n v="8"/>
    <n v="0"/>
    <n v="8.2688000000000006"/>
  </r>
  <r>
    <n v="2238"/>
    <s v="CA-2013-122322"/>
    <x v="0"/>
    <x v="692"/>
    <d v="2013-07-22T00:00:00"/>
    <s v="Standard Class"/>
    <s v="RH-19510"/>
    <s v="Rick Huthwaite"/>
    <x v="2"/>
    <s v="United States"/>
    <s v="Provo"/>
    <x v="7"/>
    <n v="84604"/>
    <x v="1"/>
    <s v="OFF-SU-10000952"/>
    <x v="1"/>
    <x v="14"/>
    <s v="Fiskars Home &amp; Office Scissors"/>
    <n v="44.4"/>
    <n v="5"/>
    <n v="0"/>
    <n v="12.432"/>
  </r>
  <r>
    <n v="2239"/>
    <s v="CA-2014-166849"/>
    <x v="3"/>
    <x v="693"/>
    <d v="2014-04-27T00:00:00"/>
    <s v="Standard Class"/>
    <s v="SJ-20125"/>
    <s v="Sanjit Jacobs"/>
    <x v="2"/>
    <s v="United States"/>
    <s v="Chicago"/>
    <x v="10"/>
    <n v="60610"/>
    <x v="2"/>
    <s v="FUR-FU-10004597"/>
    <x v="0"/>
    <x v="5"/>
    <s v="Eldon Cleatmat Chair Mats for Medium Pile Carpets"/>
    <n v="44.4"/>
    <n v="2"/>
    <n v="0.6"/>
    <n v="-52.1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6"/>
  </r>
  <r>
    <n v="2242"/>
    <s v="US-2013-126893"/>
    <x v="0"/>
    <x v="491"/>
    <d v="2013-12-02T00:00:00"/>
    <s v="Standard Class"/>
    <s v="CT-11995"/>
    <s v="Carol Triggs"/>
    <x v="0"/>
    <s v="United States"/>
    <s v="Philadelphia"/>
    <x v="9"/>
    <n v="19134"/>
    <x v="3"/>
    <s v="TEC-PH-10004165"/>
    <x v="2"/>
    <x v="7"/>
    <s v="Mitel MiVoice 5330e IP Phone"/>
    <n v="494.98200000000003"/>
    <n v="3"/>
    <n v="0.4"/>
    <n v="-115.4958"/>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6"/>
  </r>
  <r>
    <n v="2245"/>
    <s v="CA-2014-103380"/>
    <x v="3"/>
    <x v="610"/>
    <d v="2014-11-26T00:00:00"/>
    <s v="Standard Class"/>
    <s v="BF-11005"/>
    <s v="Barry Franz"/>
    <x v="2"/>
    <s v="United States"/>
    <s v="Pasadena"/>
    <x v="1"/>
    <n v="91104"/>
    <x v="1"/>
    <s v="OFF-FA-10004248"/>
    <x v="1"/>
    <x v="13"/>
    <s v="Advantus T-Pin Paper Clips"/>
    <n v="9.02"/>
    <n v="2"/>
    <n v="0"/>
    <n v="3.5177999999999998"/>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
    <n v="3"/>
    <n v="0.2"/>
    <n v="49.498199999999997"/>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5"/>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4000000000005"/>
    <n v="6"/>
    <n v="0"/>
    <n v="157.01759999999999"/>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8"/>
  </r>
  <r>
    <n v="2255"/>
    <s v="CA-2012-169201"/>
    <x v="1"/>
    <x v="694"/>
    <d v="2012-10-01T00:00:00"/>
    <s v="First Class"/>
    <s v="HG-14965"/>
    <s v="Henry Goldwyn"/>
    <x v="1"/>
    <s v="United States"/>
    <s v="San Francisco"/>
    <x v="1"/>
    <n v="94110"/>
    <x v="1"/>
    <s v="OFF-AP-10002082"/>
    <x v="1"/>
    <x v="9"/>
    <s v="Holmes HEPA Air Purifier"/>
    <n v="43.56"/>
    <n v="2"/>
    <n v="0"/>
    <n v="15.246"/>
  </r>
  <r>
    <n v="2256"/>
    <s v="CA-2013-164091"/>
    <x v="0"/>
    <x v="42"/>
    <d v="2013-09-23T00:00:00"/>
    <s v="Standard Class"/>
    <s v="LA-16780"/>
    <s v="Laura Armstrong"/>
    <x v="1"/>
    <s v="United States"/>
    <s v="Bangor"/>
    <x v="43"/>
    <n v="4401"/>
    <x v="3"/>
    <s v="TEC-PH-10001944"/>
    <x v="2"/>
    <x v="7"/>
    <s v="Wi-Ex zBoost YX540 Cellular Phone Signal Booster"/>
    <n v="437.85"/>
    <n v="3"/>
    <n v="0"/>
    <n v="131.35499999999999"/>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94"/>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8000000000009"/>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7"/>
    <n v="3"/>
    <n v="0"/>
    <n v="66.954599999999999"/>
  </r>
  <r>
    <n v="2262"/>
    <s v="US-2012-137960"/>
    <x v="1"/>
    <x v="217"/>
    <d v="2012-12-18T00:00:00"/>
    <s v="Same Day"/>
    <s v="MW-18220"/>
    <s v="Mitch Webber"/>
    <x v="0"/>
    <s v="United States"/>
    <s v="New York City"/>
    <x v="15"/>
    <n v="10035"/>
    <x v="3"/>
    <s v="TEC-AC-10002253"/>
    <x v="2"/>
    <x v="11"/>
    <s v="Imation Bio 8GB USBÂ Flash Drive ImationÂ Corp"/>
    <n v="166.24"/>
    <n v="1"/>
    <n v="0"/>
    <n v="24.936"/>
  </r>
  <r>
    <n v="2263"/>
    <s v="CA-2014-122994"/>
    <x v="3"/>
    <x v="695"/>
    <d v="2014-02-10T00:00:00"/>
    <s v="First Class"/>
    <s v="MV-17485"/>
    <s v="Mark Van Huff"/>
    <x v="0"/>
    <s v="United States"/>
    <s v="Arlington"/>
    <x v="17"/>
    <n v="22204"/>
    <x v="0"/>
    <s v="FUR-BO-10004015"/>
    <x v="0"/>
    <x v="0"/>
    <s v="Bush Andora Bookcase, Maple/Graphite Gray Finish"/>
    <n v="359.97"/>
    <n v="3"/>
    <n v="0"/>
    <n v="79.193399999999997"/>
  </r>
  <r>
    <n v="2264"/>
    <s v="CA-2013-131065"/>
    <x v="0"/>
    <x v="696"/>
    <d v="2013-11-17T00:00:00"/>
    <s v="Second Class"/>
    <s v="AA-10375"/>
    <s v="Allen Armold"/>
    <x v="0"/>
    <s v="United States"/>
    <s v="Atlanta"/>
    <x v="32"/>
    <n v="30318"/>
    <x v="0"/>
    <s v="TEC-AC-10004145"/>
    <x v="2"/>
    <x v="11"/>
    <s v="Logitech diNovo Edge Keyboard"/>
    <n v="499.98"/>
    <n v="2"/>
    <n v="0"/>
    <n v="114.9954"/>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
    <n v="2"/>
    <n v="0.2"/>
    <n v="2.6892"/>
  </r>
  <r>
    <n v="2268"/>
    <s v="CA-2014-137470"/>
    <x v="3"/>
    <x v="697"/>
    <d v="2014-09-18T00:00:00"/>
    <s v="Same Day"/>
    <s v="TP-21415"/>
    <s v="Tom Prescott"/>
    <x v="0"/>
    <s v="United States"/>
    <s v="Seattle"/>
    <x v="4"/>
    <n v="98115"/>
    <x v="1"/>
    <s v="OFF-PA-10002001"/>
    <x v="1"/>
    <x v="10"/>
    <s v="Xerox 1984"/>
    <n v="12.96"/>
    <n v="2"/>
    <n v="0"/>
    <n v="6.3503999999999996"/>
  </r>
  <r>
    <n v="2269"/>
    <s v="CA-2014-105480"/>
    <x v="3"/>
    <x v="698"/>
    <d v="2014-12-27T00:00:00"/>
    <s v="Standard Class"/>
    <s v="DK-13225"/>
    <s v="Dean Katz"/>
    <x v="1"/>
    <s v="United States"/>
    <s v="Rochester"/>
    <x v="15"/>
    <n v="14609"/>
    <x v="3"/>
    <s v="OFF-PA-10002787"/>
    <x v="1"/>
    <x v="10"/>
    <s v="Xerox 227"/>
    <n v="6.48"/>
    <n v="1"/>
    <n v="0"/>
    <n v="3.1103999999999998"/>
  </r>
  <r>
    <n v="2270"/>
    <s v="CA-2014-105480"/>
    <x v="3"/>
    <x v="698"/>
    <d v="2014-12-27T00:00:00"/>
    <s v="Standard Class"/>
    <s v="DK-13225"/>
    <s v="Dean Katz"/>
    <x v="1"/>
    <s v="United States"/>
    <s v="Rochester"/>
    <x v="15"/>
    <n v="14609"/>
    <x v="3"/>
    <s v="OFF-BI-10003291"/>
    <x v="1"/>
    <x v="8"/>
    <s v="Wilson Jones Leather-Like Binders with DublLock Round Rings"/>
    <n v="6.984"/>
    <n v="1"/>
    <n v="0.2"/>
    <n v="2.3571"/>
  </r>
  <r>
    <n v="2271"/>
    <s v="CA-2014-164917"/>
    <x v="3"/>
    <x v="574"/>
    <d v="2014-12-08T00:00:00"/>
    <s v="Standard Class"/>
    <s v="MK-17905"/>
    <s v="Michael Kennedy"/>
    <x v="1"/>
    <s v="United States"/>
    <s v="Miami"/>
    <x v="2"/>
    <n v="33180"/>
    <x v="0"/>
    <s v="OFF-AR-10004344"/>
    <x v="1"/>
    <x v="6"/>
    <s v="Bulldog Vacuum Base Pencil Sharpener"/>
    <n v="47.96"/>
    <n v="5"/>
    <n v="0.2"/>
    <n v="4.1965000000000003"/>
  </r>
  <r>
    <n v="2272"/>
    <s v="CA-2012-102036"/>
    <x v="1"/>
    <x v="481"/>
    <d v="2012-09-27T00:00:00"/>
    <s v="Standard Class"/>
    <s v="CS-12130"/>
    <s v="Chad Sievert"/>
    <x v="0"/>
    <s v="United States"/>
    <s v="Seattle"/>
    <x v="4"/>
    <n v="98105"/>
    <x v="1"/>
    <s v="OFF-ST-10003123"/>
    <x v="1"/>
    <x v="4"/>
    <s v="Fellowes Bases and Tops For Staxonsteel/High-Stak Systems"/>
    <n v="199.74"/>
    <n v="6"/>
    <n v="0"/>
    <n v="47.937600000000003"/>
  </r>
  <r>
    <n v="2273"/>
    <s v="CA-2012-142944"/>
    <x v="1"/>
    <x v="699"/>
    <d v="2012-03-11T00:00:00"/>
    <s v="Standard Class"/>
    <s v="JL-15850"/>
    <s v="John Lucas"/>
    <x v="0"/>
    <s v="United States"/>
    <s v="San Francisco"/>
    <x v="1"/>
    <n v="94122"/>
    <x v="1"/>
    <s v="FUR-FU-10000308"/>
    <x v="0"/>
    <x v="5"/>
    <s v="Deflect-o Glass Clear Studded Chair Mats"/>
    <n v="435.26"/>
    <n v="7"/>
    <n v="0"/>
    <n v="95.757199999999997"/>
  </r>
  <r>
    <n v="2274"/>
    <s v="CA-2012-142944"/>
    <x v="1"/>
    <x v="699"/>
    <d v="2012-03-11T00:00:00"/>
    <s v="Standard Class"/>
    <s v="JL-15850"/>
    <s v="John Lucas"/>
    <x v="0"/>
    <s v="United States"/>
    <s v="San Francisco"/>
    <x v="1"/>
    <n v="94122"/>
    <x v="1"/>
    <s v="TEC-CO-10003763"/>
    <x v="2"/>
    <x v="16"/>
    <s v="Canon PC1060 Personal Laser Copier"/>
    <n v="1119.9839999999999"/>
    <n v="2"/>
    <n v="0.2"/>
    <n v="377.99459999999999"/>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999"/>
  </r>
  <r>
    <n v="2276"/>
    <s v="CA-2011-157882"/>
    <x v="2"/>
    <x v="462"/>
    <d v="2011-10-08T00:00:00"/>
    <s v="Second Class"/>
    <s v="AR-10405"/>
    <s v="Allen Rosenblatt"/>
    <x v="1"/>
    <s v="United States"/>
    <s v="Los Angeles"/>
    <x v="1"/>
    <n v="90036"/>
    <x v="1"/>
    <s v="FUR-CH-10002774"/>
    <x v="0"/>
    <x v="1"/>
    <s v="Global Deluxe Stacking Chair, Gray"/>
    <n v="122.352"/>
    <n v="3"/>
    <n v="0.2"/>
    <n v="13.7646"/>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1"/>
  </r>
  <r>
    <n v="2279"/>
    <s v="CA-2011-104283"/>
    <x v="2"/>
    <x v="700"/>
    <d v="2011-07-01T00:00:00"/>
    <s v="Standard Class"/>
    <s v="LM-17065"/>
    <s v="Liz MacKendrick"/>
    <x v="0"/>
    <s v="United States"/>
    <s v="Southaven"/>
    <x v="35"/>
    <n v="38671"/>
    <x v="0"/>
    <s v="TEC-AC-10000109"/>
    <x v="2"/>
    <x v="11"/>
    <s v="Sony Micro Vault Click 16 GB USB 2.0 Flash Drive"/>
    <n v="223.96"/>
    <n v="4"/>
    <n v="0"/>
    <n v="53.750399999999999"/>
  </r>
  <r>
    <n v="2280"/>
    <s v="CA-2014-142622"/>
    <x v="3"/>
    <x v="505"/>
    <d v="2014-11-03T00:00:00"/>
    <s v="First Class"/>
    <s v="JK-15625"/>
    <s v="Jim Karlsson"/>
    <x v="0"/>
    <s v="United States"/>
    <s v="Seattle"/>
    <x v="4"/>
    <n v="98115"/>
    <x v="1"/>
    <s v="FUR-CH-10003833"/>
    <x v="0"/>
    <x v="1"/>
    <s v="Novimex Fabric Task Chair"/>
    <n v="97.567999999999998"/>
    <n v="2"/>
    <n v="0.2"/>
    <n v="-6.0979999999999999"/>
  </r>
  <r>
    <n v="2281"/>
    <s v="CA-2014-142622"/>
    <x v="3"/>
    <x v="505"/>
    <d v="2014-11-03T00:00:00"/>
    <s v="First Class"/>
    <s v="JK-15625"/>
    <s v="Jim Karlsson"/>
    <x v="0"/>
    <s v="United States"/>
    <s v="Seattle"/>
    <x v="4"/>
    <n v="98115"/>
    <x v="1"/>
    <s v="FUR-CH-10004289"/>
    <x v="0"/>
    <x v="1"/>
    <s v="Global Super Steno Chair"/>
    <n v="614.27200000000005"/>
    <n v="8"/>
    <n v="0.2"/>
    <n v="-23.0352"/>
  </r>
  <r>
    <n v="2282"/>
    <s v="CA-2014-142622"/>
    <x v="3"/>
    <x v="505"/>
    <d v="2014-11-03T00:00:00"/>
    <s v="First Class"/>
    <s v="JK-15625"/>
    <s v="Jim Karlsson"/>
    <x v="0"/>
    <s v="United States"/>
    <s v="Seattle"/>
    <x v="4"/>
    <n v="98115"/>
    <x v="1"/>
    <s v="FUR-BO-10004467"/>
    <x v="0"/>
    <x v="0"/>
    <s v="Bestar Classic Bookcase"/>
    <n v="199.98"/>
    <n v="2"/>
    <n v="0"/>
    <n v="37.996200000000002"/>
  </r>
  <r>
    <n v="2283"/>
    <s v="CA-2013-132143"/>
    <x v="0"/>
    <x v="323"/>
    <d v="2013-09-06T00:00:00"/>
    <s v="First Class"/>
    <s v="FM-14215"/>
    <s v="Filia McAdams"/>
    <x v="1"/>
    <s v="United States"/>
    <s v="Middletown"/>
    <x v="29"/>
    <n v="6457"/>
    <x v="3"/>
    <s v="OFF-PA-10002713"/>
    <x v="1"/>
    <x v="10"/>
    <s v="Adams Phone Message Book, 200 Message Capacity, 8 1/16â€ x 11â€"/>
    <n v="48.16"/>
    <n v="7"/>
    <n v="0"/>
    <n v="22.153600000000001"/>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s v="CA-2012-153108"/>
    <x v="1"/>
    <x v="616"/>
    <d v="2012-03-09T00:00:00"/>
    <s v="Standard Class"/>
    <s v="SF-20200"/>
    <s v="Sarah Foster"/>
    <x v="0"/>
    <s v="United States"/>
    <s v="New Castle"/>
    <x v="14"/>
    <n v="47362"/>
    <x v="2"/>
    <s v="OFF-AP-10002222"/>
    <x v="1"/>
    <x v="9"/>
    <s v="Staples"/>
    <n v="60.69"/>
    <n v="7"/>
    <n v="0"/>
    <n v="16.386299999999999"/>
  </r>
  <r>
    <n v="2286"/>
    <s v="CA-2013-112676"/>
    <x v="0"/>
    <x v="465"/>
    <d v="2013-05-09T00:00:00"/>
    <s v="First Class"/>
    <s v="PJ-18835"/>
    <s v="Patrick Jones"/>
    <x v="1"/>
    <s v="United States"/>
    <s v="Murfreesboro"/>
    <x v="18"/>
    <n v="37130"/>
    <x v="0"/>
    <s v="OFF-PA-10003971"/>
    <x v="1"/>
    <x v="10"/>
    <s v="Xerox 1965"/>
    <n v="14.35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
    <n v="5"/>
    <n v="0.2"/>
    <n v="1.3109999999999999"/>
  </r>
  <r>
    <n v="2289"/>
    <s v="CA-2014-143343"/>
    <x v="3"/>
    <x v="193"/>
    <d v="2014-06-14T00:00:00"/>
    <s v="First Class"/>
    <s v="BW-11200"/>
    <s v="Ben Wallace"/>
    <x v="0"/>
    <s v="United States"/>
    <s v="Los Angeles"/>
    <x v="1"/>
    <n v="90032"/>
    <x v="1"/>
    <s v="OFF-AR-10002375"/>
    <x v="1"/>
    <x v="6"/>
    <s v="Newell 351"/>
    <n v="16.399999999999999"/>
    <n v="5"/>
    <n v="0"/>
    <n v="4.7560000000000002"/>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7000000000003"/>
    <n v="3"/>
    <n v="0"/>
    <n v="77.751900000000006"/>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7999999999997"/>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8"/>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5"/>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Â Office TelephoneÂ - Titanium"/>
    <n v="503.96"/>
    <n v="4"/>
    <n v="0"/>
    <n v="125.99"/>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8"/>
  </r>
  <r>
    <n v="2306"/>
    <s v="CA-2013-115574"/>
    <x v="0"/>
    <x v="443"/>
    <d v="2013-12-25T00:00:00"/>
    <s v="First Class"/>
    <s v="BP-11185"/>
    <s v="Ben Peterman"/>
    <x v="1"/>
    <s v="United States"/>
    <s v="Chicago"/>
    <x v="10"/>
    <n v="60623"/>
    <x v="2"/>
    <s v="FUR-BO-10003441"/>
    <x v="0"/>
    <x v="0"/>
    <s v="Bush Westfield Collection Bookcases, Fully Assembled"/>
    <n v="141.37200000000001"/>
    <n v="2"/>
    <n v="0.3"/>
    <n v="-14.1372"/>
  </r>
  <r>
    <n v="2307"/>
    <s v="CA-2012-160794"/>
    <x v="1"/>
    <x v="705"/>
    <d v="2012-08-08T00:00:00"/>
    <s v="First Class"/>
    <s v="MS-17980"/>
    <s v="Michael Stewart"/>
    <x v="1"/>
    <s v="United States"/>
    <s v="Houston"/>
    <x v="5"/>
    <n v="77041"/>
    <x v="2"/>
    <s v="OFF-PA-10004156"/>
    <x v="1"/>
    <x v="10"/>
    <s v="Xerox 188"/>
    <n v="27.216000000000001"/>
    <n v="3"/>
    <n v="0.2"/>
    <n v="9.8658000000000001"/>
  </r>
  <r>
    <n v="2308"/>
    <s v="CA-2014-116225"/>
    <x v="3"/>
    <x v="60"/>
    <d v="2014-11-10T00:00:00"/>
    <s v="Standard Class"/>
    <s v="SV-20935"/>
    <s v="Susan Vittorini"/>
    <x v="0"/>
    <s v="United States"/>
    <s v="New York City"/>
    <x v="15"/>
    <n v="10009"/>
    <x v="3"/>
    <s v="TEC-AC-10001432"/>
    <x v="2"/>
    <x v="11"/>
    <s v="Enermax Aurora Lite Keyboard"/>
    <n v="390.75"/>
    <n v="5"/>
    <n v="0"/>
    <n v="171.93"/>
  </r>
  <r>
    <n v="2309"/>
    <s v="US-2014-120418"/>
    <x v="3"/>
    <x v="532"/>
    <d v="2014-06-13T00:00:00"/>
    <s v="First Class"/>
    <s v="BC-11125"/>
    <s v="Becky Castell"/>
    <x v="2"/>
    <s v="United States"/>
    <s v="Peoria"/>
    <x v="16"/>
    <n v="85345"/>
    <x v="1"/>
    <s v="FUR-CH-10001394"/>
    <x v="0"/>
    <x v="1"/>
    <s v="Global Leather Executive Chair"/>
    <n v="280.79199999999997"/>
    <n v="1"/>
    <n v="0.2"/>
    <n v="35.098999999999997"/>
  </r>
  <r>
    <n v="2310"/>
    <s v="US-2014-120418"/>
    <x v="3"/>
    <x v="532"/>
    <d v="2014-06-13T00:00:00"/>
    <s v="First Class"/>
    <s v="BC-11125"/>
    <s v="Becky Castell"/>
    <x v="2"/>
    <s v="United States"/>
    <s v="Peoria"/>
    <x v="16"/>
    <n v="85345"/>
    <x v="1"/>
    <s v="OFF-ST-10002370"/>
    <x v="1"/>
    <x v="4"/>
    <s v="Sortfiler Multipurpose Personal File Organizer, Black"/>
    <n v="68.447999999999993"/>
    <n v="4"/>
    <n v="0.2"/>
    <n v="7.7004000000000001"/>
  </r>
  <r>
    <n v="2311"/>
    <s v="US-2014-120418"/>
    <x v="3"/>
    <x v="532"/>
    <d v="2014-06-13T00:00:00"/>
    <s v="First Class"/>
    <s v="BC-11125"/>
    <s v="Becky Castell"/>
    <x v="2"/>
    <s v="United States"/>
    <s v="Peoria"/>
    <x v="16"/>
    <n v="85345"/>
    <x v="1"/>
    <s v="OFF-AR-10002956"/>
    <x v="1"/>
    <x v="6"/>
    <s v="Boston 16801 Nautilus Battery Pencil Sharpener"/>
    <n v="88.04"/>
    <n v="5"/>
    <n v="0.2"/>
    <n v="6.6029999999999998"/>
  </r>
  <r>
    <n v="2312"/>
    <s v="US-2014-120418"/>
    <x v="3"/>
    <x v="532"/>
    <d v="2014-06-13T00:00:00"/>
    <s v="First Class"/>
    <s v="BC-11125"/>
    <s v="Becky Castell"/>
    <x v="2"/>
    <s v="United States"/>
    <s v="Peoria"/>
    <x v="16"/>
    <n v="85345"/>
    <x v="1"/>
    <s v="OFF-AR-10001955"/>
    <x v="1"/>
    <x v="6"/>
    <s v="Newell 319"/>
    <n v="15.872"/>
    <n v="1"/>
    <n v="0.2"/>
    <n v="1.984"/>
  </r>
  <r>
    <n v="2313"/>
    <s v="US-2014-120418"/>
    <x v="3"/>
    <x v="532"/>
    <d v="2014-06-13T00:00:00"/>
    <s v="First Class"/>
    <s v="BC-11125"/>
    <s v="Becky Castell"/>
    <x v="2"/>
    <s v="United States"/>
    <s v="Peoria"/>
    <x v="16"/>
    <n v="85345"/>
    <x v="1"/>
    <s v="OFF-ST-10001809"/>
    <x v="1"/>
    <x v="4"/>
    <s v="Fellowes Officeware Wire Shelving"/>
    <n v="215.59200000000001"/>
    <n v="3"/>
    <n v="0.2"/>
    <n v="-48.508200000000002"/>
  </r>
  <r>
    <n v="2314"/>
    <s v="CA-2014-122035"/>
    <x v="3"/>
    <x v="228"/>
    <d v="2014-07-26T00:00:00"/>
    <s v="Standard Class"/>
    <s v="EM-13825"/>
    <s v="Elizabeth Moffitt"/>
    <x v="1"/>
    <s v="United States"/>
    <s v="Sioux Falls"/>
    <x v="44"/>
    <n v="57103"/>
    <x v="2"/>
    <s v="OFF-LA-10004093"/>
    <x v="1"/>
    <x v="2"/>
    <s v="Avery 486"/>
    <n v="14.62"/>
    <n v="2"/>
    <n v="0"/>
    <n v="6.8714000000000004"/>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9"/>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
  </r>
  <r>
    <n v="2320"/>
    <s v="CA-2012-117828"/>
    <x v="1"/>
    <x v="706"/>
    <d v="2012-12-26T00:00:00"/>
    <s v="First Class"/>
    <s v="BD-11500"/>
    <s v="Bradley Drucker"/>
    <x v="0"/>
    <s v="United States"/>
    <s v="Richmond"/>
    <x v="17"/>
    <n v="23223"/>
    <x v="0"/>
    <s v="OFF-AP-10001563"/>
    <x v="1"/>
    <x v="9"/>
    <s v="Belkin Premiere Surge Master II 8-outlet surge protector"/>
    <n v="194.32"/>
    <n v="4"/>
    <n v="0"/>
    <n v="56.352800000000002"/>
  </r>
  <r>
    <n v="2321"/>
    <s v="CA-2014-165491"/>
    <x v="3"/>
    <x v="177"/>
    <d v="2014-03-25T00:00:00"/>
    <s v="Standard Class"/>
    <s v="HW-14935"/>
    <s v="Helen Wasserman"/>
    <x v="1"/>
    <s v="United States"/>
    <s v="Seattle"/>
    <x v="4"/>
    <n v="98115"/>
    <x v="1"/>
    <s v="TEC-AC-10000358"/>
    <x v="2"/>
    <x v="11"/>
    <s v="ImationÂ SecureÂ DriveÂ + Hardware Encrypted USBÂ flash driveÂ - 16 GB"/>
    <n v="265.93"/>
    <n v="7"/>
    <n v="0"/>
    <n v="63.8232"/>
  </r>
  <r>
    <n v="2322"/>
    <s v="CA-2012-109470"/>
    <x v="1"/>
    <x v="620"/>
    <d v="2013-01-03T00:00:00"/>
    <s v="Second Class"/>
    <s v="KC-16255"/>
    <s v="Karen Carlisle"/>
    <x v="1"/>
    <s v="United States"/>
    <s v="Henderson"/>
    <x v="0"/>
    <n v="42420"/>
    <x v="0"/>
    <s v="OFF-BI-10004492"/>
    <x v="1"/>
    <x v="8"/>
    <s v="Tuf-Vin Binders"/>
    <n v="94.74"/>
    <n v="3"/>
    <n v="0"/>
    <n v="44.527799999999999"/>
  </r>
  <r>
    <n v="2323"/>
    <s v="CA-2012-109470"/>
    <x v="1"/>
    <x v="620"/>
    <d v="2013-01-03T00:00:00"/>
    <s v="Second Class"/>
    <s v="KC-16255"/>
    <s v="Karen Carlisle"/>
    <x v="1"/>
    <s v="United States"/>
    <s v="Henderson"/>
    <x v="0"/>
    <n v="42420"/>
    <x v="0"/>
    <s v="OFF-BI-10001072"/>
    <x v="1"/>
    <x v="8"/>
    <s v="GBC Clear Cover, 8-1/2 x 11, unpunched, 25 covers per pack"/>
    <n v="60.64"/>
    <n v="4"/>
    <n v="0"/>
    <n v="27.894400000000001"/>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8"/>
    <n v="12"/>
    <n v="0"/>
    <n v="167.80799999999999"/>
  </r>
  <r>
    <n v="2326"/>
    <s v="CA-2012-105102"/>
    <x v="1"/>
    <x v="426"/>
    <d v="2012-09-19T00:00:00"/>
    <s v="Second Class"/>
    <s v="BM-11575"/>
    <s v="Brendan Murry"/>
    <x v="1"/>
    <s v="United States"/>
    <s v="New York City"/>
    <x v="15"/>
    <n v="10035"/>
    <x v="3"/>
    <s v="OFF-BI-10002082"/>
    <x v="1"/>
    <x v="8"/>
    <s v="GBC Twin Loop Wire Binding Elements"/>
    <n v="79.872"/>
    <n v="3"/>
    <n v="0.2"/>
    <n v="29.952000000000002"/>
  </r>
  <r>
    <n v="2327"/>
    <s v="CA-2012-105102"/>
    <x v="1"/>
    <x v="426"/>
    <d v="2012-09-19T00:00:00"/>
    <s v="Second Class"/>
    <s v="BM-11575"/>
    <s v="Brendan Murry"/>
    <x v="1"/>
    <s v="United States"/>
    <s v="New York City"/>
    <x v="15"/>
    <n v="10035"/>
    <x v="3"/>
    <s v="FUR-BO-10004709"/>
    <x v="0"/>
    <x v="0"/>
    <s v="Bush Westfield Collection Bookcases, Medium Cherry Finish"/>
    <n v="46.384"/>
    <n v="1"/>
    <n v="0.2"/>
    <n v="1.1596"/>
  </r>
  <r>
    <n v="2328"/>
    <s v="CA-2012-105102"/>
    <x v="1"/>
    <x v="426"/>
    <d v="2012-09-19T00:00:00"/>
    <s v="Second Class"/>
    <s v="BM-11575"/>
    <s v="Brendan Murry"/>
    <x v="1"/>
    <s v="United States"/>
    <s v="New York City"/>
    <x v="15"/>
    <n v="10035"/>
    <x v="3"/>
    <s v="OFF-PA-10002365"/>
    <x v="1"/>
    <x v="10"/>
    <s v="Xerox 1967"/>
    <n v="12.96"/>
    <n v="2"/>
    <n v="0"/>
    <n v="6.2207999999999997"/>
  </r>
  <r>
    <n v="2329"/>
    <s v="CA-2014-138422"/>
    <x v="3"/>
    <x v="397"/>
    <d v="2014-09-27T00:00:00"/>
    <s v="First Class"/>
    <s v="KN-16705"/>
    <s v="Kristina Nunn"/>
    <x v="2"/>
    <s v="United States"/>
    <s v="Fort Collins"/>
    <x v="22"/>
    <n v="80525"/>
    <x v="1"/>
    <s v="OFF-EN-10004147"/>
    <x v="1"/>
    <x v="12"/>
    <s v="Wausau Papers Astrobrights Colored Envelopes"/>
    <n v="14.35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1999999999996"/>
  </r>
  <r>
    <n v="2331"/>
    <s v="CA-2013-155187"/>
    <x v="0"/>
    <x v="446"/>
    <d v="2013-09-27T00:00:00"/>
    <s v="Second Class"/>
    <s v="LA-16780"/>
    <s v="Laura Armstrong"/>
    <x v="1"/>
    <s v="United States"/>
    <s v="Los Angeles"/>
    <x v="1"/>
    <n v="90004"/>
    <x v="1"/>
    <s v="OFF-ST-10000642"/>
    <x v="1"/>
    <x v="4"/>
    <s v="Tennsco Lockers, Gray"/>
    <n v="41.96"/>
    <n v="2"/>
    <n v="0"/>
    <n v="2.9371999999999998"/>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1999999999998"/>
  </r>
  <r>
    <n v="2335"/>
    <s v="CA-2011-140886"/>
    <x v="2"/>
    <x v="587"/>
    <d v="2011-10-04T00:00:00"/>
    <s v="Standard Class"/>
    <s v="KW-16570"/>
    <s v="Kelly Williams"/>
    <x v="0"/>
    <s v="United States"/>
    <s v="Clarksville"/>
    <x v="18"/>
    <n v="37042"/>
    <x v="0"/>
    <s v="OFF-AP-10000696"/>
    <x v="1"/>
    <x v="9"/>
    <s v="Holmes Odor Grabber"/>
    <n v="69.215999999999994"/>
    <n v="6"/>
    <n v="0.2"/>
    <n v="11.2476"/>
  </r>
  <r>
    <n v="2336"/>
    <s v="CA-2014-152695"/>
    <x v="3"/>
    <x v="389"/>
    <d v="2014-12-11T00:00:00"/>
    <s v="Same Day"/>
    <s v="CC-12220"/>
    <s v="Chris Cortes"/>
    <x v="0"/>
    <s v="United States"/>
    <s v="Fairfield"/>
    <x v="29"/>
    <n v="6824"/>
    <x v="3"/>
    <s v="OFF-EN-10004030"/>
    <x v="1"/>
    <x v="12"/>
    <s v="Convenience Packs of Business Envelopes"/>
    <n v="10.86"/>
    <n v="3"/>
    <n v="0"/>
    <n v="5.1041999999999996"/>
  </r>
  <r>
    <n v="2337"/>
    <s v="CA-2014-152695"/>
    <x v="3"/>
    <x v="389"/>
    <d v="2014-12-11T00:00:00"/>
    <s v="Same Day"/>
    <s v="CC-12220"/>
    <s v="Chris Cortes"/>
    <x v="0"/>
    <s v="United States"/>
    <s v="Fairfield"/>
    <x v="29"/>
    <n v="6824"/>
    <x v="3"/>
    <s v="OFF-AP-10000026"/>
    <x v="1"/>
    <x v="9"/>
    <s v="Tripp Lite Isotel 6 Outlet Surge Protector with Fax/Modem Protection"/>
    <n v="426.79"/>
    <n v="7"/>
    <n v="0"/>
    <n v="123.76909999999999"/>
  </r>
  <r>
    <n v="2338"/>
    <s v="CA-2011-110639"/>
    <x v="2"/>
    <x v="709"/>
    <d v="2011-08-23T00:00:00"/>
    <s v="Same Day"/>
    <s v="RH-19495"/>
    <s v="Rick Hansen"/>
    <x v="0"/>
    <s v="United States"/>
    <s v="New York City"/>
    <x v="15"/>
    <n v="10009"/>
    <x v="3"/>
    <s v="OFF-PA-10003936"/>
    <x v="1"/>
    <x v="10"/>
    <s v="Xerox 1994"/>
    <n v="25.92"/>
    <n v="4"/>
    <n v="0"/>
    <n v="12.441599999999999"/>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2"/>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Â SecureÂ DriveÂ + Hardware Encrypted USBÂ flash driveÂ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200000000001"/>
    <n v="3"/>
    <n v="0.2"/>
    <n v="-29.343599999999999"/>
  </r>
  <r>
    <n v="2345"/>
    <s v="CA-2013-119025"/>
    <x v="0"/>
    <x v="712"/>
    <d v="2013-02-28T00:00:00"/>
    <s v="Standard Class"/>
    <s v="PV-18985"/>
    <s v="Paul Van Hugh"/>
    <x v="2"/>
    <s v="United States"/>
    <s v="Milwaukee"/>
    <x v="6"/>
    <n v="53209"/>
    <x v="2"/>
    <s v="OFF-AP-10001205"/>
    <x v="1"/>
    <x v="9"/>
    <s v="Belkin 5 Outlet SurgeMaster Power Centers"/>
    <n v="490.32"/>
    <n v="9"/>
    <n v="0"/>
    <n v="137.28960000000001"/>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9"/>
  </r>
  <r>
    <n v="2347"/>
    <s v="CA-2013-159373"/>
    <x v="0"/>
    <x v="69"/>
    <d v="2013-03-19T00:00:00"/>
    <s v="Standard Class"/>
    <s v="LT-17110"/>
    <s v="Liz Thompson"/>
    <x v="0"/>
    <s v="United States"/>
    <s v="San Antonio"/>
    <x v="5"/>
    <n v="78207"/>
    <x v="2"/>
    <s v="OFF-BI-10004141"/>
    <x v="1"/>
    <x v="8"/>
    <s v="Insertable Tab Indexes For Data Binders"/>
    <n v="1.272"/>
    <n v="2"/>
    <n v="0.8"/>
    <n v="-2.1623999999999999"/>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39999999999991"/>
    <n v="6"/>
    <n v="0.2"/>
    <n v="3.1583999999999999"/>
  </r>
  <r>
    <n v="2350"/>
    <s v="CA-2014-109701"/>
    <x v="3"/>
    <x v="574"/>
    <d v="2014-12-04T00:00:00"/>
    <s v="Same Day"/>
    <s v="AM-10360"/>
    <s v="Alice McCarthy"/>
    <x v="1"/>
    <s v="United States"/>
    <s v="Los Angeles"/>
    <x v="1"/>
    <n v="90032"/>
    <x v="1"/>
    <s v="OFF-BI-10000632"/>
    <x v="1"/>
    <x v="8"/>
    <s v="Satellite Sectional Post Binders"/>
    <n v="69.456000000000003"/>
    <n v="2"/>
    <n v="0.2"/>
    <n v="22.5732"/>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299999999999"/>
  </r>
  <r>
    <n v="2357"/>
    <s v="CA-2012-111514"/>
    <x v="1"/>
    <x v="284"/>
    <d v="2012-09-02T00:00:00"/>
    <s v="First Class"/>
    <s v="SC-20260"/>
    <s v="Scott Cohen"/>
    <x v="1"/>
    <s v="United States"/>
    <s v="San Francisco"/>
    <x v="1"/>
    <n v="94122"/>
    <x v="1"/>
    <s v="TEC-MA-10000597"/>
    <x v="2"/>
    <x v="15"/>
    <s v="Lexmark S315 Color Inkjet Printer"/>
    <n v="239.976"/>
    <n v="3"/>
    <n v="0.2"/>
    <n v="80.991900000000001"/>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99"/>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Ã¶sisch"/>
    <x v="0"/>
    <s v="United States"/>
    <s v="Columbus"/>
    <x v="24"/>
    <n v="43229"/>
    <x v="3"/>
    <s v="OFF-BI-10001553"/>
    <x v="1"/>
    <x v="8"/>
    <s v="SpineVue Locking Slant-D Ring Binders by Cardinal"/>
    <n v="13.71"/>
    <n v="5"/>
    <n v="0.7"/>
    <n v="-10.054"/>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2"/>
    <n v="1"/>
    <n v="0.2"/>
    <n v="-18.1068"/>
  </r>
  <r>
    <n v="2368"/>
    <s v="CA-2014-123659"/>
    <x v="3"/>
    <x v="516"/>
    <d v="2014-02-14T00:00:00"/>
    <s v="First Class"/>
    <s v="MN-17935"/>
    <s v="Michael Nguyen"/>
    <x v="0"/>
    <s v="United States"/>
    <s v="Clinton"/>
    <x v="39"/>
    <n v="20735"/>
    <x v="3"/>
    <s v="OFF-PA-10002464"/>
    <x v="1"/>
    <x v="10"/>
    <s v="HP Office Recycled Paper (20Lb. and 87 Bright)"/>
    <n v="23.12"/>
    <n v="4"/>
    <n v="0"/>
    <n v="11.328799999999999"/>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s v="US-2013-129469"/>
    <x v="0"/>
    <x v="713"/>
    <d v="2013-09-28T00:00:00"/>
    <s v="Standard Class"/>
    <s v="KL-16555"/>
    <s v="Kelly Lampkin"/>
    <x v="1"/>
    <s v="United States"/>
    <s v="Fairfield"/>
    <x v="24"/>
    <n v="45014"/>
    <x v="3"/>
    <s v="OFF-AR-10000315"/>
    <x v="1"/>
    <x v="6"/>
    <s v="Dixon Ticonderoga Maple Cedar Pencil, #2"/>
    <n v="4.9119999999999999"/>
    <n v="2"/>
    <n v="0.2"/>
    <n v="0.307"/>
  </r>
  <r>
    <n v="2371"/>
    <s v="CA-2014-155152"/>
    <x v="3"/>
    <x v="437"/>
    <d v="2014-07-10T00:00:00"/>
    <s v="Second Class"/>
    <s v="MP-17965"/>
    <s v="Michael Paige"/>
    <x v="1"/>
    <s v="United States"/>
    <s v="Warwick"/>
    <x v="34"/>
    <n v="2886"/>
    <x v="3"/>
    <s v="TEC-AC-10004353"/>
    <x v="2"/>
    <x v="11"/>
    <s v="Hypercom P1300 Pinpad"/>
    <n v="252"/>
    <n v="4"/>
    <n v="0"/>
    <n v="93.24"/>
  </r>
  <r>
    <n v="2372"/>
    <s v="CA-2013-159940"/>
    <x v="0"/>
    <x v="274"/>
    <d v="2013-07-12T00:00:00"/>
    <s v="Second Class"/>
    <s v="BF-11020"/>
    <s v="Barry FranzÃ¶sisch"/>
    <x v="1"/>
    <s v="United States"/>
    <s v="Aurora"/>
    <x v="10"/>
    <n v="60505"/>
    <x v="2"/>
    <s v="FUR-FU-10004973"/>
    <x v="0"/>
    <x v="5"/>
    <s v="Flat Face Poster Frame"/>
    <n v="60.287999999999997"/>
    <n v="8"/>
    <n v="0.6"/>
    <n v="-27.1296"/>
  </r>
  <r>
    <n v="2373"/>
    <s v="CA-2013-159940"/>
    <x v="0"/>
    <x v="274"/>
    <d v="2013-07-12T00:00:00"/>
    <s v="Second Class"/>
    <s v="BF-11020"/>
    <s v="Barry FranzÃ¶sisch"/>
    <x v="1"/>
    <s v="United States"/>
    <s v="Aurora"/>
    <x v="10"/>
    <n v="60505"/>
    <x v="2"/>
    <s v="OFF-FA-10000936"/>
    <x v="1"/>
    <x v="13"/>
    <s v="Acco Hot Clips Clips to Go"/>
    <n v="2.6320000000000001"/>
    <n v="1"/>
    <n v="0.2"/>
    <n v="0.82250000000000001"/>
  </r>
  <r>
    <n v="2374"/>
    <s v="CA-2013-159940"/>
    <x v="0"/>
    <x v="274"/>
    <d v="2013-07-12T00:00:00"/>
    <s v="Second Class"/>
    <s v="BF-11020"/>
    <s v="Barry FranzÃ¶sisch"/>
    <x v="1"/>
    <s v="United States"/>
    <s v="Aurora"/>
    <x v="10"/>
    <n v="60505"/>
    <x v="2"/>
    <s v="OFF-PA-10001609"/>
    <x v="1"/>
    <x v="10"/>
    <s v="Tops Wirebound Message Log Books"/>
    <n v="23.687999999999999"/>
    <n v="9"/>
    <n v="0.2"/>
    <n v="7.6985999999999999"/>
  </r>
  <r>
    <n v="2375"/>
    <s v="CA-2013-159940"/>
    <x v="0"/>
    <x v="274"/>
    <d v="2013-07-12T00:00:00"/>
    <s v="Second Class"/>
    <s v="BF-11020"/>
    <s v="Barry FranzÃ¶sisch"/>
    <x v="1"/>
    <s v="United States"/>
    <s v="Aurora"/>
    <x v="10"/>
    <n v="60505"/>
    <x v="2"/>
    <s v="FUR-CH-10000785"/>
    <x v="0"/>
    <x v="1"/>
    <s v="Global Ergonomic Managers Chair"/>
    <n v="253.37200000000001"/>
    <n v="2"/>
    <n v="0.3"/>
    <n v="-14.478400000000001"/>
  </r>
  <r>
    <n v="2376"/>
    <s v="CA-2014-119669"/>
    <x v="3"/>
    <x v="714"/>
    <d v="2014-01-31T00:00:00"/>
    <s v="Standard Class"/>
    <s v="TP-21130"/>
    <s v="Theone Pippenger"/>
    <x v="0"/>
    <s v="United States"/>
    <s v="Smyrna"/>
    <x v="32"/>
    <n v="30080"/>
    <x v="0"/>
    <s v="OFF-FA-10000053"/>
    <x v="1"/>
    <x v="13"/>
    <s v="Revere Boxed Rubber Bands by Revere"/>
    <n v="5.67"/>
    <n v="3"/>
    <n v="0"/>
    <n v="0.1134"/>
  </r>
  <r>
    <n v="2377"/>
    <s v="US-2011-164616"/>
    <x v="2"/>
    <x v="710"/>
    <d v="2011-08-21T00:00:00"/>
    <s v="Second Class"/>
    <s v="MS-17770"/>
    <s v="Maxwell Schwartz"/>
    <x v="0"/>
    <s v="United States"/>
    <s v="Columbus"/>
    <x v="24"/>
    <n v="43229"/>
    <x v="3"/>
    <s v="OFF-BI-10001718"/>
    <x v="1"/>
    <x v="8"/>
    <s v="GBC DocuBind P50 Personal Binding Machine"/>
    <n v="76.775999999999996"/>
    <n v="4"/>
    <n v="0.7"/>
    <n v="-58.861600000000003"/>
  </r>
  <r>
    <n v="2378"/>
    <s v="US-2011-164616"/>
    <x v="2"/>
    <x v="710"/>
    <d v="2011-08-21T00:00:00"/>
    <s v="Second Class"/>
    <s v="MS-17770"/>
    <s v="Maxwell Schwartz"/>
    <x v="0"/>
    <s v="United States"/>
    <s v="Columbus"/>
    <x v="24"/>
    <n v="43229"/>
    <x v="3"/>
    <s v="OFF-SU-10004768"/>
    <x v="1"/>
    <x v="14"/>
    <s v="Acme Kleencut Forged Steel Scissors"/>
    <n v="9.1839999999999993"/>
    <n v="2"/>
    <n v="0.2"/>
    <n v="1.1479999999999999"/>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
  </r>
  <r>
    <n v="2381"/>
    <s v="CA-2013-118052"/>
    <x v="0"/>
    <x v="715"/>
    <d v="2013-05-11T00:00:00"/>
    <s v="Standard Class"/>
    <s v="BE-11455"/>
    <s v="Brad Eason"/>
    <x v="2"/>
    <s v="United States"/>
    <s v="Lorain"/>
    <x v="24"/>
    <n v="44052"/>
    <x v="3"/>
    <s v="OFF-PA-10002581"/>
    <x v="1"/>
    <x v="10"/>
    <s v="Xerox 1951"/>
    <n v="49.567999999999998"/>
    <n v="2"/>
    <n v="0.2"/>
    <n v="15.49"/>
  </r>
  <r>
    <n v="2382"/>
    <s v="CA-2013-118052"/>
    <x v="0"/>
    <x v="715"/>
    <d v="2013-05-11T00:00:00"/>
    <s v="Standard Class"/>
    <s v="BE-11455"/>
    <s v="Brad Eason"/>
    <x v="2"/>
    <s v="United States"/>
    <s v="Lorain"/>
    <x v="24"/>
    <n v="44052"/>
    <x v="3"/>
    <s v="FUR-FU-10004848"/>
    <x v="0"/>
    <x v="5"/>
    <s v="DAX Solid Wood Frames"/>
    <n v="54.712000000000003"/>
    <n v="7"/>
    <n v="0.2"/>
    <n v="11.626300000000001"/>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400000000002"/>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
    <n v="4"/>
    <n v="0.2"/>
    <n v="62.747999999999998"/>
  </r>
  <r>
    <n v="2386"/>
    <s v="US-2014-117534"/>
    <x v="3"/>
    <x v="613"/>
    <d v="2014-03-27T00:00:00"/>
    <s v="First Class"/>
    <s v="CV-12295"/>
    <s v="Christina VanderZanden"/>
    <x v="0"/>
    <s v="United States"/>
    <s v="Fresno"/>
    <x v="1"/>
    <n v="93727"/>
    <x v="1"/>
    <s v="TEC-PH-10000141"/>
    <x v="2"/>
    <x v="7"/>
    <s v="Clearsounds A400"/>
    <n v="211.16800000000001"/>
    <n v="4"/>
    <n v="0.2"/>
    <n v="15.8376"/>
  </r>
  <r>
    <n v="2387"/>
    <s v="US-2014-117534"/>
    <x v="3"/>
    <x v="613"/>
    <d v="2014-03-27T00:00:00"/>
    <s v="First Class"/>
    <s v="CV-12295"/>
    <s v="Christina VanderZanden"/>
    <x v="0"/>
    <s v="United States"/>
    <s v="Fresno"/>
    <x v="1"/>
    <n v="93727"/>
    <x v="1"/>
    <s v="TEC-CO-10000971"/>
    <x v="2"/>
    <x v="16"/>
    <s v="Hewlett Packard 310 Color Digital Copier"/>
    <n v="479.98399999999998"/>
    <n v="2"/>
    <n v="0.2"/>
    <n v="59.997999999999998"/>
  </r>
  <r>
    <n v="2388"/>
    <s v="CA-2012-145065"/>
    <x v="1"/>
    <x v="295"/>
    <d v="2012-12-15T00:00:00"/>
    <s v="First Class"/>
    <s v="DK-13375"/>
    <s v="Dennis Kane"/>
    <x v="0"/>
    <s v="United States"/>
    <s v="San Diego"/>
    <x v="1"/>
    <n v="92105"/>
    <x v="1"/>
    <s v="OFF-FA-10001229"/>
    <x v="1"/>
    <x v="13"/>
    <s v="Staples"/>
    <n v="7.86"/>
    <n v="2"/>
    <n v="0"/>
    <n v="3.6156000000000001"/>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3999999999998"/>
  </r>
  <r>
    <n v="2391"/>
    <s v="US-2012-127040"/>
    <x v="1"/>
    <x v="401"/>
    <d v="2012-12-10T00:00:00"/>
    <s v="Standard Class"/>
    <s v="SG-20605"/>
    <s v="Speros Goranitis"/>
    <x v="0"/>
    <s v="United States"/>
    <s v="New York City"/>
    <x v="15"/>
    <n v="10009"/>
    <x v="3"/>
    <s v="OFF-PA-10001184"/>
    <x v="1"/>
    <x v="10"/>
    <s v="Xerox 1903"/>
    <n v="41.86"/>
    <n v="7"/>
    <n v="0"/>
    <n v="20.511399999999998"/>
  </r>
  <r>
    <n v="2392"/>
    <s v="US-2012-127040"/>
    <x v="1"/>
    <x v="401"/>
    <d v="2012-12-10T00:00:00"/>
    <s v="Standard Class"/>
    <s v="SG-20605"/>
    <s v="Speros Goranitis"/>
    <x v="0"/>
    <s v="United States"/>
    <s v="New York City"/>
    <x v="15"/>
    <n v="10009"/>
    <x v="3"/>
    <s v="TEC-AC-10002637"/>
    <x v="2"/>
    <x v="11"/>
    <s v="LogitechÂ VX Revolution Cordless Laser Mouse for Notebooks (Black)"/>
    <n v="1619.91"/>
    <n v="9"/>
    <n v="0"/>
    <n v="97.194599999999994"/>
  </r>
  <r>
    <n v="2393"/>
    <s v="US-2012-127040"/>
    <x v="1"/>
    <x v="401"/>
    <d v="2012-12-10T00:00:00"/>
    <s v="Standard Class"/>
    <s v="SG-20605"/>
    <s v="Speros Goranitis"/>
    <x v="0"/>
    <s v="United States"/>
    <s v="New York City"/>
    <x v="15"/>
    <n v="10009"/>
    <x v="3"/>
    <s v="FUR-FU-10002878"/>
    <x v="0"/>
    <x v="5"/>
    <s v="Seth Thomas 14&quot; Day/Date Wall Clock"/>
    <n v="113.92"/>
    <n v="4"/>
    <n v="0"/>
    <n v="42.150399999999998"/>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Â Clip USBÂ flash driveÂ - 8 GB"/>
    <n v="37.6"/>
    <n v="2"/>
    <n v="0"/>
    <n v="2.2559999999999998"/>
  </r>
  <r>
    <n v="2396"/>
    <s v="CA-2012-137897"/>
    <x v="1"/>
    <x v="717"/>
    <d v="2012-11-19T00:00:00"/>
    <s v="Standard Class"/>
    <s v="PJ-18835"/>
    <s v="Patrick Jones"/>
    <x v="1"/>
    <s v="United States"/>
    <s v="New York City"/>
    <x v="15"/>
    <n v="10035"/>
    <x v="3"/>
    <s v="TEC-AC-10001267"/>
    <x v="2"/>
    <x v="11"/>
    <s v="ImationÂ 32GB Pocket Pro USB 3.0Â Flash DriveÂ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8000000000002"/>
  </r>
  <r>
    <n v="2400"/>
    <s v="CA-2014-147361"/>
    <x v="3"/>
    <x v="428"/>
    <d v="2014-09-16T00:00:00"/>
    <s v="Standard Class"/>
    <s v="SB-20290"/>
    <s v="Sean Braxton"/>
    <x v="1"/>
    <s v="United States"/>
    <s v="Florence"/>
    <x v="20"/>
    <n v="29501"/>
    <x v="0"/>
    <s v="OFF-ST-10001809"/>
    <x v="1"/>
    <x v="4"/>
    <s v="Fellowes Officeware Wire Shelving"/>
    <n v="628.80999999999995"/>
    <n v="7"/>
    <n v="0"/>
    <n v="12.5762"/>
  </r>
  <r>
    <n v="2401"/>
    <s v="CA-2014-147361"/>
    <x v="3"/>
    <x v="428"/>
    <d v="2014-09-16T00:00:00"/>
    <s v="Standard Class"/>
    <s v="SB-20290"/>
    <s v="Sean Braxton"/>
    <x v="1"/>
    <s v="United States"/>
    <s v="Florence"/>
    <x v="20"/>
    <n v="29501"/>
    <x v="0"/>
    <s v="OFF-ST-10002214"/>
    <x v="1"/>
    <x v="4"/>
    <s v="X-Rack File for Hanging Folders"/>
    <n v="56.45"/>
    <n v="5"/>
    <n v="0"/>
    <n v="14.677"/>
  </r>
  <r>
    <n v="2402"/>
    <s v="CA-2014-145877"/>
    <x v="3"/>
    <x v="719"/>
    <d v="2014-04-05T00:00:00"/>
    <s v="Second Class"/>
    <s v="AS-10090"/>
    <s v="Adam Shillingsburg"/>
    <x v="0"/>
    <s v="United States"/>
    <s v="Springfield"/>
    <x v="25"/>
    <n v="65807"/>
    <x v="2"/>
    <s v="OFF-ST-10000649"/>
    <x v="1"/>
    <x v="4"/>
    <s v="Hanging Personal Folder File"/>
    <n v="94.2"/>
    <n v="6"/>
    <n v="0"/>
    <n v="23.55"/>
  </r>
  <r>
    <n v="2403"/>
    <s v="CA-2014-145877"/>
    <x v="3"/>
    <x v="719"/>
    <d v="2014-04-05T00:00:00"/>
    <s v="Second Class"/>
    <s v="AS-10090"/>
    <s v="Adam Shillingsburg"/>
    <x v="0"/>
    <s v="United States"/>
    <s v="Springfield"/>
    <x v="25"/>
    <n v="65807"/>
    <x v="2"/>
    <s v="OFF-EN-10001990"/>
    <x v="1"/>
    <x v="12"/>
    <s v="Staples"/>
    <n v="28.4"/>
    <n v="5"/>
    <n v="0"/>
    <n v="13.348000000000001"/>
  </r>
  <r>
    <n v="2404"/>
    <s v="US-2013-110170"/>
    <x v="0"/>
    <x v="720"/>
    <d v="2013-10-04T00:00:00"/>
    <s v="Standard Class"/>
    <s v="HM-14860"/>
    <s v="Harry Marie"/>
    <x v="1"/>
    <s v="United States"/>
    <s v="Huntsville"/>
    <x v="5"/>
    <n v="77340"/>
    <x v="2"/>
    <s v="FUR-BO-10000780"/>
    <x v="0"/>
    <x v="0"/>
    <s v="O'Sullivan Plantations 2-Door Library in Landvery Oak"/>
    <n v="956.66480000000001"/>
    <n v="7"/>
    <n v="0.32"/>
    <n v="-225.0976"/>
  </r>
  <r>
    <n v="2405"/>
    <s v="CA-2014-108574"/>
    <x v="3"/>
    <x v="566"/>
    <d v="2014-10-12T00:00:00"/>
    <s v="Standard Class"/>
    <s v="MG-18145"/>
    <s v="Mike Gockenbach"/>
    <x v="0"/>
    <s v="United States"/>
    <s v="Los Angeles"/>
    <x v="1"/>
    <n v="90045"/>
    <x v="1"/>
    <s v="TEC-AC-10002049"/>
    <x v="2"/>
    <x v="11"/>
    <s v="Logitech G19 Programmable Gaming Keyboard"/>
    <n v="1115.9100000000001"/>
    <n v="9"/>
    <n v="0"/>
    <n v="200.8638"/>
  </r>
  <r>
    <n v="2406"/>
    <s v="CA-2014-108574"/>
    <x v="3"/>
    <x v="566"/>
    <d v="2014-10-12T00:00:00"/>
    <s v="Standard Class"/>
    <s v="MG-18145"/>
    <s v="Mike Gockenbach"/>
    <x v="0"/>
    <s v="United States"/>
    <s v="Los Angeles"/>
    <x v="1"/>
    <n v="90045"/>
    <x v="1"/>
    <s v="TEC-PH-10003555"/>
    <x v="2"/>
    <x v="7"/>
    <s v="Motorola HK250 Universal Bluetooth Headset"/>
    <n v="128.744"/>
    <n v="7"/>
    <n v="0.2"/>
    <n v="-28.967400000000001"/>
  </r>
  <r>
    <n v="2407"/>
    <s v="CA-2014-108574"/>
    <x v="3"/>
    <x v="566"/>
    <d v="2014-10-12T00:00:00"/>
    <s v="Standard Class"/>
    <s v="MG-18145"/>
    <s v="Mike Gockenbach"/>
    <x v="0"/>
    <s v="United States"/>
    <s v="Los Angeles"/>
    <x v="1"/>
    <n v="90045"/>
    <x v="1"/>
    <s v="TEC-PH-10000702"/>
    <x v="2"/>
    <x v="7"/>
    <s v="Square Credit Card Reader, 4 1/2&quot; x 4 1/2&quot; x 1&quot;, White"/>
    <n v="79.92"/>
    <n v="10"/>
    <n v="0.2"/>
    <n v="26.972999999999999"/>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
    <n v="3"/>
    <n v="0.2"/>
    <n v="130.4913"/>
  </r>
  <r>
    <n v="2410"/>
    <s v="CA-2014-155985"/>
    <x v="3"/>
    <x v="721"/>
    <d v="2014-03-26T00:00:00"/>
    <s v="First Class"/>
    <s v="BE-11335"/>
    <s v="Bill Eplett"/>
    <x v="2"/>
    <s v="United States"/>
    <s v="San Francisco"/>
    <x v="1"/>
    <n v="94122"/>
    <x v="1"/>
    <s v="FUR-FU-10000758"/>
    <x v="0"/>
    <x v="5"/>
    <s v="DAX Natural Wood-Tone Poster Frame"/>
    <n v="211.84"/>
    <n v="8"/>
    <n v="0"/>
    <n v="76.2624"/>
  </r>
  <r>
    <n v="2411"/>
    <s v="CA-2011-162684"/>
    <x v="2"/>
    <x v="601"/>
    <d v="2011-08-06T00:00:00"/>
    <s v="Standard Class"/>
    <s v="AS-10630"/>
    <s v="Ann Steele"/>
    <x v="2"/>
    <s v="United States"/>
    <s v="Philadelphia"/>
    <x v="9"/>
    <n v="19120"/>
    <x v="3"/>
    <s v="OFF-FA-10000992"/>
    <x v="1"/>
    <x v="13"/>
    <s v="Acco Clips to Go Binder Clips, 24 Clips in Two Sizes"/>
    <n v="5.68"/>
    <n v="2"/>
    <n v="0.2"/>
    <n v="1.917"/>
  </r>
  <r>
    <n v="2412"/>
    <s v="CA-2012-142041"/>
    <x v="1"/>
    <x v="722"/>
    <d v="2012-06-09T00:00:00"/>
    <s v="Second Class"/>
    <s v="EM-13810"/>
    <s v="Eleni McCrary"/>
    <x v="1"/>
    <s v="United States"/>
    <s v="Los Angeles"/>
    <x v="1"/>
    <n v="90036"/>
    <x v="1"/>
    <s v="OFF-BI-10004187"/>
    <x v="1"/>
    <x v="8"/>
    <s v="Staples"/>
    <n v="7.52"/>
    <n v="5"/>
    <n v="0.2"/>
    <n v="2.6320000000000001"/>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399999999996"/>
    <n v="3"/>
    <n v="0.2"/>
    <n v="31.453199999999999"/>
  </r>
  <r>
    <n v="2415"/>
    <s v="CA-2013-156300"/>
    <x v="0"/>
    <x v="723"/>
    <d v="2014-01-03T00:00:00"/>
    <s v="Standard Class"/>
    <s v="TB-21595"/>
    <s v="Troy Blackwell"/>
    <x v="0"/>
    <s v="United States"/>
    <s v="Milwaukee"/>
    <x v="6"/>
    <n v="53209"/>
    <x v="2"/>
    <s v="FUR-CH-10001714"/>
    <x v="0"/>
    <x v="1"/>
    <s v="Global Leather &amp; Oak Executive Chair, Burgundy"/>
    <n v="754.45"/>
    <n v="5"/>
    <n v="0"/>
    <n v="60.356000000000002"/>
  </r>
  <r>
    <n v="2416"/>
    <s v="CA-2012-146087"/>
    <x v="1"/>
    <x v="380"/>
    <d v="2012-07-11T00:00:00"/>
    <s v="Standard Class"/>
    <s v="PP-18955"/>
    <s v="Paul Prost"/>
    <x v="2"/>
    <s v="United States"/>
    <s v="Holyoke"/>
    <x v="31"/>
    <n v="1040"/>
    <x v="3"/>
    <s v="FUR-BO-10002824"/>
    <x v="0"/>
    <x v="0"/>
    <s v="Bush Mission Pointe Library"/>
    <n v="301.95999999999998"/>
    <n v="2"/>
    <n v="0"/>
    <n v="60.392000000000003"/>
  </r>
  <r>
    <n v="2417"/>
    <s v="CA-2014-168655"/>
    <x v="3"/>
    <x v="386"/>
    <d v="2014-10-19T00:00:00"/>
    <s v="Standard Class"/>
    <s v="ML-18040"/>
    <s v="Michelle Lonsdale"/>
    <x v="1"/>
    <s v="United States"/>
    <s v="Albuquerque"/>
    <x v="27"/>
    <n v="87105"/>
    <x v="1"/>
    <s v="TEC-AC-10002842"/>
    <x v="2"/>
    <x v="11"/>
    <s v="WD My Passport Ultra 2TB Portable External Hard Drive"/>
    <n v="595"/>
    <n v="5"/>
    <n v="0"/>
    <n v="95.2"/>
  </r>
  <r>
    <n v="2418"/>
    <s v="CA-2014-168655"/>
    <x v="3"/>
    <x v="386"/>
    <d v="2014-10-19T00:00:00"/>
    <s v="Standard Class"/>
    <s v="ML-18040"/>
    <s v="Michelle Lonsdale"/>
    <x v="1"/>
    <s v="United States"/>
    <s v="Albuquerque"/>
    <x v="27"/>
    <n v="87105"/>
    <x v="1"/>
    <s v="OFF-BI-10002082"/>
    <x v="1"/>
    <x v="8"/>
    <s v="GBC Twin Loop Wire Binding Elements"/>
    <n v="79.872"/>
    <n v="3"/>
    <n v="0.2"/>
    <n v="29.952000000000002"/>
  </r>
  <r>
    <n v="2419"/>
    <s v="CA-2013-107202"/>
    <x v="0"/>
    <x v="206"/>
    <d v="2013-05-29T00:00:00"/>
    <s v="Standard Class"/>
    <s v="LC-16930"/>
    <s v="Linda Cazamias"/>
    <x v="1"/>
    <s v="United States"/>
    <s v="Sparks"/>
    <x v="33"/>
    <n v="89431"/>
    <x v="1"/>
    <s v="TEC-MA-10000112"/>
    <x v="2"/>
    <x v="15"/>
    <s v="Panasonic KX MB2061 Multifunction Printer"/>
    <n v="2396.4"/>
    <n v="10"/>
    <n v="0.2"/>
    <n v="179.7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99"/>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â€ x 11â€"/>
    <n v="9.6639999999999997"/>
    <n v="2"/>
    <n v="0.2"/>
    <n v="3.2616000000000001"/>
  </r>
  <r>
    <n v="2424"/>
    <s v="US-2014-147669"/>
    <x v="3"/>
    <x v="53"/>
    <d v="2014-12-31T00:00:00"/>
    <s v="Standard Class"/>
    <s v="SV-20935"/>
    <s v="Susan Vittorini"/>
    <x v="0"/>
    <s v="United States"/>
    <s v="Fairfield"/>
    <x v="24"/>
    <n v="45014"/>
    <x v="3"/>
    <s v="TEC-AC-10002473"/>
    <x v="2"/>
    <x v="11"/>
    <s v="Maxell 4.7GB DVD-R"/>
    <n v="158.928"/>
    <n v="7"/>
    <n v="0.2"/>
    <n v="41.718600000000002"/>
  </r>
  <r>
    <n v="2425"/>
    <s v="US-2014-147669"/>
    <x v="3"/>
    <x v="53"/>
    <d v="2014-12-31T00:00:00"/>
    <s v="Standard Class"/>
    <s v="SV-20935"/>
    <s v="Susan Vittorini"/>
    <x v="0"/>
    <s v="United States"/>
    <s v="Fairfield"/>
    <x v="24"/>
    <n v="45014"/>
    <x v="3"/>
    <s v="OFF-BI-10000632"/>
    <x v="1"/>
    <x v="8"/>
    <s v="Satellite Sectional Post Binders"/>
    <n v="13.023"/>
    <n v="1"/>
    <n v="0.7"/>
    <n v="-10.4184"/>
  </r>
  <r>
    <n v="2426"/>
    <s v="US-2014-147669"/>
    <x v="3"/>
    <x v="53"/>
    <d v="2014-12-31T00:00:00"/>
    <s v="Standard Class"/>
    <s v="SV-20935"/>
    <s v="Susan Vittorini"/>
    <x v="0"/>
    <s v="United States"/>
    <s v="Fairfield"/>
    <x v="24"/>
    <n v="45014"/>
    <x v="3"/>
    <s v="FUR-TA-10002645"/>
    <x v="0"/>
    <x v="3"/>
    <s v="Hon Rectangular Conference Tables"/>
    <n v="273.06"/>
    <n v="2"/>
    <n v="0.4"/>
    <n v="-104.673"/>
  </r>
  <r>
    <n v="2427"/>
    <s v="US-2014-147669"/>
    <x v="3"/>
    <x v="53"/>
    <d v="2014-12-31T00:00:00"/>
    <s v="Standard Class"/>
    <s v="SV-20935"/>
    <s v="Susan Vittorini"/>
    <x v="0"/>
    <s v="United States"/>
    <s v="Fairfield"/>
    <x v="24"/>
    <n v="45014"/>
    <x v="3"/>
    <s v="OFF-FA-10002975"/>
    <x v="1"/>
    <x v="13"/>
    <s v="Staples"/>
    <n v="39.311999999999998"/>
    <n v="13"/>
    <n v="0.2"/>
    <n v="12.776400000000001"/>
  </r>
  <r>
    <n v="2428"/>
    <s v="CA-2013-169922"/>
    <x v="0"/>
    <x v="725"/>
    <d v="2013-06-18T00:00:00"/>
    <s v="Standard Class"/>
    <s v="MZ-17515"/>
    <s v="Mary Zewe"/>
    <x v="1"/>
    <s v="United States"/>
    <s v="Arlington"/>
    <x v="5"/>
    <n v="76017"/>
    <x v="2"/>
    <s v="OFF-BI-10003784"/>
    <x v="1"/>
    <x v="8"/>
    <s v="Computer Printout Index Tabs"/>
    <n v="1.3440000000000001"/>
    <n v="4"/>
    <n v="0.8"/>
    <n v="-2.1503999999999999"/>
  </r>
  <r>
    <n v="2429"/>
    <s v="CA-2013-169922"/>
    <x v="0"/>
    <x v="725"/>
    <d v="2013-06-18T00:00:00"/>
    <s v="Standard Class"/>
    <s v="MZ-17515"/>
    <s v="Mary Zewe"/>
    <x v="1"/>
    <s v="United States"/>
    <s v="Arlington"/>
    <x v="5"/>
    <n v="76017"/>
    <x v="2"/>
    <s v="OFF-BI-10001617"/>
    <x v="1"/>
    <x v="8"/>
    <s v="GBC Wire Binding Combs"/>
    <n v="8.2720000000000002"/>
    <n v="4"/>
    <n v="0.8"/>
    <n v="-13.6488"/>
  </r>
  <r>
    <n v="2430"/>
    <s v="CA-2013-169922"/>
    <x v="0"/>
    <x v="725"/>
    <d v="2013-06-18T00:00:00"/>
    <s v="Standard Class"/>
    <s v="MZ-17515"/>
    <s v="Mary Zewe"/>
    <x v="1"/>
    <s v="United States"/>
    <s v="Arlington"/>
    <x v="5"/>
    <n v="76017"/>
    <x v="2"/>
    <s v="FUR-FU-10004415"/>
    <x v="0"/>
    <x v="5"/>
    <s v="Stacking Tray, Side-Loading, Legal, Smoke"/>
    <n v="12.544"/>
    <n v="7"/>
    <n v="0.6"/>
    <n v="-9.0944000000000003"/>
  </r>
  <r>
    <n v="2431"/>
    <s v="CA-2014-100748"/>
    <x v="3"/>
    <x v="726"/>
    <d v="2014-05-21T00:00:00"/>
    <s v="Standard Class"/>
    <s v="RB-19795"/>
    <s v="Ross Baird"/>
    <x v="2"/>
    <s v="United States"/>
    <s v="San Francisco"/>
    <x v="1"/>
    <n v="94110"/>
    <x v="1"/>
    <s v="OFF-LA-10000240"/>
    <x v="1"/>
    <x v="2"/>
    <s v="Self-Adhesive Address Labels for Typewriters by Universal"/>
    <n v="58.48"/>
    <n v="8"/>
    <n v="0"/>
    <n v="27.485600000000002"/>
  </r>
  <r>
    <n v="2432"/>
    <s v="CA-2014-129805"/>
    <x v="3"/>
    <x v="116"/>
    <d v="2015-01-03T00:00:00"/>
    <s v="Standard Class"/>
    <s v="HM-14860"/>
    <s v="Harry Marie"/>
    <x v="1"/>
    <s v="United States"/>
    <s v="Seattle"/>
    <x v="4"/>
    <n v="98103"/>
    <x v="1"/>
    <s v="FUR-FU-10001935"/>
    <x v="0"/>
    <x v="5"/>
    <s v="3M Hangers With Command Adhesive"/>
    <n v="7.4"/>
    <n v="2"/>
    <n v="0"/>
    <n v="3.0339999999999998"/>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8000000000002"/>
    <n v="4"/>
    <n v="0.2"/>
    <n v="4.0776000000000003"/>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400000000004"/>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39999999999999"/>
    <n v="2"/>
    <n v="0.2"/>
    <n v="2.1736"/>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6"/>
    <n v="2"/>
    <n v="0.3"/>
    <n v="-19.918399999999998"/>
  </r>
  <r>
    <n v="2443"/>
    <s v="CA-2013-146934"/>
    <x v="0"/>
    <x v="730"/>
    <d v="2013-05-28T00:00:00"/>
    <s v="Standard Class"/>
    <s v="AF-10870"/>
    <s v="Art Ferguson"/>
    <x v="0"/>
    <s v="United States"/>
    <s v="Passaic"/>
    <x v="30"/>
    <n v="7055"/>
    <x v="3"/>
    <s v="OFF-AP-10003217"/>
    <x v="1"/>
    <x v="9"/>
    <s v="Eureka Sanitaire  Commercial Upright"/>
    <n v="662.84"/>
    <n v="4"/>
    <n v="0"/>
    <n v="172.33840000000001"/>
  </r>
  <r>
    <n v="2444"/>
    <s v="CA-2013-146934"/>
    <x v="0"/>
    <x v="730"/>
    <d v="2013-05-28T00:00:00"/>
    <s v="Standard Class"/>
    <s v="AF-10870"/>
    <s v="Art Ferguson"/>
    <x v="0"/>
    <s v="United States"/>
    <s v="Passaic"/>
    <x v="30"/>
    <n v="7055"/>
    <x v="3"/>
    <s v="TEC-AC-10002399"/>
    <x v="2"/>
    <x v="11"/>
    <s v="SanDisk Cruzer 32 GB USB Flash Drive"/>
    <n v="95.1"/>
    <n v="5"/>
    <n v="0"/>
    <n v="30.431999999999999"/>
  </r>
  <r>
    <n v="2445"/>
    <s v="CA-2013-146934"/>
    <x v="0"/>
    <x v="730"/>
    <d v="2013-05-28T00:00:00"/>
    <s v="Standard Class"/>
    <s v="AF-10870"/>
    <s v="Art Ferguson"/>
    <x v="0"/>
    <s v="United States"/>
    <s v="Passaic"/>
    <x v="30"/>
    <n v="7055"/>
    <x v="3"/>
    <s v="OFF-EN-10002973"/>
    <x v="1"/>
    <x v="12"/>
    <s v="Ampad #10 Peel &amp; Seel Holiday Envelopes"/>
    <n v="26.88"/>
    <n v="6"/>
    <n v="0"/>
    <n v="12.9024"/>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1"/>
  </r>
  <r>
    <n v="2449"/>
    <s v="CA-2012-128027"/>
    <x v="1"/>
    <x v="471"/>
    <d v="2012-09-17T00:00:00"/>
    <s v="Second Class"/>
    <s v="CM-12385"/>
    <s v="Christopher Martinez"/>
    <x v="0"/>
    <s v="United States"/>
    <s v="North Charleston"/>
    <x v="20"/>
    <n v="29406"/>
    <x v="0"/>
    <s v="OFF-ST-10001809"/>
    <x v="1"/>
    <x v="4"/>
    <s v="Fellowes Officeware Wire Shelving"/>
    <n v="269.49"/>
    <n v="3"/>
    <n v="0"/>
    <n v="5.3898000000000001"/>
  </r>
  <r>
    <n v="2450"/>
    <s v="CA-2013-140207"/>
    <x v="0"/>
    <x v="732"/>
    <d v="2013-11-11T00:00:00"/>
    <s v="Standard Class"/>
    <s v="CS-12400"/>
    <s v="Christopher Schild"/>
    <x v="2"/>
    <s v="United States"/>
    <s v="San Jose"/>
    <x v="1"/>
    <n v="95123"/>
    <x v="1"/>
    <s v="OFF-BI-10003963"/>
    <x v="1"/>
    <x v="8"/>
    <s v="Cardinal Holdit Data Disk Pockets"/>
    <n v="29.12"/>
    <n v="5"/>
    <n v="0.2"/>
    <n v="9.8279999999999994"/>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7"/>
    <n v="6"/>
    <n v="0"/>
    <n v="31.122"/>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1000000000001"/>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9"/>
  </r>
  <r>
    <n v="2456"/>
    <s v="CA-2014-140949"/>
    <x v="3"/>
    <x v="294"/>
    <d v="2014-03-23T00:00:00"/>
    <s v="Second Class"/>
    <s v="DB-13405"/>
    <s v="Denny Blanton"/>
    <x v="0"/>
    <s v="United States"/>
    <s v="New York City"/>
    <x v="15"/>
    <n v="10011"/>
    <x v="3"/>
    <s v="OFF-ST-10000344"/>
    <x v="1"/>
    <x v="4"/>
    <s v="Neat Ideas Personal Hanging Folder Files, Black"/>
    <n v="107.44"/>
    <n v="8"/>
    <n v="0"/>
    <n v="27.9344"/>
  </r>
  <r>
    <n v="2457"/>
    <s v="CA-2014-140949"/>
    <x v="3"/>
    <x v="294"/>
    <d v="2014-03-23T00:00:00"/>
    <s v="Second Class"/>
    <s v="DB-13405"/>
    <s v="Denny Blanton"/>
    <x v="0"/>
    <s v="United States"/>
    <s v="New York City"/>
    <x v="15"/>
    <n v="10011"/>
    <x v="3"/>
    <s v="OFF-LA-10004093"/>
    <x v="1"/>
    <x v="2"/>
    <s v="Avery 486"/>
    <n v="7.31"/>
    <n v="1"/>
    <n v="0"/>
    <n v="3.4357000000000002"/>
  </r>
  <r>
    <n v="2458"/>
    <s v="CA-2014-140949"/>
    <x v="3"/>
    <x v="294"/>
    <d v="2014-03-23T00:00:00"/>
    <s v="Second Class"/>
    <s v="DB-13405"/>
    <s v="Denny Blanton"/>
    <x v="0"/>
    <s v="United States"/>
    <s v="New York City"/>
    <x v="15"/>
    <n v="10011"/>
    <x v="3"/>
    <s v="OFF-AR-10001683"/>
    <x v="1"/>
    <x v="6"/>
    <s v="Lumber Crayons"/>
    <n v="59.1"/>
    <n v="6"/>
    <n v="0"/>
    <n v="22.457999999999998"/>
  </r>
  <r>
    <n v="2459"/>
    <s v="CA-2014-140949"/>
    <x v="3"/>
    <x v="294"/>
    <d v="2014-03-23T00:00:00"/>
    <s v="Second Class"/>
    <s v="DB-13405"/>
    <s v="Denny Blanton"/>
    <x v="0"/>
    <s v="United States"/>
    <s v="New York City"/>
    <x v="15"/>
    <n v="10011"/>
    <x v="3"/>
    <s v="OFF-ST-10003455"/>
    <x v="1"/>
    <x v="4"/>
    <s v="Tenex File Box, Personal Filing Tote with Lid, Black"/>
    <n v="46.53"/>
    <n v="3"/>
    <n v="0"/>
    <n v="12.097799999999999"/>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200000000001"/>
  </r>
  <r>
    <n v="2463"/>
    <s v="CA-2014-148691"/>
    <x v="3"/>
    <x v="734"/>
    <d v="2014-12-10T00:00:00"/>
    <s v="Standard Class"/>
    <s v="CS-12460"/>
    <s v="Chuck Sachs"/>
    <x v="0"/>
    <s v="United States"/>
    <s v="New York City"/>
    <x v="15"/>
    <n v="10009"/>
    <x v="3"/>
    <s v="OFF-BI-10001524"/>
    <x v="1"/>
    <x v="8"/>
    <s v="GBC Premium Transparent Covers with Diagonal Lined Pattern"/>
    <n v="83.92"/>
    <n v="5"/>
    <n v="0.2"/>
    <n v="29.372"/>
  </r>
  <r>
    <n v="2464"/>
    <s v="CA-2014-148691"/>
    <x v="3"/>
    <x v="734"/>
    <d v="2014-12-10T00:00:00"/>
    <s v="Standard Class"/>
    <s v="CS-12460"/>
    <s v="Chuck Sachs"/>
    <x v="0"/>
    <s v="United States"/>
    <s v="New York City"/>
    <x v="15"/>
    <n v="10009"/>
    <x v="3"/>
    <s v="OFF-BI-10001553"/>
    <x v="1"/>
    <x v="8"/>
    <s v="SpineVue Locking Slant-D Ring Binders by Cardinal"/>
    <n v="14.624000000000001"/>
    <n v="2"/>
    <n v="0.2"/>
    <n v="5.1184000000000003"/>
  </r>
  <r>
    <n v="2465"/>
    <s v="CA-2014-148691"/>
    <x v="3"/>
    <x v="734"/>
    <d v="2014-12-10T00:00:00"/>
    <s v="Standard Class"/>
    <s v="CS-12460"/>
    <s v="Chuck Sachs"/>
    <x v="0"/>
    <s v="United States"/>
    <s v="New York City"/>
    <x v="15"/>
    <n v="10009"/>
    <x v="3"/>
    <s v="TEC-PH-10000576"/>
    <x v="2"/>
    <x v="7"/>
    <s v="AT&amp;T 1080 Corded phone"/>
    <n v="136.99"/>
    <n v="1"/>
    <n v="0"/>
    <n v="36.987299999999998"/>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9"/>
  </r>
  <r>
    <n v="2468"/>
    <s v="CA-2014-128755"/>
    <x v="3"/>
    <x v="464"/>
    <d v="2014-05-09T00:00:00"/>
    <s v="Standard Class"/>
    <s v="MK-18160"/>
    <s v="Mike Kennedy"/>
    <x v="0"/>
    <s v="United States"/>
    <s v="Newport News"/>
    <x v="17"/>
    <n v="23602"/>
    <x v="0"/>
    <s v="OFF-ST-10003306"/>
    <x v="1"/>
    <x v="4"/>
    <s v="Letter Size Cart"/>
    <n v="571.44000000000005"/>
    <n v="4"/>
    <n v="0"/>
    <n v="165.7176"/>
  </r>
  <r>
    <n v="2469"/>
    <s v="CA-2014-128755"/>
    <x v="3"/>
    <x v="464"/>
    <d v="2014-05-09T00:00:00"/>
    <s v="Standard Class"/>
    <s v="MK-18160"/>
    <s v="Mike Kennedy"/>
    <x v="0"/>
    <s v="United States"/>
    <s v="Newport News"/>
    <x v="17"/>
    <n v="23602"/>
    <x v="0"/>
    <s v="OFF-PA-10004983"/>
    <x v="1"/>
    <x v="10"/>
    <s v="Xerox 23"/>
    <n v="32.4"/>
    <n v="5"/>
    <n v="0"/>
    <n v="15.552"/>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01"/>
  </r>
  <r>
    <n v="2472"/>
    <s v="US-2013-135923"/>
    <x v="0"/>
    <x v="115"/>
    <d v="2013-01-28T00:00:00"/>
    <s v="Standard Class"/>
    <s v="CM-11935"/>
    <s v="Carlos Meador"/>
    <x v="0"/>
    <s v="United States"/>
    <s v="Fayetteville"/>
    <x v="3"/>
    <n v="28314"/>
    <x v="0"/>
    <s v="FUR-BO-10002213"/>
    <x v="0"/>
    <x v="0"/>
    <s v="Sauder Forest Hills Library, Woodland Oak Finish"/>
    <n v="451.13600000000002"/>
    <n v="4"/>
    <n v="0.2"/>
    <n v="-67.670400000000001"/>
  </r>
  <r>
    <n v="2473"/>
    <s v="US-2013-135923"/>
    <x v="0"/>
    <x v="115"/>
    <d v="2013-01-28T00:00:00"/>
    <s v="Standard Class"/>
    <s v="CM-11935"/>
    <s v="Carlos Meador"/>
    <x v="0"/>
    <s v="United States"/>
    <s v="Fayetteville"/>
    <x v="3"/>
    <n v="28314"/>
    <x v="0"/>
    <s v="OFF-AP-10000692"/>
    <x v="1"/>
    <x v="9"/>
    <s v="Fellowes Mighty 8 Compact Surge Protector"/>
    <n v="64.864000000000004"/>
    <n v="4"/>
    <n v="0.2"/>
    <n v="6.4863999999999997"/>
  </r>
  <r>
    <n v="2474"/>
    <s v="CA-2013-114972"/>
    <x v="0"/>
    <x v="54"/>
    <d v="2013-11-07T00:00:00"/>
    <s v="First Class"/>
    <s v="PF-19225"/>
    <s v="Phillip Flathmann"/>
    <x v="0"/>
    <s v="United States"/>
    <s v="Los Angeles"/>
    <x v="1"/>
    <n v="90032"/>
    <x v="1"/>
    <s v="FUR-CH-10001190"/>
    <x v="0"/>
    <x v="1"/>
    <s v="Global Deluxe High-Back Office Chair in Storm"/>
    <n v="217.584"/>
    <n v="2"/>
    <n v="0.2"/>
    <n v="-29.9178"/>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700000000001"/>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
  </r>
  <r>
    <n v="2480"/>
    <s v="CA-2014-141992"/>
    <x v="3"/>
    <x v="249"/>
    <d v="2014-06-26T00:00:00"/>
    <s v="Standard Class"/>
    <s v="FO-14305"/>
    <s v="Frank Olsen"/>
    <x v="0"/>
    <s v="United States"/>
    <s v="Dallas"/>
    <x v="5"/>
    <n v="75220"/>
    <x v="2"/>
    <s v="OFF-SU-10002557"/>
    <x v="1"/>
    <x v="14"/>
    <s v="Fiskars Spring-Action Scissors"/>
    <n v="11.183999999999999"/>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600000000001"/>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1"/>
  </r>
  <r>
    <n v="2485"/>
    <s v="CA-2014-126067"/>
    <x v="3"/>
    <x v="735"/>
    <d v="2014-09-04T00:00:00"/>
    <s v="Standard Class"/>
    <s v="KN-16705"/>
    <s v="Kristina Nunn"/>
    <x v="2"/>
    <s v="United States"/>
    <s v="Seattle"/>
    <x v="4"/>
    <n v="98105"/>
    <x v="1"/>
    <s v="OFF-BI-10001658"/>
    <x v="1"/>
    <x v="8"/>
    <s v="GBC Standard Therm-A-Bind Covers"/>
    <n v="99.68"/>
    <n v="5"/>
    <n v="0.2"/>
    <n v="32.396000000000001"/>
  </r>
  <r>
    <n v="2486"/>
    <s v="CA-2014-126067"/>
    <x v="3"/>
    <x v="735"/>
    <d v="2014-09-04T00:00:00"/>
    <s v="Standard Class"/>
    <s v="KN-16705"/>
    <s v="Kristina Nunn"/>
    <x v="2"/>
    <s v="United States"/>
    <s v="Seattle"/>
    <x v="4"/>
    <n v="98105"/>
    <x v="1"/>
    <s v="OFF-AR-10003856"/>
    <x v="1"/>
    <x v="6"/>
    <s v="Newell 344"/>
    <n v="5.56"/>
    <n v="2"/>
    <n v="0"/>
    <n v="1.4456"/>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1"/>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7"/>
  </r>
  <r>
    <n v="2493"/>
    <s v="CA-2011-144624"/>
    <x v="2"/>
    <x v="84"/>
    <d v="2011-11-23T00:00:00"/>
    <s v="Standard Class"/>
    <s v="JM-15865"/>
    <s v="John Murray"/>
    <x v="0"/>
    <s v="United States"/>
    <s v="Jamestown"/>
    <x v="15"/>
    <n v="14701"/>
    <x v="3"/>
    <s v="TEC-PH-10002885"/>
    <x v="2"/>
    <x v="7"/>
    <s v="Apple iPhone 5"/>
    <n v="4548.8100000000004"/>
    <n v="7"/>
    <n v="0"/>
    <n v="1228.1786999999999"/>
  </r>
  <r>
    <n v="2494"/>
    <s v="CA-2013-146206"/>
    <x v="0"/>
    <x v="545"/>
    <d v="2013-09-15T00:00:00"/>
    <s v="Second Class"/>
    <s v="KT-16480"/>
    <s v="Kean Thornton"/>
    <x v="0"/>
    <s v="United States"/>
    <s v="Houston"/>
    <x v="5"/>
    <n v="77095"/>
    <x v="2"/>
    <s v="FUR-TA-10004086"/>
    <x v="0"/>
    <x v="3"/>
    <s v="KI Adjustable-Height Table"/>
    <n v="300.93"/>
    <n v="5"/>
    <n v="0.3"/>
    <n v="-34.392000000000003"/>
  </r>
  <r>
    <n v="2495"/>
    <s v="CA-2013-146206"/>
    <x v="0"/>
    <x v="545"/>
    <d v="2013-09-15T00:00:00"/>
    <s v="Second Class"/>
    <s v="KT-16480"/>
    <s v="Kean Thornton"/>
    <x v="0"/>
    <s v="United States"/>
    <s v="Houston"/>
    <x v="5"/>
    <n v="77095"/>
    <x v="2"/>
    <s v="TEC-PH-10000895"/>
    <x v="2"/>
    <x v="7"/>
    <s v="Polycom VVX 310 VoIP phone"/>
    <n v="719.96"/>
    <n v="5"/>
    <n v="0.2"/>
    <n v="53.997"/>
  </r>
  <r>
    <n v="2496"/>
    <s v="CA-2011-136644"/>
    <x v="2"/>
    <x v="737"/>
    <d v="2011-06-22T00:00:00"/>
    <s v="Standard Class"/>
    <s v="SC-20575"/>
    <s v="Sonia Cooley"/>
    <x v="0"/>
    <s v="United States"/>
    <s v="Mishawaka"/>
    <x v="14"/>
    <n v="46544"/>
    <x v="2"/>
    <s v="FUR-CH-10000225"/>
    <x v="0"/>
    <x v="1"/>
    <s v="Global Geo Office Task Chair, Gray"/>
    <n v="647.84"/>
    <n v="8"/>
    <n v="0"/>
    <n v="32.392000000000003"/>
  </r>
  <r>
    <n v="2497"/>
    <s v="CA-2012-122371"/>
    <x v="1"/>
    <x v="120"/>
    <d v="2012-10-01T00:00:00"/>
    <s v="Standard Class"/>
    <s v="BS-11800"/>
    <s v="Bryan Spruell"/>
    <x v="2"/>
    <s v="United States"/>
    <s v="San Diego"/>
    <x v="1"/>
    <n v="92037"/>
    <x v="1"/>
    <s v="OFF-ST-10002370"/>
    <x v="1"/>
    <x v="4"/>
    <s v="Sortfiler Multipurpose Personal File Organizer, Black"/>
    <n v="64.17"/>
    <n v="3"/>
    <n v="0"/>
    <n v="18.609300000000001"/>
  </r>
  <r>
    <n v="2498"/>
    <s v="CA-2012-122371"/>
    <x v="1"/>
    <x v="120"/>
    <d v="2012-10-01T00:00:00"/>
    <s v="Standard Class"/>
    <s v="BS-11800"/>
    <s v="Bryan Spruell"/>
    <x v="2"/>
    <s v="United States"/>
    <s v="San Diego"/>
    <x v="1"/>
    <n v="92037"/>
    <x v="1"/>
    <s v="OFF-EN-10000056"/>
    <x v="1"/>
    <x v="12"/>
    <s v="Cameo Buff Policy Envelopes"/>
    <n v="124.46"/>
    <n v="2"/>
    <n v="0"/>
    <n v="58.496200000000002"/>
  </r>
  <r>
    <n v="2499"/>
    <s v="CA-2013-126935"/>
    <x v="0"/>
    <x v="288"/>
    <d v="2013-05-25T00:00:00"/>
    <s v="Standard Class"/>
    <s v="BT-11395"/>
    <s v="Bill Tyler"/>
    <x v="1"/>
    <s v="United States"/>
    <s v="San Francisco"/>
    <x v="1"/>
    <n v="94109"/>
    <x v="1"/>
    <s v="OFF-BI-10004817"/>
    <x v="1"/>
    <x v="8"/>
    <s v="GBC Personal VeloBind Strips"/>
    <n v="9.5839999999999996"/>
    <n v="1"/>
    <n v="0.2"/>
    <n v="3.3544"/>
  </r>
  <r>
    <n v="2500"/>
    <s v="US-2014-133781"/>
    <x v="3"/>
    <x v="738"/>
    <d v="2014-06-24T00:00:00"/>
    <s v="First Class"/>
    <s v="DC-12850"/>
    <s v="Dan Campbell"/>
    <x v="0"/>
    <s v="United States"/>
    <s v="Miami"/>
    <x v="2"/>
    <n v="33178"/>
    <x v="0"/>
    <s v="OFF-EN-10004483"/>
    <x v="1"/>
    <x v="12"/>
    <s v="#10 White Business Envelopes,4 1/8 x 9 1/2"/>
    <n v="37.607999999999997"/>
    <n v="3"/>
    <n v="0.2"/>
    <n v="12.6927"/>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8"/>
    <n v="4"/>
    <n v="0.8"/>
    <n v="-3.5712000000000002"/>
  </r>
  <r>
    <n v="2503"/>
    <s v="CA-2014-131618"/>
    <x v="3"/>
    <x v="46"/>
    <d v="2014-06-21T00:00:00"/>
    <s v="First Class"/>
    <s v="LS-17200"/>
    <s v="Luke Schmidt"/>
    <x v="1"/>
    <s v="United States"/>
    <s v="Skokie"/>
    <x v="10"/>
    <n v="60076"/>
    <x v="2"/>
    <s v="OFF-BI-10001294"/>
    <x v="1"/>
    <x v="8"/>
    <s v="Fellowes Binding Cases"/>
    <n v="9.36"/>
    <n v="4"/>
    <n v="0.8"/>
    <n v="-16.38"/>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1"/>
  </r>
  <r>
    <n v="2506"/>
    <s v="CA-2011-143917"/>
    <x v="2"/>
    <x v="739"/>
    <d v="2011-07-27T00:00:00"/>
    <s v="Second Class"/>
    <s v="KL-16645"/>
    <s v="Ken Lonsdale"/>
    <x v="0"/>
    <s v="United States"/>
    <s v="San Francisco"/>
    <x v="1"/>
    <n v="94122"/>
    <x v="1"/>
    <s v="OFF-SU-10000151"/>
    <x v="1"/>
    <x v="14"/>
    <s v="High Speed Automatic Electric Letter Opener"/>
    <n v="8187.65"/>
    <n v="5"/>
    <n v="0"/>
    <n v="327.50599999999997"/>
  </r>
  <r>
    <n v="2507"/>
    <s v="CA-2011-143917"/>
    <x v="2"/>
    <x v="739"/>
    <d v="2011-07-27T00:00:00"/>
    <s v="Second Class"/>
    <s v="KL-16645"/>
    <s v="Ken Lonsdale"/>
    <x v="0"/>
    <s v="United States"/>
    <s v="San Francisco"/>
    <x v="1"/>
    <n v="94122"/>
    <x v="1"/>
    <s v="FUR-FU-10004351"/>
    <x v="0"/>
    <x v="5"/>
    <s v="Staples"/>
    <n v="77.92"/>
    <n v="8"/>
    <n v="0"/>
    <n v="34.284799999999997"/>
  </r>
  <r>
    <n v="2508"/>
    <s v="CA-2012-120397"/>
    <x v="1"/>
    <x v="740"/>
    <d v="2012-07-02T00:00:00"/>
    <s v="Same Day"/>
    <s v="RB-19435"/>
    <s v="Richard Bierner"/>
    <x v="0"/>
    <s v="United States"/>
    <s v="Houston"/>
    <x v="5"/>
    <n v="77070"/>
    <x v="2"/>
    <s v="OFF-AP-10001293"/>
    <x v="1"/>
    <x v="9"/>
    <s v="Belkin 8 Outlet Surge Protector"/>
    <n v="32.783999999999999"/>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2"/>
  </r>
  <r>
    <n v="2510"/>
    <s v="CA-2014-163902"/>
    <x v="3"/>
    <x v="580"/>
    <d v="2014-03-09T00:00:00"/>
    <s v="Standard Class"/>
    <s v="MY-17380"/>
    <s v="Maribeth Yedwab"/>
    <x v="1"/>
    <s v="United States"/>
    <s v="Los Angeles"/>
    <x v="1"/>
    <n v="90045"/>
    <x v="1"/>
    <s v="TEC-AC-10000580"/>
    <x v="2"/>
    <x v="11"/>
    <s v="Logitech G13 Programmable Gameboard with LCD Display"/>
    <n v="479.94"/>
    <n v="6"/>
    <n v="0"/>
    <n v="52.793399999999998"/>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6000000000001"/>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
    <n v="5"/>
    <n v="0.7"/>
    <n v="-33.484000000000002"/>
  </r>
  <r>
    <n v="2514"/>
    <s v="CA-2013-124506"/>
    <x v="0"/>
    <x v="583"/>
    <d v="2013-11-18T00:00:00"/>
    <s v="Standard Class"/>
    <s v="BB-11545"/>
    <s v="Brenda Bowman"/>
    <x v="1"/>
    <s v="United States"/>
    <s v="Chicago"/>
    <x v="10"/>
    <n v="60623"/>
    <x v="2"/>
    <s v="TEC-AC-10003280"/>
    <x v="2"/>
    <x v="11"/>
    <s v="Belkin F8E887 USB Wired Ergonomic Keyboard"/>
    <n v="95.968000000000004"/>
    <n v="4"/>
    <n v="0.2"/>
    <n v="1.1996"/>
  </r>
  <r>
    <n v="2515"/>
    <s v="CA-2013-124506"/>
    <x v="0"/>
    <x v="583"/>
    <d v="2013-11-18T00:00:00"/>
    <s v="Standard Class"/>
    <s v="BB-11545"/>
    <s v="Brenda Bowman"/>
    <x v="1"/>
    <s v="United States"/>
    <s v="Chicago"/>
    <x v="10"/>
    <n v="60623"/>
    <x v="2"/>
    <s v="FUR-CH-10004540"/>
    <x v="0"/>
    <x v="1"/>
    <s v="Global Chrome Stack Chair"/>
    <n v="47.991999999999997"/>
    <n v="2"/>
    <n v="0.3"/>
    <n v="-2.0568"/>
  </r>
  <r>
    <n v="2516"/>
    <s v="CA-2011-106572"/>
    <x v="2"/>
    <x v="742"/>
    <d v="2011-09-10T00:00:00"/>
    <s v="Standard Class"/>
    <s v="NP-18700"/>
    <s v="Nora Preis"/>
    <x v="0"/>
    <s v="United States"/>
    <s v="Bowling Green"/>
    <x v="24"/>
    <n v="43402"/>
    <x v="3"/>
    <s v="OFF-ST-10000585"/>
    <x v="1"/>
    <x v="4"/>
    <s v="Economy Rollaway Files"/>
    <n v="264.32"/>
    <n v="2"/>
    <n v="0.2"/>
    <n v="19.824000000000002"/>
  </r>
  <r>
    <n v="2517"/>
    <s v="CA-2011-128888"/>
    <x v="2"/>
    <x v="647"/>
    <d v="2011-11-22T00:00:00"/>
    <s v="Standard Class"/>
    <s v="PB-19105"/>
    <s v="Peter BÃ¼hler"/>
    <x v="0"/>
    <s v="United States"/>
    <s v="Houston"/>
    <x v="5"/>
    <n v="77095"/>
    <x v="2"/>
    <s v="OFF-EN-10003001"/>
    <x v="1"/>
    <x v="12"/>
    <s v="Ames Color-File Green Diamond Border X-ray Mailers"/>
    <n v="604.65599999999995"/>
    <n v="9"/>
    <n v="0.2"/>
    <n v="204.07140000000001"/>
  </r>
  <r>
    <n v="2518"/>
    <s v="CA-2014-123134"/>
    <x v="3"/>
    <x v="743"/>
    <d v="2014-05-08T00:00:00"/>
    <s v="Standard Class"/>
    <s v="DW-13585"/>
    <s v="Dorothy Wardle"/>
    <x v="1"/>
    <s v="United States"/>
    <s v="Westfield"/>
    <x v="30"/>
    <n v="7090"/>
    <x v="3"/>
    <s v="FUR-FU-10003975"/>
    <x v="0"/>
    <x v="5"/>
    <s v="Eldon Advantage Chair Mats for Low to Medium Pile Carpets"/>
    <n v="129.93"/>
    <n v="3"/>
    <n v="0"/>
    <n v="12.993"/>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9"/>
    <n v="3"/>
    <n v="0"/>
    <n v="251.89109999999999"/>
  </r>
  <r>
    <n v="2522"/>
    <s v="CA-2013-124352"/>
    <x v="0"/>
    <x v="680"/>
    <d v="2013-10-22T00:00:00"/>
    <s v="Standard Class"/>
    <s v="CD-12790"/>
    <s v="Cynthia Delaney"/>
    <x v="2"/>
    <s v="United States"/>
    <s v="Oklahoma City"/>
    <x v="26"/>
    <n v="73120"/>
    <x v="2"/>
    <s v="OFF-PA-10003177"/>
    <x v="1"/>
    <x v="10"/>
    <s v="Xerox 1999"/>
    <n v="12.96"/>
    <n v="2"/>
    <n v="0"/>
    <n v="6.2207999999999997"/>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6"/>
  </r>
  <r>
    <n v="2525"/>
    <s v="CA-2012-124541"/>
    <x v="1"/>
    <x v="744"/>
    <d v="2012-04-10T00:00:00"/>
    <s v="Standard Class"/>
    <s v="TT-21220"/>
    <s v="Thomas Thornton"/>
    <x v="0"/>
    <s v="United States"/>
    <s v="Houston"/>
    <x v="5"/>
    <n v="77041"/>
    <x v="2"/>
    <s v="OFF-AR-10004078"/>
    <x v="1"/>
    <x v="6"/>
    <s v="Newell 312"/>
    <n v="42.048000000000002"/>
    <n v="9"/>
    <n v="0.2"/>
    <n v="5.2560000000000002"/>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9"/>
    <n v="3"/>
    <n v="0.8"/>
    <n v="-12.074999999999999"/>
  </r>
  <r>
    <n v="2528"/>
    <s v="CA-2012-124541"/>
    <x v="1"/>
    <x v="744"/>
    <d v="2012-04-10T00:00:00"/>
    <s v="Standard Class"/>
    <s v="TT-21220"/>
    <s v="Thomas Thornton"/>
    <x v="0"/>
    <s v="United States"/>
    <s v="Houston"/>
    <x v="5"/>
    <n v="77041"/>
    <x v="2"/>
    <s v="OFF-BI-10004209"/>
    <x v="1"/>
    <x v="8"/>
    <s v="Fellowes Twister Kit, Gray/Clear, 3/pkg"/>
    <n v="9.6479999999999997"/>
    <n v="6"/>
    <n v="0.8"/>
    <n v="-16.884"/>
  </r>
  <r>
    <n v="2529"/>
    <s v="CA-2012-124541"/>
    <x v="1"/>
    <x v="744"/>
    <d v="2012-04-10T00:00:00"/>
    <s v="Standard Class"/>
    <s v="TT-21220"/>
    <s v="Thomas Thornton"/>
    <x v="0"/>
    <s v="United States"/>
    <s v="Houston"/>
    <x v="5"/>
    <n v="77041"/>
    <x v="2"/>
    <s v="OFF-PA-10001526"/>
    <x v="1"/>
    <x v="10"/>
    <s v="Xerox 1949"/>
    <n v="7.968"/>
    <n v="2"/>
    <n v="0.2"/>
    <n v="2.8883999999999999"/>
  </r>
  <r>
    <n v="2530"/>
    <s v="CA-2011-108707"/>
    <x v="2"/>
    <x v="745"/>
    <d v="2011-10-29T00:00:00"/>
    <s v="Standard Class"/>
    <s v="DB-12910"/>
    <s v="Daniel Byrd"/>
    <x v="2"/>
    <s v="United States"/>
    <s v="Fort Lauderdale"/>
    <x v="2"/>
    <n v="33311"/>
    <x v="0"/>
    <s v="OFF-PA-10000788"/>
    <x v="1"/>
    <x v="10"/>
    <s v="Xerox 210"/>
    <n v="10.368"/>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2000000000004"/>
  </r>
  <r>
    <n v="2534"/>
    <s v="CA-2011-111500"/>
    <x v="2"/>
    <x v="654"/>
    <d v="2011-08-21T00:00:00"/>
    <s v="Standard Class"/>
    <s v="DJ-13510"/>
    <s v="Don Jones"/>
    <x v="1"/>
    <s v="United States"/>
    <s v="Little Rock"/>
    <x v="36"/>
    <n v="72209"/>
    <x v="0"/>
    <s v="TEC-AC-10000844"/>
    <x v="2"/>
    <x v="11"/>
    <s v="LogitechÂ Gaming G510s - Keyboard"/>
    <n v="339.96"/>
    <n v="4"/>
    <n v="0"/>
    <n v="122.3856"/>
  </r>
  <r>
    <n v="2535"/>
    <s v="US-2014-117723"/>
    <x v="3"/>
    <x v="733"/>
    <d v="2014-08-19T00:00:00"/>
    <s v="Second Class"/>
    <s v="DL-13495"/>
    <s v="Dionis Lloyd"/>
    <x v="1"/>
    <s v="United States"/>
    <s v="Philadelphia"/>
    <x v="9"/>
    <n v="19120"/>
    <x v="3"/>
    <s v="OFF-ST-10004459"/>
    <x v="1"/>
    <x v="4"/>
    <s v="Tennsco Single-Tier Lockers"/>
    <n v="1801.6320000000001"/>
    <n v="6"/>
    <n v="0.2"/>
    <n v="-337.80599999999998"/>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7"/>
    <n v="1"/>
    <n v="0.4"/>
    <n v="-36.253"/>
  </r>
  <r>
    <n v="2540"/>
    <s v="CA-2012-113404"/>
    <x v="1"/>
    <x v="747"/>
    <d v="2012-07-16T00:00:00"/>
    <s v="Same Day"/>
    <s v="EM-13810"/>
    <s v="Eleni McCrary"/>
    <x v="1"/>
    <s v="United States"/>
    <s v="San Francisco"/>
    <x v="1"/>
    <n v="94122"/>
    <x v="1"/>
    <s v="FUR-CH-10003312"/>
    <x v="0"/>
    <x v="1"/>
    <s v="Hon 2090 â€œPillow Softâ€ Series Mid Back Swivel/Tilt Chairs"/>
    <n v="1348.704"/>
    <n v="6"/>
    <n v="0.2"/>
    <n v="-219.1644"/>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99"/>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01"/>
  </r>
  <r>
    <n v="2544"/>
    <s v="US-2013-114174"/>
    <x v="0"/>
    <x v="162"/>
    <d v="2013-09-15T00:00:00"/>
    <s v="Standard Class"/>
    <s v="AP-10720"/>
    <s v="Anne Pryor"/>
    <x v="2"/>
    <s v="United States"/>
    <s v="Malden"/>
    <x v="31"/>
    <n v="2148"/>
    <x v="3"/>
    <s v="FUR-BO-10003450"/>
    <x v="0"/>
    <x v="0"/>
    <s v="Bush Westfield Collection Bookcases, Dark Cherry Finish"/>
    <n v="173.94"/>
    <n v="3"/>
    <n v="0"/>
    <n v="13.915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01"/>
  </r>
  <r>
    <n v="2547"/>
    <s v="CA-2014-108070"/>
    <x v="3"/>
    <x v="513"/>
    <d v="2014-04-21T00:00:00"/>
    <s v="Standard Class"/>
    <s v="JE-15745"/>
    <s v="Joel Eaton"/>
    <x v="0"/>
    <s v="United States"/>
    <s v="San Jose"/>
    <x v="1"/>
    <n v="95123"/>
    <x v="1"/>
    <s v="FUR-BO-10001337"/>
    <x v="0"/>
    <x v="0"/>
    <s v="O'Sullivan Living Dimensions 2-Shelf Bookcases"/>
    <n v="102.833"/>
    <n v="1"/>
    <n v="0.15"/>
    <n v="-6.0490000000000004"/>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99"/>
  </r>
  <r>
    <n v="2550"/>
    <s v="US-2012-128090"/>
    <x v="1"/>
    <x v="748"/>
    <d v="2012-08-22T00:00:00"/>
    <s v="Standard Class"/>
    <s v="JM-15865"/>
    <s v="John Murray"/>
    <x v="0"/>
    <s v="United States"/>
    <s v="Phoenix"/>
    <x v="16"/>
    <n v="85023"/>
    <x v="1"/>
    <s v="OFF-PA-10001878"/>
    <x v="1"/>
    <x v="10"/>
    <s v="Xerox 1891"/>
    <n v="313.024"/>
    <n v="8"/>
    <n v="0.2"/>
    <n v="105.6456"/>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8"/>
    <n v="6"/>
    <n v="0"/>
    <n v="213.68879999999999"/>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599999999999"/>
  </r>
  <r>
    <n v="2555"/>
    <s v="CA-2013-118626"/>
    <x v="0"/>
    <x v="243"/>
    <d v="2013-08-21T00:00:00"/>
    <s v="Standard Class"/>
    <s v="JC-15775"/>
    <s v="John Castell"/>
    <x v="0"/>
    <s v="United States"/>
    <s v="Tallahassee"/>
    <x v="2"/>
    <n v="32303"/>
    <x v="0"/>
    <s v="TEC-PH-10000369"/>
    <x v="2"/>
    <x v="7"/>
    <s v="HTC One Mini"/>
    <n v="705.54399999999998"/>
    <n v="7"/>
    <n v="0.2"/>
    <n v="70.554400000000001"/>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
  </r>
  <r>
    <n v="2558"/>
    <s v="US-2012-112508"/>
    <x v="1"/>
    <x v="539"/>
    <d v="2012-03-30T00:00:00"/>
    <s v="Standard Class"/>
    <s v="BP-11185"/>
    <s v="Ben Peterman"/>
    <x v="1"/>
    <s v="United States"/>
    <s v="Coral Springs"/>
    <x v="2"/>
    <n v="33065"/>
    <x v="0"/>
    <s v="OFF-AP-10002287"/>
    <x v="1"/>
    <x v="9"/>
    <s v="Eureka Sanitaire  Multi-Pro Heavy-Duty Upright, Disposable Bags"/>
    <n v="6.992"/>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600000000001"/>
  </r>
  <r>
    <n v="2560"/>
    <s v="CA-2012-147788"/>
    <x v="1"/>
    <x v="70"/>
    <d v="2012-06-04T00:00:00"/>
    <s v="Standard Class"/>
    <s v="TM-21010"/>
    <s v="Tamara Manning"/>
    <x v="0"/>
    <s v="United States"/>
    <s v="Orem"/>
    <x v="7"/>
    <n v="84057"/>
    <x v="1"/>
    <s v="OFF-LA-10003766"/>
    <x v="1"/>
    <x v="2"/>
    <s v="Self-Adhesive Removable Labels"/>
    <n v="15.75"/>
    <n v="5"/>
    <n v="0"/>
    <n v="7.56"/>
  </r>
  <r>
    <n v="2561"/>
    <s v="CA-2012-147788"/>
    <x v="1"/>
    <x v="70"/>
    <d v="2012-06-04T00:00:00"/>
    <s v="Standard Class"/>
    <s v="TM-21010"/>
    <s v="Tamara Manning"/>
    <x v="0"/>
    <s v="United States"/>
    <s v="Orem"/>
    <x v="7"/>
    <n v="84057"/>
    <x v="1"/>
    <s v="OFF-ST-10000046"/>
    <x v="1"/>
    <x v="4"/>
    <s v="Fellowes Super Stor/Drawer Files"/>
    <n v="323.10000000000002"/>
    <n v="2"/>
    <n v="0"/>
    <n v="61.389000000000003"/>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
    <n v="2"/>
    <n v="0.2"/>
    <n v="3.6288"/>
  </r>
  <r>
    <n v="2564"/>
    <s v="CA-2012-110632"/>
    <x v="1"/>
    <x v="751"/>
    <d v="2012-03-22T00:00:00"/>
    <s v="Second Class"/>
    <s v="HR-14830"/>
    <s v="Harold Ryan"/>
    <x v="1"/>
    <s v="United States"/>
    <s v="New York City"/>
    <x v="15"/>
    <n v="10009"/>
    <x v="3"/>
    <s v="TEC-AC-10000387"/>
    <x v="2"/>
    <x v="11"/>
    <s v="KeyTronicÂ KT800P2 -Â KeyboardÂ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9"/>
  </r>
  <r>
    <n v="2567"/>
    <s v="CA-2014-123967"/>
    <x v="3"/>
    <x v="752"/>
    <d v="2014-11-04T00:00:00"/>
    <s v="Second Class"/>
    <s v="SF-20200"/>
    <s v="Sarah Foster"/>
    <x v="0"/>
    <s v="United States"/>
    <s v="Bellingham"/>
    <x v="4"/>
    <n v="98226"/>
    <x v="1"/>
    <s v="OFF-BI-10001308"/>
    <x v="1"/>
    <x v="8"/>
    <s v="GBC Standard Plastic Binding Systems' Combs"/>
    <n v="25.12"/>
    <n v="5"/>
    <n v="0.2"/>
    <n v="7.85"/>
  </r>
  <r>
    <n v="2568"/>
    <s v="CA-2014-123967"/>
    <x v="3"/>
    <x v="752"/>
    <d v="2014-11-04T00:00:00"/>
    <s v="Second Class"/>
    <s v="SF-20200"/>
    <s v="Sarah Foster"/>
    <x v="0"/>
    <s v="United States"/>
    <s v="Bellingham"/>
    <x v="4"/>
    <n v="98226"/>
    <x v="1"/>
    <s v="FUR-TA-10003954"/>
    <x v="0"/>
    <x v="3"/>
    <s v="Hon 94000 Series Round Tables"/>
    <n v="2665.62"/>
    <n v="9"/>
    <n v="0"/>
    <n v="239.9058"/>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1"/>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2000000000002"/>
  </r>
  <r>
    <n v="2572"/>
    <s v="CA-2014-109778"/>
    <x v="3"/>
    <x v="11"/>
    <d v="2014-07-22T00:00:00"/>
    <s v="Standard Class"/>
    <s v="VM-21685"/>
    <s v="Valerie Mitchum"/>
    <x v="2"/>
    <s v="United States"/>
    <s v="Woodstock"/>
    <x v="10"/>
    <n v="60098"/>
    <x v="2"/>
    <s v="OFF-AR-10003759"/>
    <x v="1"/>
    <x v="6"/>
    <s v="Crayola Anti Dust Chalk, 12/Pack"/>
    <n v="2.9119999999999999"/>
    <n v="2"/>
    <n v="0.2"/>
    <n v="0.91"/>
  </r>
  <r>
    <n v="2573"/>
    <s v="CA-2013-155845"/>
    <x v="0"/>
    <x v="399"/>
    <d v="2013-08-16T00:00:00"/>
    <s v="Second Class"/>
    <s v="CM-12235"/>
    <s v="Chris McAfee"/>
    <x v="0"/>
    <s v="United States"/>
    <s v="Carrollton"/>
    <x v="5"/>
    <n v="75007"/>
    <x v="2"/>
    <s v="TEC-AC-10004145"/>
    <x v="2"/>
    <x v="11"/>
    <s v="Logitech diNovo Edge Keyboard"/>
    <n v="1399.944"/>
    <n v="7"/>
    <n v="0.2"/>
    <n v="52.497900000000001"/>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7"/>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9"/>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2"/>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79999999999997"/>
    <n v="2"/>
    <n v="0.2"/>
    <n v="2.1476000000000002"/>
  </r>
  <r>
    <n v="2587"/>
    <s v="CA-2014-131695"/>
    <x v="3"/>
    <x v="160"/>
    <d v="2014-07-07T00:00:00"/>
    <s v="Standard Class"/>
    <s v="RA-19285"/>
    <s v="Ralph Arnett"/>
    <x v="0"/>
    <s v="United States"/>
    <s v="New York City"/>
    <x v="15"/>
    <n v="10024"/>
    <x v="3"/>
    <s v="OFF-ST-10001476"/>
    <x v="1"/>
    <x v="4"/>
    <s v="Steel Personal Filing/Posting Tote"/>
    <n v="248.57"/>
    <n v="7"/>
    <n v="0"/>
    <n v="67.113900000000001"/>
  </r>
  <r>
    <n v="2588"/>
    <s v="CA-2014-131695"/>
    <x v="3"/>
    <x v="160"/>
    <d v="2014-07-07T00:00:00"/>
    <s v="Standard Class"/>
    <s v="RA-19285"/>
    <s v="Ralph Arnett"/>
    <x v="0"/>
    <s v="United States"/>
    <s v="New York City"/>
    <x v="15"/>
    <n v="10024"/>
    <x v="3"/>
    <s v="FUR-FU-10002045"/>
    <x v="0"/>
    <x v="5"/>
    <s v="Executive Impressions 14&quot;"/>
    <n v="22.23"/>
    <n v="1"/>
    <n v="0"/>
    <n v="9.7812000000000001"/>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9"/>
  </r>
  <r>
    <n v="2590"/>
    <s v="CA-2013-137729"/>
    <x v="0"/>
    <x v="465"/>
    <d v="2013-05-10T00:00:00"/>
    <s v="Standard Class"/>
    <s v="BF-11005"/>
    <s v="Barry Franz"/>
    <x v="2"/>
    <s v="United States"/>
    <s v="Los Angeles"/>
    <x v="1"/>
    <n v="90004"/>
    <x v="1"/>
    <s v="TEC-PH-10001433"/>
    <x v="2"/>
    <x v="7"/>
    <s v="Cisco Small Business SPA 502G VoIP phone"/>
    <n v="246.16800000000001"/>
    <n v="3"/>
    <n v="0.2"/>
    <n v="21.5397"/>
  </r>
  <r>
    <n v="2591"/>
    <s v="US-2013-115455"/>
    <x v="0"/>
    <x v="162"/>
    <d v="2013-09-15T00:00:00"/>
    <s v="Standard Class"/>
    <s v="SE-20110"/>
    <s v="Sanjit Engle"/>
    <x v="0"/>
    <s v="United States"/>
    <s v="Wheeling"/>
    <x v="10"/>
    <n v="60090"/>
    <x v="2"/>
    <s v="FUR-FU-10004671"/>
    <x v="0"/>
    <x v="5"/>
    <s v="Executive Impressions 12&quot; Wall Clock"/>
    <n v="14.135999999999999"/>
    <n v="2"/>
    <n v="0.6"/>
    <n v="-7.77479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20000000001"/>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1"/>
  </r>
  <r>
    <n v="2598"/>
    <s v="CA-2014-149048"/>
    <x v="3"/>
    <x v="726"/>
    <d v="2014-05-18T00:00:00"/>
    <s v="Standard Class"/>
    <s v="BM-11650"/>
    <s v="Brian Moss"/>
    <x v="1"/>
    <s v="United States"/>
    <s v="Columbus"/>
    <x v="14"/>
    <n v="47201"/>
    <x v="2"/>
    <s v="OFF-ST-10000078"/>
    <x v="1"/>
    <x v="4"/>
    <s v="Tennsco 6- and 18-Compartment Lockers"/>
    <n v="530.34"/>
    <n v="2"/>
    <n v="0"/>
    <n v="95.461200000000005"/>
  </r>
  <r>
    <n v="2599"/>
    <s v="CA-2014-149048"/>
    <x v="3"/>
    <x v="726"/>
    <d v="2014-05-18T00:00:00"/>
    <s v="Standard Class"/>
    <s v="BM-11650"/>
    <s v="Brian Moss"/>
    <x v="1"/>
    <s v="United States"/>
    <s v="Columbus"/>
    <x v="14"/>
    <n v="47201"/>
    <x v="2"/>
    <s v="OFF-PA-10001752"/>
    <x v="1"/>
    <x v="10"/>
    <s v="Hammermill CopyPlus Copy Paper (20Lb. and 84 Bright)"/>
    <n v="14.94"/>
    <n v="3"/>
    <n v="0"/>
    <n v="7.3205999999999998"/>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6"/>
  </r>
  <r>
    <n v="2601"/>
    <s v="CA-2014-108553"/>
    <x v="3"/>
    <x v="756"/>
    <d v="2014-04-30T00:00:00"/>
    <s v="Standard Class"/>
    <s v="SK-19990"/>
    <s v="Sally Knutson"/>
    <x v="0"/>
    <s v="United States"/>
    <s v="New York City"/>
    <x v="15"/>
    <n v="10024"/>
    <x v="3"/>
    <s v="OFF-SU-10002573"/>
    <x v="1"/>
    <x v="14"/>
    <s v="Acme 10&quot; Easy Grip Assistive Scissors"/>
    <n v="122.71"/>
    <n v="7"/>
    <n v="0"/>
    <n v="36.813000000000002"/>
  </r>
  <r>
    <n v="2602"/>
    <s v="CA-2013-165848"/>
    <x v="0"/>
    <x v="30"/>
    <d v="2013-06-05T00:00:00"/>
    <s v="Same Day"/>
    <s v="EN-13780"/>
    <s v="Edward Nazzal"/>
    <x v="0"/>
    <s v="United States"/>
    <s v="New York City"/>
    <x v="15"/>
    <n v="10035"/>
    <x v="3"/>
    <s v="OFF-PA-10000349"/>
    <x v="1"/>
    <x v="10"/>
    <s v="Staples"/>
    <n v="14.94"/>
    <n v="3"/>
    <n v="0"/>
    <n v="7.0217999999999998"/>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9"/>
  </r>
  <r>
    <n v="2604"/>
    <s v="CA-2013-165848"/>
    <x v="0"/>
    <x v="30"/>
    <d v="2013-06-05T00:00:00"/>
    <s v="Same Day"/>
    <s v="EN-13780"/>
    <s v="Edward Nazzal"/>
    <x v="0"/>
    <s v="United States"/>
    <s v="New York City"/>
    <x v="15"/>
    <n v="10035"/>
    <x v="3"/>
    <s v="FUR-BO-10000362"/>
    <x v="0"/>
    <x v="0"/>
    <s v="Sauder Inglewood Library Bookcases"/>
    <n v="136.78399999999999"/>
    <n v="1"/>
    <n v="0.2"/>
    <n v="5.12940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
    <n v="1"/>
    <n v="0.7"/>
    <n v="-0.85580000000000001"/>
  </r>
  <r>
    <n v="2607"/>
    <s v="CA-2013-154053"/>
    <x v="0"/>
    <x v="758"/>
    <d v="2013-03-11T00:00:00"/>
    <s v="Standard Class"/>
    <s v="MG-17890"/>
    <s v="Michael Granlund"/>
    <x v="2"/>
    <s v="United States"/>
    <s v="San Diego"/>
    <x v="1"/>
    <n v="92024"/>
    <x v="1"/>
    <s v="OFF-AR-10003727"/>
    <x v="1"/>
    <x v="6"/>
    <s v="Berol Giant Pencil Sharpener"/>
    <n v="16.989999999999998"/>
    <n v="1"/>
    <n v="0"/>
    <n v="4.9271000000000003"/>
  </r>
  <r>
    <n v="2608"/>
    <s v="CA-2011-127446"/>
    <x v="2"/>
    <x v="641"/>
    <d v="2011-11-30T00:00:00"/>
    <s v="Standard Class"/>
    <s v="MC-17590"/>
    <s v="Matt Collister"/>
    <x v="1"/>
    <s v="United States"/>
    <s v="Arlington"/>
    <x v="5"/>
    <n v="76017"/>
    <x v="2"/>
    <s v="TEC-AC-10001635"/>
    <x v="2"/>
    <x v="11"/>
    <s v="KeyTronicÂ KT400U2 -Â KeyboardÂ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9"/>
    <n v="5"/>
    <n v="0.3"/>
    <n v="-121.87350000000001"/>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
    <n v="3"/>
    <n v="0.2"/>
    <n v="5.1012000000000004"/>
  </r>
  <r>
    <n v="2613"/>
    <s v="CA-2011-127446"/>
    <x v="2"/>
    <x v="641"/>
    <d v="2011-11-30T00:00:00"/>
    <s v="Standard Class"/>
    <s v="MC-17590"/>
    <s v="Matt Collister"/>
    <x v="1"/>
    <s v="United States"/>
    <s v="Arlington"/>
    <x v="5"/>
    <n v="76017"/>
    <x v="2"/>
    <s v="FUR-FU-10000221"/>
    <x v="0"/>
    <x v="5"/>
    <s v="Master Caster Door Stop, Brown"/>
    <n v="6.0960000000000001"/>
    <n v="3"/>
    <n v="0.6"/>
    <n v="-3.9624000000000001"/>
  </r>
  <r>
    <n v="2614"/>
    <s v="CA-2013-137204"/>
    <x v="0"/>
    <x v="236"/>
    <d v="2013-05-06T00:00:00"/>
    <s v="Standard Class"/>
    <s v="BO-11350"/>
    <s v="Bill Overfelt"/>
    <x v="1"/>
    <s v="United States"/>
    <s v="Los Angeles"/>
    <x v="1"/>
    <n v="90045"/>
    <x v="1"/>
    <s v="FUR-CH-10002304"/>
    <x v="0"/>
    <x v="1"/>
    <s v="Global Stack Chair without Arms, Black"/>
    <n v="41.567999999999998"/>
    <n v="2"/>
    <n v="0.2"/>
    <n v="2.5979999999999999"/>
  </r>
  <r>
    <n v="2615"/>
    <s v="CA-2011-147298"/>
    <x v="2"/>
    <x v="759"/>
    <d v="2011-05-03T00:00:00"/>
    <s v="Standard Class"/>
    <s v="AG-10300"/>
    <s v="Aleksandra Gannaway"/>
    <x v="1"/>
    <s v="United States"/>
    <s v="Los Angeles"/>
    <x v="1"/>
    <n v="90049"/>
    <x v="1"/>
    <s v="FUR-CH-10004886"/>
    <x v="0"/>
    <x v="1"/>
    <s v="Bevis Steel Folding Chairs"/>
    <n v="230.28"/>
    <n v="3"/>
    <n v="0.2"/>
    <n v="23.027999999999999"/>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8"/>
    <n v="13"/>
    <n v="0.2"/>
    <n v="38.024999999999999"/>
  </r>
  <r>
    <n v="2619"/>
    <s v="CA-2014-115931"/>
    <x v="3"/>
    <x v="66"/>
    <d v="2014-12-27T00:00:00"/>
    <s v="Standard Class"/>
    <s v="JM-15655"/>
    <s v="Jim Mitchum"/>
    <x v="1"/>
    <s v="United States"/>
    <s v="Carlsbad"/>
    <x v="27"/>
    <n v="88220"/>
    <x v="1"/>
    <s v="OFF-AR-10000369"/>
    <x v="1"/>
    <x v="6"/>
    <s v="Design Ebony Sketching Pencil"/>
    <n v="4.17"/>
    <n v="3"/>
    <n v="0"/>
    <n v="1.0842000000000001"/>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599999999999"/>
  </r>
  <r>
    <n v="2624"/>
    <s v="CA-2014-127180"/>
    <x v="3"/>
    <x v="760"/>
    <d v="2014-10-25T00:00:00"/>
    <s v="First Class"/>
    <s v="TA-21385"/>
    <s v="Tom Ashbrook"/>
    <x v="2"/>
    <s v="United States"/>
    <s v="New York City"/>
    <x v="15"/>
    <n v="10024"/>
    <x v="3"/>
    <s v="TEC-CO-10004722"/>
    <x v="2"/>
    <x v="16"/>
    <s v="Canon imageCLASS 2200 Advanced Copier"/>
    <n v="11199.968000000001"/>
    <n v="4"/>
    <n v="0.2"/>
    <n v="3919.9888000000001"/>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9"/>
  </r>
  <r>
    <n v="2627"/>
    <s v="CA-2014-127180"/>
    <x v="3"/>
    <x v="760"/>
    <d v="2014-10-25T00:00:00"/>
    <s v="First Class"/>
    <s v="TA-21385"/>
    <s v="Tom Ashbrook"/>
    <x v="2"/>
    <s v="United States"/>
    <s v="New York City"/>
    <x v="15"/>
    <n v="10024"/>
    <x v="3"/>
    <s v="TEC-PH-10003800"/>
    <x v="2"/>
    <x v="7"/>
    <s v="i.Sound Portable Power - 8000 mAh"/>
    <n v="52.99"/>
    <n v="1"/>
    <n v="0"/>
    <n v="0.52990000000000004"/>
  </r>
  <r>
    <n v="2628"/>
    <s v="US-2014-165344"/>
    <x v="3"/>
    <x v="38"/>
    <d v="2014-11-16T00:00:00"/>
    <s v="First Class"/>
    <s v="SB-20290"/>
    <s v="Sean Braxton"/>
    <x v="1"/>
    <s v="United States"/>
    <s v="Springfield"/>
    <x v="24"/>
    <n v="45503"/>
    <x v="3"/>
    <s v="TEC-AC-10002399"/>
    <x v="2"/>
    <x v="11"/>
    <s v="SanDisk Cruzer 32 GB USB Flash Drive"/>
    <n v="60.863999999999997"/>
    <n v="4"/>
    <n v="0.2"/>
    <n v="9.1295999999999999"/>
  </r>
  <r>
    <n v="2629"/>
    <s v="US-2014-165344"/>
    <x v="3"/>
    <x v="38"/>
    <d v="2014-11-16T00:00:00"/>
    <s v="First Class"/>
    <s v="SB-20290"/>
    <s v="Sean Braxton"/>
    <x v="1"/>
    <s v="United States"/>
    <s v="Springfield"/>
    <x v="24"/>
    <n v="45503"/>
    <x v="3"/>
    <s v="TEC-MA-10002210"/>
    <x v="2"/>
    <x v="15"/>
    <s v="Epson TM-T88V Direct Thermal Printer - Monochrome - Desktop"/>
    <n v="652.995"/>
    <n v="7"/>
    <n v="0.7"/>
    <n v="-935.95950000000005"/>
  </r>
  <r>
    <n v="2630"/>
    <s v="US-2014-165344"/>
    <x v="3"/>
    <x v="38"/>
    <d v="2014-11-16T00:00:00"/>
    <s v="First Class"/>
    <s v="SB-20290"/>
    <s v="Sean Braxton"/>
    <x v="1"/>
    <s v="United States"/>
    <s v="Springfield"/>
    <x v="24"/>
    <n v="45503"/>
    <x v="3"/>
    <s v="OFF-BI-10003196"/>
    <x v="1"/>
    <x v="8"/>
    <s v="Accohide Poly Flexible Ring Binders"/>
    <n v="11.22"/>
    <n v="10"/>
    <n v="0.7"/>
    <n v="-7.48"/>
  </r>
  <r>
    <n v="2631"/>
    <s v="CA-2012-168186"/>
    <x v="1"/>
    <x v="229"/>
    <d v="2012-09-15T00:00:00"/>
    <s v="Standard Class"/>
    <s v="AB-10150"/>
    <s v="Aimee Bixby"/>
    <x v="0"/>
    <s v="United States"/>
    <s v="Tulsa"/>
    <x v="26"/>
    <n v="74133"/>
    <x v="2"/>
    <s v="OFF-PA-10000477"/>
    <x v="1"/>
    <x v="10"/>
    <s v="Xerox 1952"/>
    <n v="14.94"/>
    <n v="3"/>
    <n v="0"/>
    <n v="7.0217999999999998"/>
  </r>
  <r>
    <n v="2632"/>
    <s v="US-2014-110604"/>
    <x v="3"/>
    <x v="356"/>
    <d v="2014-05-21T00:00:00"/>
    <s v="Standard Class"/>
    <s v="JF-15295"/>
    <s v="Jason Fortune-"/>
    <x v="0"/>
    <s v="United States"/>
    <s v="Seattle"/>
    <x v="4"/>
    <n v="98103"/>
    <x v="1"/>
    <s v="FUR-FU-10000076"/>
    <x v="0"/>
    <x v="5"/>
    <s v="24-Hour Round Wall Clock"/>
    <n v="39.96"/>
    <n v="2"/>
    <n v="0"/>
    <n v="17.1828"/>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4000000000004"/>
  </r>
  <r>
    <n v="2634"/>
    <s v="US-2014-110604"/>
    <x v="3"/>
    <x v="356"/>
    <d v="2014-05-21T00:00:00"/>
    <s v="Standard Class"/>
    <s v="JF-15295"/>
    <s v="Jason Fortune-"/>
    <x v="0"/>
    <s v="United States"/>
    <s v="Seattle"/>
    <x v="4"/>
    <n v="98103"/>
    <x v="1"/>
    <s v="FUR-CH-10004287"/>
    <x v="0"/>
    <x v="1"/>
    <s v="SAFCO Arco Folding Chair"/>
    <n v="220.96"/>
    <n v="1"/>
    <n v="0.2"/>
    <n v="24.858000000000001"/>
  </r>
  <r>
    <n v="2635"/>
    <s v="CA-2012-116750"/>
    <x v="1"/>
    <x v="761"/>
    <d v="2012-07-10T00:00:00"/>
    <s v="Second Class"/>
    <s v="BF-10975"/>
    <s v="Barbara Fisher"/>
    <x v="1"/>
    <s v="United States"/>
    <s v="Fayetteville"/>
    <x v="3"/>
    <n v="28314"/>
    <x v="0"/>
    <s v="FUR-FU-10003829"/>
    <x v="0"/>
    <x v="5"/>
    <s v="Stackable Trays"/>
    <n v="4.9279999999999999"/>
    <n v="2"/>
    <n v="0.2"/>
    <n v="0.73919999999999997"/>
  </r>
  <r>
    <n v="2636"/>
    <s v="CA-2012-116750"/>
    <x v="1"/>
    <x v="761"/>
    <d v="2012-07-10T00:00:00"/>
    <s v="Second Class"/>
    <s v="BF-10975"/>
    <s v="Barbara Fisher"/>
    <x v="1"/>
    <s v="United States"/>
    <s v="Fayetteville"/>
    <x v="3"/>
    <n v="28314"/>
    <x v="0"/>
    <s v="OFF-BI-10004728"/>
    <x v="1"/>
    <x v="8"/>
    <s v="Wilson Jones Turn Tabs Binder Tool for Ring Binders"/>
    <n v="7.23"/>
    <n v="5"/>
    <n v="0.7"/>
    <n v="-5.7839999999999998"/>
  </r>
  <r>
    <n v="2637"/>
    <s v="CA-2012-162369"/>
    <x v="1"/>
    <x v="762"/>
    <d v="2012-08-19T00:00:00"/>
    <s v="Standard Class"/>
    <s v="TT-21265"/>
    <s v="Tim Taslimi"/>
    <x v="1"/>
    <s v="United States"/>
    <s v="Los Angeles"/>
    <x v="1"/>
    <n v="90045"/>
    <x v="1"/>
    <s v="OFF-ST-10000046"/>
    <x v="1"/>
    <x v="4"/>
    <s v="Fellowes Super Stor/Drawer Files"/>
    <n v="323.10000000000002"/>
    <n v="2"/>
    <n v="0"/>
    <n v="61.389000000000003"/>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6000000000004"/>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4"/>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90000000000001"/>
  </r>
  <r>
    <n v="2643"/>
    <s v="CA-2013-124051"/>
    <x v="0"/>
    <x v="723"/>
    <d v="2013-12-31T00:00:00"/>
    <s v="First Class"/>
    <s v="KA-16525"/>
    <s v="Kelly Andreada"/>
    <x v="0"/>
    <s v="United States"/>
    <s v="Aurora"/>
    <x v="10"/>
    <n v="60505"/>
    <x v="2"/>
    <s v="OFF-PA-10001289"/>
    <x v="1"/>
    <x v="10"/>
    <s v="White Computer Printout Paper by Universal"/>
    <n v="186.048"/>
    <n v="6"/>
    <n v="0.2"/>
    <n v="67.442400000000006"/>
  </r>
  <r>
    <n v="2644"/>
    <s v="CA-2013-149111"/>
    <x v="0"/>
    <x v="764"/>
    <d v="2013-04-22T00:00:00"/>
    <s v="Second Class"/>
    <s v="BF-11170"/>
    <s v="Ben Ferrer"/>
    <x v="2"/>
    <s v="United States"/>
    <s v="Raleigh"/>
    <x v="3"/>
    <n v="27604"/>
    <x v="0"/>
    <s v="TEC-PH-10003092"/>
    <x v="2"/>
    <x v="7"/>
    <s v="Motorola L804"/>
    <n v="36.792000000000002"/>
    <n v="1"/>
    <n v="0.2"/>
    <n v="4.1391"/>
  </r>
  <r>
    <n v="2645"/>
    <s v="CA-2013-149111"/>
    <x v="0"/>
    <x v="764"/>
    <d v="2013-04-22T00:00:00"/>
    <s v="Second Class"/>
    <s v="BF-11170"/>
    <s v="Ben Ferrer"/>
    <x v="2"/>
    <s v="United States"/>
    <s v="Raleigh"/>
    <x v="3"/>
    <n v="27604"/>
    <x v="0"/>
    <s v="FUR-FU-10000206"/>
    <x v="0"/>
    <x v="5"/>
    <s v="GE General Purpose, Extra Long Life, Showcase &amp; Floodlight Incandescent Bulbs"/>
    <n v="18.623999999999999"/>
    <n v="8"/>
    <n v="0.2"/>
    <n v="6.2855999999999996"/>
  </r>
  <r>
    <n v="2646"/>
    <s v="CA-2011-131002"/>
    <x v="2"/>
    <x v="557"/>
    <d v="2011-09-12T00:00:00"/>
    <s v="Second Class"/>
    <s v="TB-21400"/>
    <s v="Tom Boeckenhauer"/>
    <x v="0"/>
    <s v="United States"/>
    <s v="Tulsa"/>
    <x v="26"/>
    <n v="74133"/>
    <x v="2"/>
    <s v="FUR-FU-10004270"/>
    <x v="0"/>
    <x v="5"/>
    <s v="Executive Impressions 13&quot; Clairmont Wall Clock"/>
    <n v="57.69"/>
    <n v="3"/>
    <n v="0"/>
    <n v="23.652899999999999"/>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7999999999997"/>
  </r>
  <r>
    <n v="2649"/>
    <s v="CA-2011-131002"/>
    <x v="2"/>
    <x v="557"/>
    <d v="2011-09-12T00:00:00"/>
    <s v="Second Class"/>
    <s v="TB-21400"/>
    <s v="Tom Boeckenhauer"/>
    <x v="0"/>
    <s v="United States"/>
    <s v="Tulsa"/>
    <x v="26"/>
    <n v="74133"/>
    <x v="2"/>
    <s v="FUR-FU-10004665"/>
    <x v="0"/>
    <x v="5"/>
    <s v="3M Polarizing Task Lamp with Clamp Arm, Light Gray"/>
    <n v="821.88"/>
    <n v="6"/>
    <n v="0"/>
    <n v="213.68879999999999"/>
  </r>
  <r>
    <n v="2650"/>
    <s v="CA-2011-131002"/>
    <x v="2"/>
    <x v="557"/>
    <d v="2011-09-12T00:00:00"/>
    <s v="Second Class"/>
    <s v="TB-21400"/>
    <s v="Tom Boeckenhauer"/>
    <x v="0"/>
    <s v="United States"/>
    <s v="Tulsa"/>
    <x v="26"/>
    <n v="74133"/>
    <x v="2"/>
    <s v="TEC-PH-10000215"/>
    <x v="2"/>
    <x v="7"/>
    <s v="Plantronics CordlessÂ Phone HeadsetÂ with In-line Volume - M214C"/>
    <n v="104.85"/>
    <n v="3"/>
    <n v="0"/>
    <n v="28.3095"/>
  </r>
  <r>
    <n v="2651"/>
    <s v="US-2013-146794"/>
    <x v="0"/>
    <x v="182"/>
    <d v="2013-10-02T00:00:00"/>
    <s v="Standard Class"/>
    <s v="SH-19975"/>
    <s v="Sally Hughsby"/>
    <x v="1"/>
    <s v="United States"/>
    <s v="Hesperia"/>
    <x v="1"/>
    <n v="92345"/>
    <x v="1"/>
    <s v="FUR-BO-10004467"/>
    <x v="0"/>
    <x v="0"/>
    <s v="Bestar Classic Bookcase"/>
    <n v="424.95749999999998"/>
    <n v="5"/>
    <n v="0.15"/>
    <n v="19.998000000000001"/>
  </r>
  <r>
    <n v="2652"/>
    <s v="CA-2014-112515"/>
    <x v="3"/>
    <x v="697"/>
    <d v="2014-09-22T00:00:00"/>
    <s v="Second Class"/>
    <s v="AS-10225"/>
    <s v="Alan Schoenberger"/>
    <x v="1"/>
    <s v="United States"/>
    <s v="Provo"/>
    <x v="7"/>
    <n v="84604"/>
    <x v="1"/>
    <s v="OFF-BI-10000829"/>
    <x v="1"/>
    <x v="8"/>
    <s v="Avery Non-Stick Binders"/>
    <n v="10.776"/>
    <n v="3"/>
    <n v="0.2"/>
    <n v="3.5022000000000002"/>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7000000000001"/>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400000000007"/>
  </r>
  <r>
    <n v="2656"/>
    <s v="CA-2014-112515"/>
    <x v="3"/>
    <x v="697"/>
    <d v="2014-09-22T00:00:00"/>
    <s v="Second Class"/>
    <s v="AS-10225"/>
    <s v="Alan Schoenberger"/>
    <x v="1"/>
    <s v="United States"/>
    <s v="Provo"/>
    <x v="7"/>
    <n v="84604"/>
    <x v="1"/>
    <s v="OFF-BI-10004233"/>
    <x v="1"/>
    <x v="8"/>
    <s v="GBC Pre-Punched Binding Paper, Plastic, White, 8-1/2&quot; x 11&quot;"/>
    <n v="25.584"/>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4"/>
    <n v="5"/>
    <n v="0"/>
    <n v="7.056"/>
  </r>
  <r>
    <n v="2659"/>
    <s v="CA-2013-150343"/>
    <x v="0"/>
    <x v="765"/>
    <d v="2013-08-21T00:00:00"/>
    <s v="Standard Class"/>
    <s v="PK-19075"/>
    <s v="Pete Kriz"/>
    <x v="0"/>
    <s v="United States"/>
    <s v="San Francisco"/>
    <x v="1"/>
    <n v="94110"/>
    <x v="1"/>
    <s v="OFF-EN-10004030"/>
    <x v="1"/>
    <x v="12"/>
    <s v="Convenience Packs of Business Envelopes"/>
    <n v="10.86"/>
    <n v="3"/>
    <n v="0"/>
    <n v="5.1041999999999996"/>
  </r>
  <r>
    <n v="2660"/>
    <s v="CA-2012-135538"/>
    <x v="1"/>
    <x v="100"/>
    <d v="2012-12-28T00:00:00"/>
    <s v="Standard Class"/>
    <s v="HR-14830"/>
    <s v="Harold Ryan"/>
    <x v="1"/>
    <s v="United States"/>
    <s v="Gilbert"/>
    <x v="16"/>
    <n v="85234"/>
    <x v="1"/>
    <s v="FUR-CH-10004287"/>
    <x v="0"/>
    <x v="1"/>
    <s v="SAFCO Arco Folding Chair"/>
    <n v="883.84"/>
    <n v="4"/>
    <n v="0.2"/>
    <n v="99.432000000000002"/>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9"/>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
    <n v="1"/>
    <n v="0.2"/>
    <n v="1.2948"/>
  </r>
  <r>
    <n v="2665"/>
    <s v="CA-2013-164784"/>
    <x v="0"/>
    <x v="766"/>
    <d v="2013-05-05T00:00:00"/>
    <s v="First Class"/>
    <s v="HF-14995"/>
    <s v="Herbert Flentye"/>
    <x v="0"/>
    <s v="United States"/>
    <s v="Memphis"/>
    <x v="18"/>
    <n v="38109"/>
    <x v="0"/>
    <s v="FUR-TA-10004534"/>
    <x v="0"/>
    <x v="3"/>
    <s v="Bevis 44 x 96 Conference Tables"/>
    <n v="370.62"/>
    <n v="3"/>
    <n v="0.4"/>
    <n v="-142.071"/>
  </r>
  <r>
    <n v="2666"/>
    <s v="CA-2013-164784"/>
    <x v="0"/>
    <x v="766"/>
    <d v="2013-05-05T00:00:00"/>
    <s v="First Class"/>
    <s v="HF-14995"/>
    <s v="Herbert Flentye"/>
    <x v="0"/>
    <s v="United States"/>
    <s v="Memphis"/>
    <x v="18"/>
    <n v="38109"/>
    <x v="0"/>
    <s v="OFF-BI-10002954"/>
    <x v="1"/>
    <x v="8"/>
    <s v="Newell 3-Hole Punched Plastic Slotted Magazine Holders for Binders"/>
    <n v="2.742"/>
    <n v="2"/>
    <n v="0.7"/>
    <n v="-2.0108000000000001"/>
  </r>
  <r>
    <n v="2667"/>
    <s v="CA-2013-111794"/>
    <x v="0"/>
    <x v="393"/>
    <d v="2013-10-02T00:00:00"/>
    <s v="Same Day"/>
    <s v="HG-15025"/>
    <s v="Hunter Glantz"/>
    <x v="0"/>
    <s v="United States"/>
    <s v="Amarillo"/>
    <x v="5"/>
    <n v="79109"/>
    <x v="2"/>
    <s v="TEC-AC-10003832"/>
    <x v="2"/>
    <x v="11"/>
    <s v="ImationÂ 16GB Mini TravelDrive USB 2.0Â Flash Drive"/>
    <n v="79.512"/>
    <n v="3"/>
    <n v="0.2"/>
    <n v="20.8719"/>
  </r>
  <r>
    <n v="2668"/>
    <s v="CA-2013-111794"/>
    <x v="0"/>
    <x v="393"/>
    <d v="2013-10-02T00:00:00"/>
    <s v="Same Day"/>
    <s v="HG-15025"/>
    <s v="Hunter Glantz"/>
    <x v="0"/>
    <s v="United States"/>
    <s v="Amarillo"/>
    <x v="5"/>
    <n v="79109"/>
    <x v="2"/>
    <s v="OFF-PA-10000474"/>
    <x v="1"/>
    <x v="10"/>
    <s v="Staples"/>
    <n v="28.352"/>
    <n v="1"/>
    <n v="0.2"/>
    <n v="9.5687999999999995"/>
  </r>
  <r>
    <n v="2669"/>
    <s v="US-2012-139759"/>
    <x v="1"/>
    <x v="767"/>
    <d v="2012-08-30T00:00:00"/>
    <s v="Standard Class"/>
    <s v="NL-18310"/>
    <s v="Nancy Lomonaco"/>
    <x v="2"/>
    <s v="United States"/>
    <s v="Los Angeles"/>
    <x v="1"/>
    <n v="90045"/>
    <x v="1"/>
    <s v="FUR-CH-10002774"/>
    <x v="0"/>
    <x v="1"/>
    <s v="Global Deluxe Stacking Chair, Gray"/>
    <n v="40.783999999999999"/>
    <n v="1"/>
    <n v="0.2"/>
    <n v="4.5881999999999996"/>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1"/>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8"/>
    <n v="6"/>
    <n v="0"/>
    <n v="212.1876"/>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
    <n v="5"/>
    <n v="0"/>
    <n v="238.65299999999999"/>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96"/>
  </r>
  <r>
    <n v="2677"/>
    <s v="CA-2014-132185"/>
    <x v="3"/>
    <x v="344"/>
    <d v="2014-12-03T00:00:00"/>
    <s v="Standard Class"/>
    <s v="DB-13615"/>
    <s v="Doug Bickford"/>
    <x v="0"/>
    <s v="United States"/>
    <s v="Asheville"/>
    <x v="3"/>
    <n v="28806"/>
    <x v="0"/>
    <s v="OFF-AP-10001205"/>
    <x v="1"/>
    <x v="9"/>
    <s v="Belkin 5 Outlet SurgeMaster Power Centers"/>
    <n v="43.584000000000003"/>
    <n v="1"/>
    <n v="0.2"/>
    <n v="4.3583999999999996"/>
  </r>
  <r>
    <n v="2678"/>
    <s v="US-2011-160780"/>
    <x v="2"/>
    <x v="261"/>
    <d v="2011-06-21T00:00:00"/>
    <s v="Same Day"/>
    <s v="SV-20785"/>
    <s v="Stewart Visinsky"/>
    <x v="0"/>
    <s v="United States"/>
    <s v="Pueblo"/>
    <x v="22"/>
    <n v="81001"/>
    <x v="1"/>
    <s v="OFF-BI-10001116"/>
    <x v="1"/>
    <x v="8"/>
    <s v="Wilson Jones 1&quot; Hanging DublLock Ring Binders"/>
    <n v="11.087999999999999"/>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6"/>
  </r>
  <r>
    <n v="2680"/>
    <s v="CA-2014-127026"/>
    <x v="3"/>
    <x v="276"/>
    <d v="2014-01-28T00:00:00"/>
    <s v="Standard Class"/>
    <s v="MH-18115"/>
    <s v="Mick Hernandez"/>
    <x v="2"/>
    <s v="United States"/>
    <s v="Jackson"/>
    <x v="12"/>
    <n v="49201"/>
    <x v="2"/>
    <s v="OFF-BI-10000546"/>
    <x v="1"/>
    <x v="8"/>
    <s v="Avery Durable Binders"/>
    <n v="14.4"/>
    <n v="5"/>
    <n v="0"/>
    <n v="7.056"/>
  </r>
  <r>
    <n v="2681"/>
    <s v="CA-2014-127026"/>
    <x v="3"/>
    <x v="276"/>
    <d v="2014-01-28T00:00:00"/>
    <s v="Standard Class"/>
    <s v="MH-18115"/>
    <s v="Mick Hernandez"/>
    <x v="2"/>
    <s v="United States"/>
    <s v="Jackson"/>
    <x v="12"/>
    <n v="49201"/>
    <x v="2"/>
    <s v="TEC-AC-10002049"/>
    <x v="2"/>
    <x v="11"/>
    <s v="Logitech G19 Programmable Gaming Keyboard"/>
    <n v="619.95000000000005"/>
    <n v="5"/>
    <n v="0"/>
    <n v="111.59099999999999"/>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1"/>
    <n v="3"/>
    <n v="0.1"/>
    <n v="152.0883"/>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s v="CA-2014-137085"/>
    <x v="3"/>
    <x v="222"/>
    <d v="2014-07-07T00:00:00"/>
    <s v="Standard Class"/>
    <s v="CT-11995"/>
    <s v="Carol Triggs"/>
    <x v="0"/>
    <s v="United States"/>
    <s v="Los Angeles"/>
    <x v="1"/>
    <n v="90004"/>
    <x v="1"/>
    <s v="OFF-BI-10000632"/>
    <x v="1"/>
    <x v="8"/>
    <s v="Satellite Sectional Post Binders"/>
    <n v="312.55200000000002"/>
    <n v="9"/>
    <n v="0.2"/>
    <n v="101.57940000000001"/>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99"/>
  </r>
  <r>
    <n v="2687"/>
    <s v="CA-2013-133123"/>
    <x v="0"/>
    <x v="47"/>
    <d v="2013-09-12T00:00:00"/>
    <s v="Standard Class"/>
    <s v="KB-16315"/>
    <s v="Karl Braun"/>
    <x v="0"/>
    <s v="United States"/>
    <s v="Thomasville"/>
    <x v="3"/>
    <n v="27360"/>
    <x v="0"/>
    <s v="OFF-BI-10001031"/>
    <x v="1"/>
    <x v="8"/>
    <s v="Pressboard Data Binders by Wilson Jones"/>
    <n v="3.2040000000000002"/>
    <n v="2"/>
    <n v="0.7"/>
    <n v="-2.4563999999999999"/>
  </r>
  <r>
    <n v="2688"/>
    <s v="US-2013-128195"/>
    <x v="0"/>
    <x v="578"/>
    <d v="2013-08-06T00:00:00"/>
    <s v="First Class"/>
    <s v="RA-19285"/>
    <s v="Ralph Arnett"/>
    <x v="0"/>
    <s v="United States"/>
    <s v="Peoria"/>
    <x v="10"/>
    <n v="61604"/>
    <x v="2"/>
    <s v="OFF-BI-10002003"/>
    <x v="1"/>
    <x v="8"/>
    <s v="Ibico Presentation Index for Binding Systems"/>
    <n v="3.98"/>
    <n v="5"/>
    <n v="0.8"/>
    <n v="-6.5670000000000002"/>
  </r>
  <r>
    <n v="2689"/>
    <s v="CA-2012-153220"/>
    <x v="1"/>
    <x v="768"/>
    <d v="2012-11-14T00:00:00"/>
    <s v="First Class"/>
    <s v="YC-21895"/>
    <s v="Yoseph Carroll"/>
    <x v="1"/>
    <s v="United States"/>
    <s v="Los Angeles"/>
    <x v="1"/>
    <n v="90032"/>
    <x v="1"/>
    <s v="OFF-PA-10003016"/>
    <x v="1"/>
    <x v="10"/>
    <s v="Adams &quot;While You Were Out&quot; Message Pads"/>
    <n v="15.7"/>
    <n v="5"/>
    <n v="0"/>
    <n v="7.0650000000000004"/>
  </r>
  <r>
    <n v="2690"/>
    <s v="CA-2011-123064"/>
    <x v="2"/>
    <x v="479"/>
    <d v="2011-07-02T00:00:00"/>
    <s v="First Class"/>
    <s v="RA-19915"/>
    <s v="Russell Applegate"/>
    <x v="0"/>
    <s v="United States"/>
    <s v="Chicago"/>
    <x v="10"/>
    <n v="60653"/>
    <x v="2"/>
    <s v="OFF-AR-10004582"/>
    <x v="1"/>
    <x v="6"/>
    <s v="BIC Brite Liner Grip Highlighters"/>
    <n v="5.2480000000000002"/>
    <n v="4"/>
    <n v="0.2"/>
    <n v="1.64"/>
  </r>
  <r>
    <n v="2691"/>
    <s v="CA-2014-156412"/>
    <x v="3"/>
    <x v="769"/>
    <d v="2014-12-09T00:00:00"/>
    <s v="Standard Class"/>
    <s v="CM-12160"/>
    <s v="Charles McCrossin"/>
    <x v="0"/>
    <s v="United States"/>
    <s v="Philadelphia"/>
    <x v="9"/>
    <n v="19134"/>
    <x v="3"/>
    <s v="OFF-BI-10004364"/>
    <x v="1"/>
    <x v="8"/>
    <s v="Storex Dura Pro Binders"/>
    <n v="5.3460000000000001"/>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2999999999996"/>
  </r>
  <r>
    <n v="2696"/>
    <s v="CA-2013-161662"/>
    <x v="0"/>
    <x v="569"/>
    <d v="2013-02-09T00:00:00"/>
    <s v="First Class"/>
    <s v="BE-11410"/>
    <s v="Bobby Elias"/>
    <x v="0"/>
    <s v="United States"/>
    <s v="Lancaster"/>
    <x v="24"/>
    <n v="43130"/>
    <x v="3"/>
    <s v="OFF-PA-10003465"/>
    <x v="1"/>
    <x v="10"/>
    <s v="Xerox 1912"/>
    <n v="30.352"/>
    <n v="2"/>
    <n v="0.2"/>
    <n v="10.623200000000001"/>
  </r>
  <r>
    <n v="2697"/>
    <s v="CA-2011-145317"/>
    <x v="2"/>
    <x v="772"/>
    <d v="2011-03-23T00:00:00"/>
    <s v="Standard Class"/>
    <s v="SM-20320"/>
    <s v="Sean Miller"/>
    <x v="2"/>
    <s v="United States"/>
    <s v="Jacksonville"/>
    <x v="2"/>
    <n v="32216"/>
    <x v="0"/>
    <s v="TEC-MA-10003626"/>
    <x v="2"/>
    <x v="15"/>
    <s v="Hewlett-Packard Deskjet 6540 Color Inkjet Printer"/>
    <n v="821.3"/>
    <n v="4"/>
    <n v="0.5"/>
    <n v="-16.425999999999998"/>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01"/>
  </r>
  <r>
    <n v="2699"/>
    <s v="CA-2011-145317"/>
    <x v="2"/>
    <x v="772"/>
    <d v="2011-03-23T00:00:00"/>
    <s v="Standard Class"/>
    <s v="SM-20320"/>
    <s v="Sean Miller"/>
    <x v="2"/>
    <s v="United States"/>
    <s v="Jacksonville"/>
    <x v="2"/>
    <n v="32216"/>
    <x v="0"/>
    <s v="OFF-PA-10001804"/>
    <x v="1"/>
    <x v="10"/>
    <s v="Xerox 195"/>
    <n v="21.376000000000001"/>
    <n v="4"/>
    <n v="0.2"/>
    <n v="7.4816000000000003"/>
  </r>
  <r>
    <n v="2700"/>
    <s v="CA-2011-145317"/>
    <x v="2"/>
    <x v="772"/>
    <d v="2011-03-23T00:00:00"/>
    <s v="Standard Class"/>
    <s v="SM-20320"/>
    <s v="Sean Miller"/>
    <x v="2"/>
    <s v="United States"/>
    <s v="Jacksonville"/>
    <x v="2"/>
    <n v="32216"/>
    <x v="0"/>
    <s v="OFF-AR-10003183"/>
    <x v="1"/>
    <x v="6"/>
    <s v="Avery Fluorescent Highlighter Four-Color Set"/>
    <n v="8.016"/>
    <n v="3"/>
    <n v="0.2"/>
    <n v="1.002"/>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5999999999991"/>
  </r>
  <r>
    <n v="2702"/>
    <s v="CA-2011-145317"/>
    <x v="2"/>
    <x v="772"/>
    <d v="2011-03-23T00:00:00"/>
    <s v="Standard Class"/>
    <s v="SM-20320"/>
    <s v="Sean Miller"/>
    <x v="2"/>
    <s v="United States"/>
    <s v="Jacksonville"/>
    <x v="2"/>
    <n v="32216"/>
    <x v="0"/>
    <s v="OFF-FA-10003112"/>
    <x v="1"/>
    <x v="13"/>
    <s v="Staples"/>
    <n v="18.936"/>
    <n v="3"/>
    <n v="0.2"/>
    <n v="5.9175000000000004"/>
  </r>
  <r>
    <n v="2703"/>
    <s v="CA-2011-145317"/>
    <x v="2"/>
    <x v="772"/>
    <d v="2011-03-23T00:00:00"/>
    <s v="Standard Class"/>
    <s v="SM-20320"/>
    <s v="Sean Miller"/>
    <x v="2"/>
    <s v="United States"/>
    <s v="Jacksonville"/>
    <x v="2"/>
    <n v="32216"/>
    <x v="0"/>
    <s v="FUR-FU-10001986"/>
    <x v="0"/>
    <x v="5"/>
    <s v="Dana Fluorescent Magnifying Lamp, White, 36&quot;"/>
    <n v="122.352"/>
    <n v="3"/>
    <n v="0.2"/>
    <n v="15.294"/>
  </r>
  <r>
    <n v="2704"/>
    <s v="CA-2011-143413"/>
    <x v="2"/>
    <x v="773"/>
    <d v="2011-05-30T00:00:00"/>
    <s v="Standard Class"/>
    <s v="RP-19390"/>
    <s v="Resi PÃ¶lking"/>
    <x v="0"/>
    <s v="United States"/>
    <s v="Baltimore"/>
    <x v="39"/>
    <n v="21215"/>
    <x v="3"/>
    <s v="OFF-PA-10002319"/>
    <x v="1"/>
    <x v="10"/>
    <s v="Xerox 1944"/>
    <n v="116.28"/>
    <n v="3"/>
    <n v="0"/>
    <n v="56.977200000000003"/>
  </r>
  <r>
    <n v="2705"/>
    <s v="CA-2014-156818"/>
    <x v="3"/>
    <x v="497"/>
    <d v="2014-07-14T00:00:00"/>
    <s v="Second Class"/>
    <s v="JD-16015"/>
    <s v="Joy Daniels"/>
    <x v="0"/>
    <s v="United States"/>
    <s v="New York City"/>
    <x v="15"/>
    <n v="10009"/>
    <x v="3"/>
    <s v="TEC-AC-10002323"/>
    <x v="2"/>
    <x v="11"/>
    <s v="SanDisk Ultra 32 GB MicroSDHC Class 10 Memory Card"/>
    <n v="132.6"/>
    <n v="6"/>
    <n v="0"/>
    <n v="17.238"/>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800000000002"/>
  </r>
  <r>
    <n v="2709"/>
    <s v="CA-2012-121797"/>
    <x v="1"/>
    <x v="564"/>
    <d v="2012-02-06T00:00:00"/>
    <s v="Standard Class"/>
    <s v="CC-12145"/>
    <s v="Charles Crestani"/>
    <x v="0"/>
    <s v="United States"/>
    <s v="Los Angeles"/>
    <x v="1"/>
    <n v="90049"/>
    <x v="1"/>
    <s v="FUR-FU-10001876"/>
    <x v="0"/>
    <x v="5"/>
    <s v="Computer Room Manger, 14&quot;"/>
    <n v="227.36"/>
    <n v="7"/>
    <n v="0"/>
    <n v="81.849599999999995"/>
  </r>
  <r>
    <n v="2710"/>
    <s v="CA-2012-121797"/>
    <x v="1"/>
    <x v="564"/>
    <d v="2012-02-06T00:00:00"/>
    <s v="Standard Class"/>
    <s v="CC-12145"/>
    <s v="Charles Crestani"/>
    <x v="0"/>
    <s v="United States"/>
    <s v="Los Angeles"/>
    <x v="1"/>
    <n v="90049"/>
    <x v="1"/>
    <s v="TEC-MA-10000488"/>
    <x v="2"/>
    <x v="15"/>
    <s v="Bady BDG101FRU Card Printer"/>
    <n v="1919.9760000000001"/>
    <n v="3"/>
    <n v="0.2"/>
    <n v="215.9973"/>
  </r>
  <r>
    <n v="2711"/>
    <s v="US-2012-120572"/>
    <x v="1"/>
    <x v="555"/>
    <d v="2012-12-15T00:00:00"/>
    <s v="Standard Class"/>
    <s v="GH-14425"/>
    <s v="Gary Hwang"/>
    <x v="0"/>
    <s v="United States"/>
    <s v="Jacksonville"/>
    <x v="2"/>
    <n v="32216"/>
    <x v="0"/>
    <s v="OFF-BI-10001098"/>
    <x v="1"/>
    <x v="8"/>
    <s v="Acco D-Ring Binder w/DublLock"/>
    <n v="12.827999999999999"/>
    <n v="2"/>
    <n v="0.7"/>
    <n v="-8.9795999999999996"/>
  </r>
  <r>
    <n v="2712"/>
    <s v="CA-2014-132430"/>
    <x v="3"/>
    <x v="449"/>
    <d v="2014-10-12T00:00:00"/>
    <s v="First Class"/>
    <s v="CP-12085"/>
    <s v="Cathy Prescott"/>
    <x v="1"/>
    <s v="United States"/>
    <s v="Lakewood"/>
    <x v="24"/>
    <n v="44107"/>
    <x v="3"/>
    <s v="FUR-FU-10003577"/>
    <x v="0"/>
    <x v="5"/>
    <s v="Nu-Dell Leatherette Frames"/>
    <n v="45.887999999999998"/>
    <n v="4"/>
    <n v="0.2"/>
    <n v="9.1776"/>
  </r>
  <r>
    <n v="2713"/>
    <s v="CA-2014-146031"/>
    <x v="3"/>
    <x v="570"/>
    <d v="2014-08-02T00:00:00"/>
    <s v="Second Class"/>
    <s v="GM-14440"/>
    <s v="Gary McGarr"/>
    <x v="0"/>
    <s v="United States"/>
    <s v="Troy"/>
    <x v="15"/>
    <n v="12180"/>
    <x v="3"/>
    <s v="OFF-AR-10002656"/>
    <x v="1"/>
    <x v="6"/>
    <s v="Sanford Liquid Accent Highlighters"/>
    <n v="60.12"/>
    <n v="9"/>
    <n v="0"/>
    <n v="22.244399999999999"/>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7"/>
    <n v="3"/>
    <n v="0"/>
    <n v="109.6113"/>
  </r>
  <r>
    <n v="2719"/>
    <s v="CA-2014-144827"/>
    <x v="3"/>
    <x v="202"/>
    <d v="2014-12-28T00:00:00"/>
    <s v="Standard Class"/>
    <s v="SE-20110"/>
    <s v="Sanjit Engle"/>
    <x v="0"/>
    <s v="United States"/>
    <s v="Costa Mesa"/>
    <x v="1"/>
    <n v="92627"/>
    <x v="1"/>
    <s v="OFF-ST-10004340"/>
    <x v="1"/>
    <x v="4"/>
    <s v="Fellowes Mobile File Cart, Black"/>
    <n v="124.36"/>
    <n v="2"/>
    <n v="0"/>
    <n v="33.577199999999998"/>
  </r>
  <r>
    <n v="2720"/>
    <s v="CA-2011-110030"/>
    <x v="2"/>
    <x v="776"/>
    <d v="2011-12-08T00:00:00"/>
    <s v="Second Class"/>
    <s v="LF-17185"/>
    <s v="Luke Foster"/>
    <x v="0"/>
    <s v="United States"/>
    <s v="Houston"/>
    <x v="5"/>
    <n v="77095"/>
    <x v="2"/>
    <s v="FUR-FU-10002759"/>
    <x v="0"/>
    <x v="5"/>
    <s v="12-1/2 Diameter Round Wall Clock"/>
    <n v="23.975999999999999"/>
    <n v="3"/>
    <n v="0.6"/>
    <n v="-14.3856"/>
  </r>
  <r>
    <n v="2721"/>
    <s v="CA-2011-121286"/>
    <x v="2"/>
    <x v="130"/>
    <d v="2011-11-08T00:00:00"/>
    <s v="Second Class"/>
    <s v="ON-18715"/>
    <s v="Odella Nelson"/>
    <x v="1"/>
    <s v="United States"/>
    <s v="Cary"/>
    <x v="3"/>
    <n v="27511"/>
    <x v="0"/>
    <s v="OFF-FA-10000585"/>
    <x v="1"/>
    <x v="13"/>
    <s v="OIC Bulk Pack Metal Binder Clips"/>
    <n v="8.3759999999999994"/>
    <n v="3"/>
    <n v="0.2"/>
    <n v="2.7222"/>
  </r>
  <r>
    <n v="2722"/>
    <s v="CA-2011-121286"/>
    <x v="2"/>
    <x v="130"/>
    <d v="2011-11-08T00:00:00"/>
    <s v="Second Class"/>
    <s v="ON-18715"/>
    <s v="Odella Nelson"/>
    <x v="1"/>
    <s v="United States"/>
    <s v="Cary"/>
    <x v="3"/>
    <n v="27511"/>
    <x v="0"/>
    <s v="OFF-AP-10004859"/>
    <x v="1"/>
    <x v="9"/>
    <s v="Acco 6 Outlet Guardian Premium Surge Suppressor"/>
    <n v="58.24"/>
    <n v="5"/>
    <n v="0.2"/>
    <n v="5.0960000000000001"/>
  </r>
  <r>
    <n v="2723"/>
    <s v="CA-2013-164735"/>
    <x v="0"/>
    <x v="167"/>
    <d v="2013-04-20T00:00:00"/>
    <s v="Second Class"/>
    <s v="TB-21400"/>
    <s v="Tom Boeckenhauer"/>
    <x v="0"/>
    <s v="United States"/>
    <s v="Alexandria"/>
    <x v="17"/>
    <n v="22304"/>
    <x v="0"/>
    <s v="OFF-ST-10001558"/>
    <x v="1"/>
    <x v="4"/>
    <s v="Acco Perma 4000 Stacking Storage Drawers"/>
    <n v="81.2"/>
    <n v="5"/>
    <n v="0"/>
    <n v="12.18"/>
  </r>
  <r>
    <n v="2724"/>
    <s v="CA-2011-153479"/>
    <x v="2"/>
    <x v="777"/>
    <d v="2011-10-08T00:00:00"/>
    <s v="Standard Class"/>
    <s v="DF-13135"/>
    <s v="David Flashing"/>
    <x v="0"/>
    <s v="United States"/>
    <s v="Vallejo"/>
    <x v="1"/>
    <n v="94591"/>
    <x v="1"/>
    <s v="OFF-LA-10004689"/>
    <x v="1"/>
    <x v="2"/>
    <s v="Avery 512"/>
    <n v="14.45"/>
    <n v="5"/>
    <n v="0"/>
    <n v="6.7915000000000001"/>
  </r>
  <r>
    <n v="2725"/>
    <s v="CA-2011-153479"/>
    <x v="2"/>
    <x v="777"/>
    <d v="2011-10-08T00:00:00"/>
    <s v="Standard Class"/>
    <s v="DF-13135"/>
    <s v="David Flashing"/>
    <x v="0"/>
    <s v="United States"/>
    <s v="Vallejo"/>
    <x v="1"/>
    <n v="94591"/>
    <x v="1"/>
    <s v="OFF-BI-10002867"/>
    <x v="1"/>
    <x v="8"/>
    <s v="GBC Recycled Regency Composition Covers"/>
    <n v="95.647999999999996"/>
    <n v="2"/>
    <n v="0.2"/>
    <n v="31.085599999999999"/>
  </r>
  <r>
    <n v="2726"/>
    <s v="CA-2014-149888"/>
    <x v="3"/>
    <x v="659"/>
    <d v="2014-11-14T00:00:00"/>
    <s v="Standard Class"/>
    <s v="EP-13915"/>
    <s v="Emily Phan"/>
    <x v="0"/>
    <s v="United States"/>
    <s v="Philadelphia"/>
    <x v="9"/>
    <n v="19120"/>
    <x v="3"/>
    <s v="TEC-PH-10003811"/>
    <x v="2"/>
    <x v="7"/>
    <s v="Jabra Supreme Plus Driver EditionÂ Headset"/>
    <n v="359.97"/>
    <n v="5"/>
    <n v="0.4"/>
    <n v="-71.994"/>
  </r>
  <r>
    <n v="2727"/>
    <s v="CA-2014-149888"/>
    <x v="3"/>
    <x v="659"/>
    <d v="2014-11-14T00:00:00"/>
    <s v="Standard Class"/>
    <s v="EP-13915"/>
    <s v="Emily Phan"/>
    <x v="0"/>
    <s v="United States"/>
    <s v="Philadelphia"/>
    <x v="9"/>
    <n v="19120"/>
    <x v="3"/>
    <s v="FUR-TA-10000849"/>
    <x v="0"/>
    <x v="3"/>
    <s v="Bevis Rectangular Conference Tables"/>
    <n v="350.35199999999998"/>
    <n v="4"/>
    <n v="0.4"/>
    <n v="-140.14080000000001"/>
  </r>
  <r>
    <n v="2728"/>
    <s v="CA-2014-119193"/>
    <x v="3"/>
    <x v="66"/>
    <d v="2014-12-25T00:00:00"/>
    <s v="First Class"/>
    <s v="SK-19990"/>
    <s v="Sally Knutson"/>
    <x v="0"/>
    <s v="United States"/>
    <s v="Toledo"/>
    <x v="24"/>
    <n v="43615"/>
    <x v="3"/>
    <s v="OFF-BI-10000848"/>
    <x v="1"/>
    <x v="8"/>
    <s v="Angle-D Ring Binders"/>
    <n v="1.641"/>
    <n v="1"/>
    <n v="0.7"/>
    <n v="-1.3128"/>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Â HeadsetÂ -Â headsetÂ - Full size, Binaural"/>
    <n v="73.98"/>
    <n v="2"/>
    <n v="0"/>
    <n v="19.974599999999999"/>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400000000001"/>
  </r>
  <r>
    <n v="2736"/>
    <s v="CA-2012-115798"/>
    <x v="1"/>
    <x v="50"/>
    <d v="2012-11-19T00:00:00"/>
    <s v="Standard Class"/>
    <s v="KL-16645"/>
    <s v="Ken Lonsdale"/>
    <x v="0"/>
    <s v="United States"/>
    <s v="Newark"/>
    <x v="13"/>
    <n v="19711"/>
    <x v="3"/>
    <s v="TEC-PH-10003691"/>
    <x v="2"/>
    <x v="7"/>
    <s v="BlackBerry Q10"/>
    <n v="377.97"/>
    <n v="3"/>
    <n v="0"/>
    <n v="94.492500000000007"/>
  </r>
  <r>
    <n v="2737"/>
    <s v="CA-2012-115798"/>
    <x v="1"/>
    <x v="50"/>
    <d v="2012-11-19T00:00:00"/>
    <s v="Standard Class"/>
    <s v="KL-16645"/>
    <s v="Ken Lonsdale"/>
    <x v="0"/>
    <s v="United States"/>
    <s v="Newark"/>
    <x v="13"/>
    <n v="19711"/>
    <x v="3"/>
    <s v="OFF-PA-10001560"/>
    <x v="1"/>
    <x v="10"/>
    <s v="Adams Telephone Message Books, 5 1/4â€ x 11â€"/>
    <n v="42.28"/>
    <n v="7"/>
    <n v="0"/>
    <n v="19.871600000000001"/>
  </r>
  <r>
    <n v="2738"/>
    <s v="CA-2012-115798"/>
    <x v="1"/>
    <x v="50"/>
    <d v="2012-11-19T00:00:00"/>
    <s v="Standard Class"/>
    <s v="KL-16645"/>
    <s v="Ken Lonsdale"/>
    <x v="0"/>
    <s v="United States"/>
    <s v="Newark"/>
    <x v="13"/>
    <n v="19711"/>
    <x v="3"/>
    <s v="FUR-BO-10004467"/>
    <x v="0"/>
    <x v="0"/>
    <s v="Bestar Classic Bookcase"/>
    <n v="299.97000000000003"/>
    <n v="3"/>
    <n v="0"/>
    <n v="56.994300000000003"/>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04"/>
  </r>
  <r>
    <n v="2741"/>
    <s v="CA-2014-122707"/>
    <x v="3"/>
    <x v="513"/>
    <d v="2014-04-19T00:00:00"/>
    <s v="First Class"/>
    <s v="EB-13750"/>
    <s v="Edward Becker"/>
    <x v="1"/>
    <s v="United States"/>
    <s v="Hoover"/>
    <x v="19"/>
    <n v="35244"/>
    <x v="0"/>
    <s v="TEC-AC-10004227"/>
    <x v="2"/>
    <x v="11"/>
    <s v="SanDisk Ultra 16 GB MicroSDHC Class 10 Memory Card"/>
    <n v="25.98"/>
    <n v="2"/>
    <n v="0"/>
    <n v="1.558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7999999999999"/>
    <n v="4"/>
    <n v="0.2"/>
    <n v="-1.3584000000000001"/>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4"/>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4000000000003"/>
  </r>
  <r>
    <n v="2751"/>
    <s v="CA-2011-154669"/>
    <x v="2"/>
    <x v="233"/>
    <d v="2011-08-11T00:00:00"/>
    <s v="Second Class"/>
    <s v="TM-21010"/>
    <s v="Tamara Manning"/>
    <x v="0"/>
    <s v="United States"/>
    <s v="Vacaville"/>
    <x v="1"/>
    <n v="95687"/>
    <x v="1"/>
    <s v="OFF-ST-10000532"/>
    <x v="1"/>
    <x v="4"/>
    <s v="Advantus Rolling Drawer Organizers"/>
    <n v="423.28"/>
    <n v="11"/>
    <n v="0"/>
    <n v="110.0528"/>
  </r>
  <r>
    <n v="2752"/>
    <s v="CA-2011-158029"/>
    <x v="2"/>
    <x v="542"/>
    <d v="2011-05-30T00:00:00"/>
    <s v="Standard Class"/>
    <s v="HF-14995"/>
    <s v="Herbert Flentye"/>
    <x v="0"/>
    <s v="United States"/>
    <s v="Los Angeles"/>
    <x v="1"/>
    <n v="90008"/>
    <x v="1"/>
    <s v="FUR-CH-10000988"/>
    <x v="0"/>
    <x v="1"/>
    <s v="Hon Olson Stacker Stools"/>
    <n v="225.29599999999999"/>
    <n v="2"/>
    <n v="0.2"/>
    <n v="22.529599999999999"/>
  </r>
  <r>
    <n v="2753"/>
    <s v="CA-2012-155306"/>
    <x v="1"/>
    <x v="786"/>
    <d v="2012-04-21T00:00:00"/>
    <s v="Standard Class"/>
    <s v="GA-14515"/>
    <s v="George Ashbrook"/>
    <x v="0"/>
    <s v="United States"/>
    <s v="San Francisco"/>
    <x v="1"/>
    <n v="94122"/>
    <x v="1"/>
    <s v="OFF-AR-10003251"/>
    <x v="1"/>
    <x v="6"/>
    <s v="Prang Drawing Pencil Set"/>
    <n v="5.56"/>
    <n v="2"/>
    <n v="0"/>
    <n v="2.2240000000000002"/>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
    <n v="5"/>
    <n v="0.2"/>
    <n v="68.596500000000006"/>
  </r>
  <r>
    <n v="2756"/>
    <s v="CA-2012-155306"/>
    <x v="1"/>
    <x v="786"/>
    <d v="2012-04-21T00:00:00"/>
    <s v="Standard Class"/>
    <s v="GA-14515"/>
    <s v="George Ashbrook"/>
    <x v="0"/>
    <s v="United States"/>
    <s v="San Francisco"/>
    <x v="1"/>
    <n v="94122"/>
    <x v="1"/>
    <s v="OFF-AP-10002651"/>
    <x v="1"/>
    <x v="9"/>
    <s v="Hoover Upright Vacuum With Dirt Cup"/>
    <n v="1447.65"/>
    <n v="5"/>
    <n v="0"/>
    <n v="419.81849999999997"/>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7"/>
    <n v="3"/>
    <n v="0"/>
    <n v="71.991"/>
  </r>
  <r>
    <n v="2759"/>
    <s v="CA-2013-146171"/>
    <x v="0"/>
    <x v="21"/>
    <d v="2013-03-16T00:00:00"/>
    <s v="Standard Class"/>
    <s v="JP-16135"/>
    <s v="Julie Prescott"/>
    <x v="2"/>
    <s v="United States"/>
    <s v="Columbus"/>
    <x v="32"/>
    <n v="31907"/>
    <x v="0"/>
    <s v="FUR-FU-10004270"/>
    <x v="0"/>
    <x v="5"/>
    <s v="Executive Impressions 13&quot; Clairmont Wall Clock"/>
    <n v="76.92"/>
    <n v="4"/>
    <n v="0"/>
    <n v="31.537199999999999"/>
  </r>
  <r>
    <n v="2760"/>
    <s v="CA-2013-146171"/>
    <x v="0"/>
    <x v="21"/>
    <d v="2013-03-16T00:00:00"/>
    <s v="Standard Class"/>
    <s v="JP-16135"/>
    <s v="Julie Prescott"/>
    <x v="2"/>
    <s v="United States"/>
    <s v="Columbus"/>
    <x v="32"/>
    <n v="31907"/>
    <x v="0"/>
    <s v="OFF-ST-10001526"/>
    <x v="1"/>
    <x v="4"/>
    <s v="Iceberg Mobile Mega Data/Printer Cart "/>
    <n v="481.32"/>
    <n v="4"/>
    <n v="0"/>
    <n v="125.14319999999999"/>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59999999999999"/>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1"/>
    <n v="3"/>
    <n v="0.7"/>
    <n v="-7.5768000000000004"/>
  </r>
  <r>
    <n v="2765"/>
    <s v="CA-2014-165757"/>
    <x v="3"/>
    <x v="738"/>
    <d v="2014-06-29T00:00:00"/>
    <s v="Standard Class"/>
    <s v="PL-18925"/>
    <s v="Paul Lucas"/>
    <x v="2"/>
    <s v="United States"/>
    <s v="Philadelphia"/>
    <x v="9"/>
    <n v="19140"/>
    <x v="3"/>
    <s v="OFF-BI-10003982"/>
    <x v="1"/>
    <x v="8"/>
    <s v="Wilson Jones Century Plastic Molded Ring Binders"/>
    <n v="31.155000000000001"/>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99"/>
  </r>
  <r>
    <n v="2768"/>
    <s v="CA-2014-167752"/>
    <x v="3"/>
    <x v="787"/>
    <d v="2014-01-19T00:00:00"/>
    <s v="First Class"/>
    <s v="RW-19690"/>
    <s v="Robert Waldorf"/>
    <x v="0"/>
    <s v="United States"/>
    <s v="Philadelphia"/>
    <x v="9"/>
    <n v="19134"/>
    <x v="3"/>
    <s v="OFF-AP-10002945"/>
    <x v="1"/>
    <x v="9"/>
    <s v="Honeywell Enviracaire Portable HEPA Air Cleaner for 17' x 22' Room"/>
    <n v="1924.16"/>
    <n v="8"/>
    <n v="0.2"/>
    <n v="312.67599999999999"/>
  </r>
  <r>
    <n v="2769"/>
    <s v="US-2012-122140"/>
    <x v="1"/>
    <x v="788"/>
    <d v="2012-04-07T00:00:00"/>
    <s v="Standard Class"/>
    <s v="MO-17950"/>
    <s v="Michael Oakman"/>
    <x v="0"/>
    <s v="United States"/>
    <s v="Dallas"/>
    <x v="5"/>
    <n v="75220"/>
    <x v="2"/>
    <s v="OFF-AP-10001242"/>
    <x v="1"/>
    <x v="9"/>
    <s v="APC 7 Outlet Network SurgeArrest Surge Protector"/>
    <n v="32.192"/>
    <n v="2"/>
    <n v="0.8"/>
    <n v="-80.48"/>
  </r>
  <r>
    <n v="2770"/>
    <s v="US-2012-122140"/>
    <x v="1"/>
    <x v="788"/>
    <d v="2012-04-07T00:00:00"/>
    <s v="Standard Class"/>
    <s v="MO-17950"/>
    <s v="Michael Oakman"/>
    <x v="0"/>
    <s v="United States"/>
    <s v="Dallas"/>
    <x v="5"/>
    <n v="75220"/>
    <x v="2"/>
    <s v="TEC-AC-10003038"/>
    <x v="2"/>
    <x v="11"/>
    <s v="Kingston Digital DataTraveler 16GB USB 2.0"/>
    <n v="50.12"/>
    <n v="7"/>
    <n v="0.2"/>
    <n v="-0.62649999999999995"/>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9"/>
  </r>
  <r>
    <n v="2772"/>
    <s v="CA-2013-163986"/>
    <x v="0"/>
    <x v="323"/>
    <d v="2013-09-11T00:00:00"/>
    <s v="Standard Class"/>
    <s v="JJ-15445"/>
    <s v="Jennifer Jackson"/>
    <x v="0"/>
    <s v="United States"/>
    <s v="Waukesha"/>
    <x v="6"/>
    <n v="53186"/>
    <x v="2"/>
    <s v="OFF-ST-10000918"/>
    <x v="1"/>
    <x v="4"/>
    <s v="Crate-A-Files"/>
    <n v="54.5"/>
    <n v="5"/>
    <n v="0"/>
    <n v="14.17"/>
  </r>
  <r>
    <n v="2773"/>
    <s v="CA-2014-158967"/>
    <x v="3"/>
    <x v="389"/>
    <d v="2014-12-13T00:00:00"/>
    <s v="First Class"/>
    <s v="BT-11680"/>
    <s v="Brian Thompson"/>
    <x v="0"/>
    <s v="United States"/>
    <s v="Fort Lauderdale"/>
    <x v="2"/>
    <n v="33311"/>
    <x v="0"/>
    <s v="FUR-FU-10001940"/>
    <x v="0"/>
    <x v="5"/>
    <s v="Staples"/>
    <n v="19.103999999999999"/>
    <n v="3"/>
    <n v="0.2"/>
    <n v="5.7312000000000003"/>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
    <n v="2"/>
    <n v="0.2"/>
    <n v="3.6288"/>
  </r>
  <r>
    <n v="2776"/>
    <s v="CA-2013-144729"/>
    <x v="0"/>
    <x v="147"/>
    <d v="2013-10-26T00:00:00"/>
    <s v="Standard Class"/>
    <s v="JE-15745"/>
    <s v="Joel Eaton"/>
    <x v="0"/>
    <s v="United States"/>
    <s v="San Diego"/>
    <x v="1"/>
    <n v="92037"/>
    <x v="1"/>
    <s v="OFF-ST-10004804"/>
    <x v="1"/>
    <x v="4"/>
    <s v="Belkin 19&quot; Vented Equipment Shelf, Black"/>
    <n v="154.44"/>
    <n v="3"/>
    <n v="0"/>
    <n v="1.5444"/>
  </r>
  <r>
    <n v="2777"/>
    <s v="CA-2012-127019"/>
    <x v="1"/>
    <x v="379"/>
    <d v="2012-12-25T00:00:00"/>
    <s v="Standard Class"/>
    <s v="ER-13855"/>
    <s v="Elpida Rittenbach"/>
    <x v="1"/>
    <s v="United States"/>
    <s v="Colorado Springs"/>
    <x v="22"/>
    <n v="80906"/>
    <x v="1"/>
    <s v="OFF-AP-10003971"/>
    <x v="1"/>
    <x v="9"/>
    <s v="Belkin 6 Outlet Metallic Surge Strip"/>
    <n v="60.984000000000002"/>
    <n v="7"/>
    <n v="0.2"/>
    <n v="4.5738000000000003"/>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599999999999"/>
  </r>
  <r>
    <n v="2779"/>
    <s v="CA-2014-108322"/>
    <x v="3"/>
    <x v="504"/>
    <d v="2014-05-06T00:00:00"/>
    <s v="Standard Class"/>
    <s v="SS-20140"/>
    <s v="Saphhira Shifley"/>
    <x v="1"/>
    <s v="United States"/>
    <s v="Pompano Beach"/>
    <x v="2"/>
    <n v="33068"/>
    <x v="0"/>
    <s v="FUR-FU-10001935"/>
    <x v="0"/>
    <x v="5"/>
    <s v="3M Hangers With Command Adhesive"/>
    <n v="23.68"/>
    <n v="8"/>
    <n v="0.2"/>
    <n v="6.2160000000000002"/>
  </r>
  <r>
    <n v="2780"/>
    <s v="CA-2014-108322"/>
    <x v="3"/>
    <x v="504"/>
    <d v="2014-05-06T00:00:00"/>
    <s v="Standard Class"/>
    <s v="SS-20140"/>
    <s v="Saphhira Shifley"/>
    <x v="1"/>
    <s v="United States"/>
    <s v="Pompano Beach"/>
    <x v="2"/>
    <n v="33068"/>
    <x v="0"/>
    <s v="TEC-AC-10003433"/>
    <x v="2"/>
    <x v="11"/>
    <s v="Maxell 4.7GB DVD+R 5/Pack"/>
    <n v="2.3759999999999999"/>
    <n v="3"/>
    <n v="0.2"/>
    <n v="0.74250000000000005"/>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8"/>
    <n v="2"/>
    <n v="0.4"/>
    <n v="-15.992000000000001"/>
  </r>
  <r>
    <n v="2785"/>
    <s v="CA-2013-116974"/>
    <x v="0"/>
    <x v="790"/>
    <d v="2013-10-16T00:00:00"/>
    <s v="Standard Class"/>
    <s v="MP-17965"/>
    <s v="Michael Paige"/>
    <x v="1"/>
    <s v="United States"/>
    <s v="Troy"/>
    <x v="24"/>
    <n v="45373"/>
    <x v="3"/>
    <s v="TEC-PH-10004897"/>
    <x v="2"/>
    <x v="7"/>
    <s v="Mediabridge Sport Armband iPhone 5s"/>
    <n v="23.975999999999999"/>
    <n v="4"/>
    <n v="0.4"/>
    <n v="-15.5844"/>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8"/>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3000000000001"/>
  </r>
  <r>
    <n v="2789"/>
    <s v="US-2011-117744"/>
    <x v="2"/>
    <x v="266"/>
    <d v="2011-12-06T00:00:00"/>
    <s v="Standard Class"/>
    <s v="MD-17860"/>
    <s v="Michael Dominguez"/>
    <x v="1"/>
    <s v="United States"/>
    <s v="Corpus Christi"/>
    <x v="5"/>
    <n v="78415"/>
    <x v="2"/>
    <s v="OFF-AR-10000940"/>
    <x v="1"/>
    <x v="6"/>
    <s v="Newell 343"/>
    <n v="16.463999999999999"/>
    <n v="7"/>
    <n v="0.2"/>
    <n v="1.4406000000000001"/>
  </r>
  <r>
    <n v="2790"/>
    <s v="US-2011-117744"/>
    <x v="2"/>
    <x v="266"/>
    <d v="2011-12-06T00:00:00"/>
    <s v="Standard Class"/>
    <s v="MD-17860"/>
    <s v="Michael Dominguez"/>
    <x v="1"/>
    <s v="United States"/>
    <s v="Corpus Christi"/>
    <x v="5"/>
    <n v="78415"/>
    <x v="2"/>
    <s v="FUR-FU-10002759"/>
    <x v="0"/>
    <x v="5"/>
    <s v="12-1/2 Diameter Round Wall Clock"/>
    <n v="39.96"/>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4000000000004"/>
  </r>
  <r>
    <n v="2792"/>
    <s v="CA-2011-125514"/>
    <x v="2"/>
    <x v="158"/>
    <d v="2011-09-22T00:00:00"/>
    <s v="First Class"/>
    <s v="BM-11650"/>
    <s v="Brian Moss"/>
    <x v="1"/>
    <s v="United States"/>
    <s v="Omaha"/>
    <x v="8"/>
    <n v="68104"/>
    <x v="2"/>
    <s v="OFF-AP-10003281"/>
    <x v="1"/>
    <x v="9"/>
    <s v="Acco 6 Outlet Guardian Standard Surge Suppressor"/>
    <n v="36.270000000000003"/>
    <n v="3"/>
    <n v="0"/>
    <n v="10.881"/>
  </r>
  <r>
    <n v="2793"/>
    <s v="CA-2011-125514"/>
    <x v="2"/>
    <x v="158"/>
    <d v="2011-09-22T00:00:00"/>
    <s v="First Class"/>
    <s v="BM-11650"/>
    <s v="Brian Moss"/>
    <x v="1"/>
    <s v="United States"/>
    <s v="Omaha"/>
    <x v="8"/>
    <n v="68104"/>
    <x v="2"/>
    <s v="OFF-PA-10000029"/>
    <x v="1"/>
    <x v="10"/>
    <s v="Xerox 224"/>
    <n v="6.48"/>
    <n v="1"/>
    <n v="0"/>
    <n v="3.1103999999999998"/>
  </r>
  <r>
    <n v="2794"/>
    <s v="CA-2011-154599"/>
    <x v="2"/>
    <x v="791"/>
    <d v="2011-04-17T00:00:00"/>
    <s v="Standard Class"/>
    <s v="KN-16450"/>
    <s v="Kean Nguyen"/>
    <x v="1"/>
    <s v="United States"/>
    <s v="Redondo Beach"/>
    <x v="1"/>
    <n v="90278"/>
    <x v="1"/>
    <s v="TEC-PH-10001557"/>
    <x v="2"/>
    <x v="7"/>
    <s v="Pyle PMP37LED"/>
    <n v="1075.088"/>
    <n v="14"/>
    <n v="0.2"/>
    <n v="94.0702"/>
  </r>
  <r>
    <n v="2795"/>
    <s v="CA-2011-154599"/>
    <x v="2"/>
    <x v="791"/>
    <d v="2011-04-17T00:00:00"/>
    <s v="Standard Class"/>
    <s v="KN-16450"/>
    <s v="Kean Nguyen"/>
    <x v="1"/>
    <s v="United States"/>
    <s v="Redondo Beach"/>
    <x v="1"/>
    <n v="90278"/>
    <x v="1"/>
    <s v="TEC-PH-10000576"/>
    <x v="2"/>
    <x v="7"/>
    <s v="AT&amp;T 1080 Corded phone"/>
    <n v="438.36799999999999"/>
    <n v="4"/>
    <n v="0.2"/>
    <n v="38.357199999999999"/>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8999999999997"/>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6000000000004"/>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
    <n v="5"/>
    <n v="0"/>
    <n v="70.007999999999996"/>
  </r>
  <r>
    <n v="2801"/>
    <s v="CA-2013-153318"/>
    <x v="0"/>
    <x v="792"/>
    <d v="2013-10-29T00:00:00"/>
    <s v="First Class"/>
    <s v="JS-15595"/>
    <s v="Jill Stevenson"/>
    <x v="1"/>
    <s v="United States"/>
    <s v="Miami"/>
    <x v="2"/>
    <n v="33180"/>
    <x v="0"/>
    <s v="TEC-PH-10000984"/>
    <x v="2"/>
    <x v="7"/>
    <s v="Panasonic KX-TG9471B"/>
    <n v="783.96"/>
    <n v="5"/>
    <n v="0.2"/>
    <n v="78.396000000000001"/>
  </r>
  <r>
    <n v="2802"/>
    <s v="US-2012-110163"/>
    <x v="1"/>
    <x v="549"/>
    <d v="2012-11-04T00:00:00"/>
    <s v="First Class"/>
    <s v="GA-14725"/>
    <s v="Guy Armstrong"/>
    <x v="0"/>
    <s v="United States"/>
    <s v="Salem"/>
    <x v="21"/>
    <n v="97301"/>
    <x v="1"/>
    <s v="OFF-AR-10001683"/>
    <x v="1"/>
    <x v="6"/>
    <s v="Lumber Crayons"/>
    <n v="7.88"/>
    <n v="1"/>
    <n v="0.2"/>
    <n v="1.7729999999999999"/>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96"/>
  </r>
  <r>
    <n v="2805"/>
    <s v="CA-2012-159380"/>
    <x v="1"/>
    <x v="793"/>
    <d v="2012-05-16T00:00:00"/>
    <s v="Standard Class"/>
    <s v="CS-12505"/>
    <s v="Cindy Stewart"/>
    <x v="0"/>
    <s v="United States"/>
    <s v="San Francisco"/>
    <x v="1"/>
    <n v="94122"/>
    <x v="1"/>
    <s v="OFF-PA-10004239"/>
    <x v="1"/>
    <x v="10"/>
    <s v="Xerox 1953"/>
    <n v="25.68"/>
    <n v="6"/>
    <n v="0"/>
    <n v="11.555999999999999"/>
  </r>
  <r>
    <n v="2806"/>
    <s v="CA-2012-122623"/>
    <x v="1"/>
    <x v="67"/>
    <d v="2012-09-11T00:00:00"/>
    <s v="Standard Class"/>
    <s v="CC-12145"/>
    <s v="Charles Crestani"/>
    <x v="0"/>
    <s v="United States"/>
    <s v="El Paso"/>
    <x v="5"/>
    <n v="79907"/>
    <x v="2"/>
    <s v="FUR-CH-10000553"/>
    <x v="0"/>
    <x v="1"/>
    <s v="Metal Folding Chairs, Beige, 4/Carton"/>
    <n v="47.515999999999998"/>
    <n v="2"/>
    <n v="0.3"/>
    <n v="-2.0364"/>
  </r>
  <r>
    <n v="2807"/>
    <s v="CA-2012-148635"/>
    <x v="1"/>
    <x v="395"/>
    <d v="2012-07-27T00:00:00"/>
    <s v="Second Class"/>
    <s v="MH-18025"/>
    <s v="Michelle Huthwaite"/>
    <x v="0"/>
    <s v="United States"/>
    <s v="Seattle"/>
    <x v="4"/>
    <n v="98115"/>
    <x v="1"/>
    <s v="OFF-FA-10004395"/>
    <x v="1"/>
    <x v="13"/>
    <s v="Plymouth Boxed Rubber Bands by Plymouth"/>
    <n v="9.42"/>
    <n v="2"/>
    <n v="0"/>
    <n v="0.47099999999999997"/>
  </r>
  <r>
    <n v="2808"/>
    <s v="CA-2012-148635"/>
    <x v="1"/>
    <x v="395"/>
    <d v="2012-07-27T00:00:00"/>
    <s v="Second Class"/>
    <s v="MH-18025"/>
    <s v="Michelle Huthwaite"/>
    <x v="0"/>
    <s v="United States"/>
    <s v="Seattle"/>
    <x v="4"/>
    <n v="98115"/>
    <x v="1"/>
    <s v="OFF-PA-10004782"/>
    <x v="1"/>
    <x v="10"/>
    <s v="Xerox 228"/>
    <n v="12.96"/>
    <n v="2"/>
    <n v="0"/>
    <n v="6.2207999999999997"/>
  </r>
  <r>
    <n v="2809"/>
    <s v="CA-2012-148635"/>
    <x v="1"/>
    <x v="395"/>
    <d v="2012-07-27T00:00:00"/>
    <s v="Second Class"/>
    <s v="MH-18025"/>
    <s v="Michelle Huthwaite"/>
    <x v="0"/>
    <s v="United States"/>
    <s v="Seattle"/>
    <x v="4"/>
    <n v="98115"/>
    <x v="1"/>
    <s v="FUR-BO-10002213"/>
    <x v="0"/>
    <x v="0"/>
    <s v="Sauder Forest Hills Library, Woodland Oak Finish"/>
    <n v="704.9"/>
    <n v="5"/>
    <n v="0"/>
    <n v="56.392000000000003"/>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98"/>
  </r>
  <r>
    <n v="2814"/>
    <s v="CA-2012-135685"/>
    <x v="1"/>
    <x v="547"/>
    <d v="2012-11-18T00:00:00"/>
    <s v="Second Class"/>
    <s v="MP-18175"/>
    <s v="Mike Pelletier"/>
    <x v="2"/>
    <s v="United States"/>
    <s v="Milwaukee"/>
    <x v="6"/>
    <n v="53209"/>
    <x v="2"/>
    <s v="TEC-AC-10004145"/>
    <x v="2"/>
    <x v="11"/>
    <s v="Logitech diNovo Edge Keyboard"/>
    <n v="999.96"/>
    <n v="4"/>
    <n v="0"/>
    <n v="229.99080000000001"/>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5"/>
  </r>
  <r>
    <n v="2816"/>
    <s v="CA-2012-104626"/>
    <x v="1"/>
    <x v="135"/>
    <d v="2012-09-08T00:00:00"/>
    <s v="Standard Class"/>
    <s v="DR-12940"/>
    <s v="Daniel Raglin"/>
    <x v="2"/>
    <s v="United States"/>
    <s v="Franklin"/>
    <x v="31"/>
    <n v="2038"/>
    <x v="3"/>
    <s v="OFF-BI-10001510"/>
    <x v="1"/>
    <x v="8"/>
    <s v="Deluxe Heavy-Duty Vinyl Round Ring Binder"/>
    <n v="114.6"/>
    <n v="5"/>
    <n v="0"/>
    <n v="51.57"/>
  </r>
  <r>
    <n v="2817"/>
    <s v="CA-2012-104626"/>
    <x v="1"/>
    <x v="135"/>
    <d v="2012-09-08T00:00:00"/>
    <s v="Standard Class"/>
    <s v="DR-12940"/>
    <s v="Daniel Raglin"/>
    <x v="2"/>
    <s v="United States"/>
    <s v="Franklin"/>
    <x v="31"/>
    <n v="2038"/>
    <x v="3"/>
    <s v="FUR-CH-10003817"/>
    <x v="0"/>
    <x v="1"/>
    <s v="Global Value Steno Chair, Gray"/>
    <n v="60.74"/>
    <n v="1"/>
    <n v="0"/>
    <n v="15.185"/>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40000000002"/>
  </r>
  <r>
    <n v="2820"/>
    <s v="CA-2013-160500"/>
    <x v="0"/>
    <x v="465"/>
    <d v="2013-05-09T00:00:00"/>
    <s v="First Class"/>
    <s v="DM-13015"/>
    <s v="Darrin Martin"/>
    <x v="0"/>
    <s v="United States"/>
    <s v="Encinitas"/>
    <x v="1"/>
    <n v="92024"/>
    <x v="1"/>
    <s v="OFF-BI-10003784"/>
    <x v="1"/>
    <x v="8"/>
    <s v="Computer Printout Index Tabs"/>
    <n v="6.72"/>
    <n v="5"/>
    <n v="0.2"/>
    <n v="2.3519999999999999"/>
  </r>
  <r>
    <n v="2821"/>
    <s v="CA-2013-160500"/>
    <x v="0"/>
    <x v="465"/>
    <d v="2013-05-09T00:00:00"/>
    <s v="First Class"/>
    <s v="DM-13015"/>
    <s v="Darrin Martin"/>
    <x v="0"/>
    <s v="United States"/>
    <s v="Encinitas"/>
    <x v="1"/>
    <n v="92024"/>
    <x v="1"/>
    <s v="FUR-TA-10003748"/>
    <x v="0"/>
    <x v="3"/>
    <s v="Bevis 36 x 72 Conference Tables"/>
    <n v="298.77600000000001"/>
    <n v="3"/>
    <n v="0.2"/>
    <n v="7.4694000000000003"/>
  </r>
  <r>
    <n v="2822"/>
    <s v="CA-2014-100202"/>
    <x v="3"/>
    <x v="413"/>
    <d v="2014-01-06T00:00:00"/>
    <s v="Standard Class"/>
    <s v="BD-11620"/>
    <s v="Brian DeCherney"/>
    <x v="0"/>
    <s v="United States"/>
    <s v="Anaheim"/>
    <x v="1"/>
    <n v="92804"/>
    <x v="1"/>
    <s v="TEC-PH-10002563"/>
    <x v="2"/>
    <x v="7"/>
    <s v="Adtran 1202752G1"/>
    <n v="302.37599999999998"/>
    <n v="3"/>
    <n v="0.2"/>
    <n v="22.6782"/>
  </r>
  <r>
    <n v="2823"/>
    <s v="CA-2014-131016"/>
    <x v="3"/>
    <x v="65"/>
    <d v="2014-09-21T00:00:00"/>
    <s v="First Class"/>
    <s v="DC-12850"/>
    <s v="Dan Campbell"/>
    <x v="0"/>
    <s v="United States"/>
    <s v="Arlington"/>
    <x v="5"/>
    <n v="76017"/>
    <x v="2"/>
    <s v="OFF-AR-10000122"/>
    <x v="1"/>
    <x v="6"/>
    <s v="Newell 314"/>
    <n v="8.9280000000000008"/>
    <n v="2"/>
    <n v="0.2"/>
    <n v="0.55800000000000005"/>
  </r>
  <r>
    <n v="2824"/>
    <s v="CA-2014-131016"/>
    <x v="3"/>
    <x v="65"/>
    <d v="2014-09-21T00:00:00"/>
    <s v="First Class"/>
    <s v="DC-12850"/>
    <s v="Dan Campbell"/>
    <x v="0"/>
    <s v="United States"/>
    <s v="Arlington"/>
    <x v="5"/>
    <n v="76017"/>
    <x v="2"/>
    <s v="OFF-ST-10000352"/>
    <x v="1"/>
    <x v="4"/>
    <s v="Acco Perma 2700 Stacking Storage Drawers"/>
    <n v="47.584000000000003"/>
    <n v="2"/>
    <n v="0.2"/>
    <n v="-2.9740000000000002"/>
  </r>
  <r>
    <n v="2825"/>
    <s v="US-2011-112914"/>
    <x v="2"/>
    <x v="794"/>
    <d v="2011-09-30T00:00:00"/>
    <s v="Standard Class"/>
    <s v="MT-18070"/>
    <s v="Michelle Tran"/>
    <x v="2"/>
    <s v="United States"/>
    <s v="Houston"/>
    <x v="5"/>
    <n v="77041"/>
    <x v="2"/>
    <s v="OFF-PA-10003270"/>
    <x v="1"/>
    <x v="10"/>
    <s v="Xerox 1954"/>
    <n v="33.792000000000002"/>
    <n v="8"/>
    <n v="0.2"/>
    <n v="10.56"/>
  </r>
  <r>
    <n v="2826"/>
    <s v="US-2011-112914"/>
    <x v="2"/>
    <x v="794"/>
    <d v="2011-09-30T00:00:00"/>
    <s v="Standard Class"/>
    <s v="MT-18070"/>
    <s v="Michelle Tran"/>
    <x v="2"/>
    <s v="United States"/>
    <s v="Houston"/>
    <x v="5"/>
    <n v="77041"/>
    <x v="2"/>
    <s v="FUR-BO-10003272"/>
    <x v="0"/>
    <x v="0"/>
    <s v="O'Sullivan Living Dimensions 5-Shelf Bookcases"/>
    <n v="300.53280000000001"/>
    <n v="2"/>
    <n v="0.32"/>
    <n v="-97.231200000000001"/>
  </r>
  <r>
    <n v="2827"/>
    <s v="US-2011-112914"/>
    <x v="2"/>
    <x v="794"/>
    <d v="2011-09-30T00:00:00"/>
    <s v="Standard Class"/>
    <s v="MT-18070"/>
    <s v="Michelle Tran"/>
    <x v="2"/>
    <s v="United States"/>
    <s v="Houston"/>
    <x v="5"/>
    <n v="77041"/>
    <x v="2"/>
    <s v="OFF-BI-10002982"/>
    <x v="1"/>
    <x v="8"/>
    <s v="Avery Self-Adhesive Photo Pockets for Polaroid Photos"/>
    <n v="2.7240000000000002"/>
    <n v="2"/>
    <n v="0.8"/>
    <n v="-4.3583999999999996"/>
  </r>
  <r>
    <n v="2828"/>
    <s v="US-2011-112914"/>
    <x v="2"/>
    <x v="794"/>
    <d v="2011-09-30T00:00:00"/>
    <s v="Standard Class"/>
    <s v="MT-18070"/>
    <s v="Michelle Tran"/>
    <x v="2"/>
    <s v="United States"/>
    <s v="Houston"/>
    <x v="5"/>
    <n v="77041"/>
    <x v="2"/>
    <s v="OFF-EN-10001509"/>
    <x v="1"/>
    <x v="12"/>
    <s v="Poly String Tie Envelopes"/>
    <n v="3.2639999999999998"/>
    <n v="2"/>
    <n v="0.2"/>
    <n v="1.1015999999999999"/>
  </r>
  <r>
    <n v="2829"/>
    <s v="CA-2013-124149"/>
    <x v="0"/>
    <x v="131"/>
    <d v="2013-04-27T00:00:00"/>
    <s v="First Class"/>
    <s v="MJ-17740"/>
    <s v="Max Jones"/>
    <x v="0"/>
    <s v="United States"/>
    <s v="Lancaster"/>
    <x v="24"/>
    <n v="43130"/>
    <x v="3"/>
    <s v="OFF-PA-10002421"/>
    <x v="1"/>
    <x v="10"/>
    <s v="Embossed Ink Jet Note Cards"/>
    <n v="108.336"/>
    <n v="6"/>
    <n v="0.2"/>
    <n v="37.9176"/>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4000000000001"/>
  </r>
  <r>
    <n v="2832"/>
    <s v="CA-2011-148915"/>
    <x v="2"/>
    <x v="301"/>
    <d v="2011-11-05T00:00:00"/>
    <s v="Standard Class"/>
    <s v="ND-18370"/>
    <s v="Natalie DeCherney"/>
    <x v="0"/>
    <s v="United States"/>
    <s v="Portland"/>
    <x v="21"/>
    <n v="97206"/>
    <x v="1"/>
    <s v="OFF-ST-10001128"/>
    <x v="1"/>
    <x v="4"/>
    <s v="Carina Mini System Audio Rack, Model AR050B"/>
    <n v="443.92"/>
    <n v="5"/>
    <n v="0.2"/>
    <n v="-94.332999999999998"/>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7"/>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3999999999999"/>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20000000000003"/>
  </r>
  <r>
    <n v="2839"/>
    <s v="CA-2013-147368"/>
    <x v="0"/>
    <x v="632"/>
    <d v="2013-06-13T00:00:00"/>
    <s v="First Class"/>
    <s v="TC-21295"/>
    <s v="Toby Carlisle"/>
    <x v="0"/>
    <s v="United States"/>
    <s v="Tallahassee"/>
    <x v="2"/>
    <n v="32303"/>
    <x v="0"/>
    <s v="TEC-MA-10002178"/>
    <x v="2"/>
    <x v="15"/>
    <s v="Cisco CP-7937G Unified IP Conference Station Phone"/>
    <n v="695.7"/>
    <n v="2"/>
    <n v="0.5"/>
    <n v="-27.827999999999999"/>
  </r>
  <r>
    <n v="2840"/>
    <s v="US-2012-104185"/>
    <x v="1"/>
    <x v="37"/>
    <d v="2012-09-08T00:00:00"/>
    <s v="Second Class"/>
    <s v="JB-15400"/>
    <s v="Jennifer Braxton"/>
    <x v="1"/>
    <s v="United States"/>
    <s v="New York City"/>
    <x v="15"/>
    <n v="10009"/>
    <x v="3"/>
    <s v="OFF-ST-10001526"/>
    <x v="1"/>
    <x v="4"/>
    <s v="Iceberg Mobile Mega Data/Printer Cart "/>
    <n v="120.33"/>
    <n v="1"/>
    <n v="0"/>
    <n v="31.285799999999998"/>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799999999999"/>
  </r>
  <r>
    <n v="2844"/>
    <s v="CA-2014-112865"/>
    <x v="3"/>
    <x v="796"/>
    <d v="2014-05-23T00:00:00"/>
    <s v="Standard Class"/>
    <s v="BH-11710"/>
    <s v="Brosina Hoffman"/>
    <x v="0"/>
    <s v="United States"/>
    <s v="Philadelphia"/>
    <x v="9"/>
    <n v="19140"/>
    <x v="3"/>
    <s v="TEC-AC-10000387"/>
    <x v="2"/>
    <x v="11"/>
    <s v="KeyTronicÂ KT800P2 -Â KeyboardÂ - Black"/>
    <n v="36.048000000000002"/>
    <n v="3"/>
    <n v="0.2"/>
    <n v="-0.9012"/>
  </r>
  <r>
    <n v="2845"/>
    <s v="US-2013-162852"/>
    <x v="0"/>
    <x v="797"/>
    <d v="2014-01-01T00:00:00"/>
    <s v="Standard Class"/>
    <s v="BG-11695"/>
    <s v="Brooke Gillingham"/>
    <x v="1"/>
    <s v="United States"/>
    <s v="Woodstock"/>
    <x v="10"/>
    <n v="60098"/>
    <x v="2"/>
    <s v="FUR-CH-10004853"/>
    <x v="0"/>
    <x v="1"/>
    <s v="Global Manager's Adjustable Task Chair, Storm"/>
    <n v="845.48800000000006"/>
    <n v="8"/>
    <n v="0.3"/>
    <n v="-12.0784"/>
  </r>
  <r>
    <n v="2846"/>
    <s v="CA-2014-138163"/>
    <x v="3"/>
    <x v="701"/>
    <d v="2014-11-21T00:00:00"/>
    <s v="First Class"/>
    <s v="XP-21865"/>
    <s v="Xylona Preis"/>
    <x v="0"/>
    <s v="United States"/>
    <s v="Everett"/>
    <x v="31"/>
    <n v="2149"/>
    <x v="3"/>
    <s v="OFF-AR-10001958"/>
    <x v="1"/>
    <x v="6"/>
    <s v="Stanley Bostitch Contemporary Electric Pencil Sharpeners"/>
    <n v="50.94"/>
    <n v="3"/>
    <n v="0"/>
    <n v="14.263199999999999"/>
  </r>
  <r>
    <n v="2847"/>
    <s v="CA-2014-152093"/>
    <x v="3"/>
    <x v="18"/>
    <d v="2014-09-16T00:00:00"/>
    <s v="Standard Class"/>
    <s v="SN-20560"/>
    <s v="Skye Norling"/>
    <x v="2"/>
    <s v="United States"/>
    <s v="Chicago"/>
    <x v="10"/>
    <n v="60653"/>
    <x v="2"/>
    <s v="OFF-BI-10003527"/>
    <x v="1"/>
    <x v="8"/>
    <s v="Fellowes PB500 Electric Punch Plastic Comb Binding Machine with Manual Bind"/>
    <n v="762.59400000000005"/>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
  </r>
  <r>
    <n v="2849"/>
    <s v="CA-2014-157854"/>
    <x v="3"/>
    <x v="798"/>
    <d v="2014-04-16T00:00:00"/>
    <s v="Standard Class"/>
    <s v="DM-13345"/>
    <s v="Denise Monton"/>
    <x v="1"/>
    <s v="United States"/>
    <s v="Roswell"/>
    <x v="32"/>
    <n v="30076"/>
    <x v="0"/>
    <s v="OFF-BI-10001359"/>
    <x v="1"/>
    <x v="8"/>
    <s v="GBC DocuBind TL300 Electric Binding System"/>
    <n v="2690.97"/>
    <n v="3"/>
    <n v="0"/>
    <n v="1264.7559000000001"/>
  </r>
  <r>
    <n v="2850"/>
    <s v="CA-2013-123617"/>
    <x v="0"/>
    <x v="85"/>
    <d v="2013-12-04T00:00:00"/>
    <s v="Standard Class"/>
    <s v="AJ-10780"/>
    <s v="Anthony Jacobs"/>
    <x v="1"/>
    <s v="United States"/>
    <s v="Palm Coast"/>
    <x v="2"/>
    <n v="32137"/>
    <x v="0"/>
    <s v="OFF-BI-10002976"/>
    <x v="1"/>
    <x v="8"/>
    <s v="ACCOHIDE Binder by Acco"/>
    <n v="7.4340000000000002"/>
    <n v="6"/>
    <n v="0.7"/>
    <n v="-5.6993999999999998"/>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799999999999"/>
  </r>
  <r>
    <n v="2852"/>
    <s v="CA-2014-107342"/>
    <x v="3"/>
    <x v="94"/>
    <d v="2014-12-23T00:00:00"/>
    <s v="Standard Class"/>
    <s v="VF-21715"/>
    <s v="Vicky Freymann"/>
    <x v="2"/>
    <s v="United States"/>
    <s v="Columbus"/>
    <x v="14"/>
    <n v="47201"/>
    <x v="2"/>
    <s v="OFF-PA-10001745"/>
    <x v="1"/>
    <x v="10"/>
    <s v="Wirebound Message Books, 2 7/8&quot; x 5&quot;, 3 Forms per Page"/>
    <n v="28.16"/>
    <n v="4"/>
    <n v="0"/>
    <n v="13.235200000000001"/>
  </r>
  <r>
    <n v="2853"/>
    <s v="CA-2013-136371"/>
    <x v="0"/>
    <x v="690"/>
    <d v="2013-03-22T00:00:00"/>
    <s v="Second Class"/>
    <s v="SV-20935"/>
    <s v="Susan Vittorini"/>
    <x v="0"/>
    <s v="United States"/>
    <s v="Oceanside"/>
    <x v="15"/>
    <n v="11572"/>
    <x v="3"/>
    <s v="FUR-FU-10000409"/>
    <x v="0"/>
    <x v="5"/>
    <s v="GE 4 Foot Flourescent Tube, 40 Watt"/>
    <n v="14.98"/>
    <n v="1"/>
    <n v="0"/>
    <n v="6.8907999999999996"/>
  </r>
  <r>
    <n v="2854"/>
    <s v="CA-2013-136371"/>
    <x v="0"/>
    <x v="690"/>
    <d v="2013-03-22T00:00:00"/>
    <s v="Second Class"/>
    <s v="SV-20935"/>
    <s v="Susan Vittorini"/>
    <x v="0"/>
    <s v="United States"/>
    <s v="Oceanside"/>
    <x v="15"/>
    <n v="11572"/>
    <x v="3"/>
    <s v="FUR-FU-10000221"/>
    <x v="0"/>
    <x v="5"/>
    <s v="Master Caster Door Stop, Brown"/>
    <n v="20.32"/>
    <n v="4"/>
    <n v="0"/>
    <n v="6.9088000000000003"/>
  </r>
  <r>
    <n v="2855"/>
    <s v="CA-2014-137344"/>
    <x v="3"/>
    <x v="648"/>
    <d v="2014-08-21T00:00:00"/>
    <s v="Same Day"/>
    <s v="EM-13810"/>
    <s v="Eleni McCrary"/>
    <x v="1"/>
    <s v="United States"/>
    <s v="Franklin"/>
    <x v="31"/>
    <n v="2038"/>
    <x v="3"/>
    <s v="OFF-ST-10000344"/>
    <x v="1"/>
    <x v="4"/>
    <s v="Neat Ideas Personal Hanging Folder Files, Black"/>
    <n v="40.29"/>
    <n v="3"/>
    <n v="0"/>
    <n v="10.4754"/>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
    <n v="4"/>
    <n v="0.2"/>
    <n v="100.196"/>
  </r>
  <r>
    <n v="2858"/>
    <s v="CA-2013-154690"/>
    <x v="0"/>
    <x v="243"/>
    <d v="2013-08-18T00:00:00"/>
    <s v="Second Class"/>
    <s v="CC-12370"/>
    <s v="Christopher Conant"/>
    <x v="0"/>
    <s v="United States"/>
    <s v="Fayetteville"/>
    <x v="3"/>
    <n v="28314"/>
    <x v="0"/>
    <s v="FUR-CH-10000988"/>
    <x v="0"/>
    <x v="1"/>
    <s v="Hon Olson Stacker Stools"/>
    <n v="225.29599999999999"/>
    <n v="2"/>
    <n v="0.2"/>
    <n v="22.529599999999999"/>
  </r>
  <r>
    <n v="2859"/>
    <s v="CA-2014-138975"/>
    <x v="3"/>
    <x v="240"/>
    <d v="2014-05-24T00:00:00"/>
    <s v="Standard Class"/>
    <s v="SC-20380"/>
    <s v="Shahid Collister"/>
    <x v="0"/>
    <s v="United States"/>
    <s v="Atlanta"/>
    <x v="32"/>
    <n v="30318"/>
    <x v="0"/>
    <s v="TEC-AC-10003441"/>
    <x v="2"/>
    <x v="11"/>
    <s v="Kingston Digital DataTraveler 32GB USB 2.0"/>
    <n v="67.8"/>
    <n v="4"/>
    <n v="0"/>
    <n v="4.0679999999999996"/>
  </r>
  <r>
    <n v="2860"/>
    <s v="CA-2014-138975"/>
    <x v="3"/>
    <x v="240"/>
    <d v="2014-05-24T00:00:00"/>
    <s v="Standard Class"/>
    <s v="SC-20380"/>
    <s v="Shahid Collister"/>
    <x v="0"/>
    <s v="United States"/>
    <s v="Atlanta"/>
    <x v="32"/>
    <n v="30318"/>
    <x v="0"/>
    <s v="TEC-PH-10004389"/>
    <x v="2"/>
    <x v="7"/>
    <s v="Nokia Lumia 925"/>
    <n v="377.97"/>
    <n v="3"/>
    <n v="0"/>
    <n v="98.272199999999998"/>
  </r>
  <r>
    <n v="2861"/>
    <s v="CA-2014-138975"/>
    <x v="3"/>
    <x v="240"/>
    <d v="2014-05-24T00:00:00"/>
    <s v="Standard Class"/>
    <s v="SC-20380"/>
    <s v="Shahid Collister"/>
    <x v="0"/>
    <s v="United States"/>
    <s v="Atlanta"/>
    <x v="32"/>
    <n v="30318"/>
    <x v="0"/>
    <s v="FUR-BO-10004695"/>
    <x v="0"/>
    <x v="0"/>
    <s v="O'Sullivan 2-Door Barrister Bookcase in Odessa Pine"/>
    <n v="1628.82"/>
    <n v="9"/>
    <n v="0"/>
    <n v="374.62860000000001"/>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1"/>
    <n v="4"/>
    <n v="0.2"/>
    <n v="7.2576000000000001"/>
  </r>
  <r>
    <n v="2864"/>
    <s v="US-2014-103828"/>
    <x v="3"/>
    <x v="802"/>
    <d v="2014-08-14T00:00:00"/>
    <s v="Same Day"/>
    <s v="JK-15370"/>
    <s v="Jay Kimmel"/>
    <x v="0"/>
    <s v="United States"/>
    <s v="San Francisco"/>
    <x v="1"/>
    <n v="94122"/>
    <x v="1"/>
    <s v="OFF-ST-10001325"/>
    <x v="1"/>
    <x v="4"/>
    <s v="Sterilite Officeware Hinged File Box"/>
    <n v="31.44"/>
    <n v="3"/>
    <n v="0"/>
    <n v="8.4887999999999995"/>
  </r>
  <r>
    <n v="2865"/>
    <s v="US-2014-103828"/>
    <x v="3"/>
    <x v="802"/>
    <d v="2014-08-14T00:00:00"/>
    <s v="Same Day"/>
    <s v="JK-15370"/>
    <s v="Jay Kimmel"/>
    <x v="0"/>
    <s v="United States"/>
    <s v="San Francisco"/>
    <x v="1"/>
    <n v="94122"/>
    <x v="1"/>
    <s v="OFF-AP-10004249"/>
    <x v="1"/>
    <x v="9"/>
    <s v="Staples"/>
    <n v="83.79"/>
    <n v="7"/>
    <n v="0"/>
    <n v="22.6233"/>
  </r>
  <r>
    <n v="2866"/>
    <s v="US-2014-103828"/>
    <x v="3"/>
    <x v="802"/>
    <d v="2014-08-14T00:00:00"/>
    <s v="Same Day"/>
    <s v="JK-15370"/>
    <s v="Jay Kimmel"/>
    <x v="0"/>
    <s v="United States"/>
    <s v="San Francisco"/>
    <x v="1"/>
    <n v="94122"/>
    <x v="1"/>
    <s v="OFF-AR-10000588"/>
    <x v="1"/>
    <x v="6"/>
    <s v="Newell 345"/>
    <n v="59.52"/>
    <n v="3"/>
    <n v="0"/>
    <n v="15.475199999999999"/>
  </r>
  <r>
    <n v="2867"/>
    <s v="US-2014-103828"/>
    <x v="3"/>
    <x v="802"/>
    <d v="2014-08-14T00:00:00"/>
    <s v="Same Day"/>
    <s v="JK-15370"/>
    <s v="Jay Kimmel"/>
    <x v="0"/>
    <s v="United States"/>
    <s v="San Francisco"/>
    <x v="1"/>
    <n v="94122"/>
    <x v="1"/>
    <s v="OFF-SU-10000946"/>
    <x v="1"/>
    <x v="14"/>
    <s v="Staples"/>
    <n v="31.92"/>
    <n v="4"/>
    <n v="0"/>
    <n v="9.2568000000000001"/>
  </r>
  <r>
    <n v="2868"/>
    <s v="CA-2013-115588"/>
    <x v="0"/>
    <x v="338"/>
    <d v="2013-11-13T00:00:00"/>
    <s v="Second Class"/>
    <s v="AF-10885"/>
    <s v="Art Foster"/>
    <x v="0"/>
    <s v="United States"/>
    <s v="Toledo"/>
    <x v="24"/>
    <n v="43615"/>
    <x v="3"/>
    <s v="OFF-SU-10001225"/>
    <x v="1"/>
    <x v="14"/>
    <s v="Staples"/>
    <n v="14.72"/>
    <n v="5"/>
    <n v="0.2"/>
    <n v="-3.3119999999999998"/>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80000000000001"/>
  </r>
  <r>
    <n v="2871"/>
    <s v="CA-2011-148040"/>
    <x v="2"/>
    <x v="579"/>
    <d v="2011-03-26T00:00:00"/>
    <s v="Standard Class"/>
    <s v="BF-11275"/>
    <s v="Beth Fritzler"/>
    <x v="1"/>
    <s v="United States"/>
    <s v="Tucson"/>
    <x v="16"/>
    <n v="85705"/>
    <x v="1"/>
    <s v="OFF-PA-10002581"/>
    <x v="1"/>
    <x v="10"/>
    <s v="Xerox 1951"/>
    <n v="74.352000000000004"/>
    <n v="3"/>
    <n v="0.2"/>
    <n v="23.234999999999999"/>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03"/>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4"/>
  </r>
  <r>
    <n v="2875"/>
    <s v="US-2014-102638"/>
    <x v="3"/>
    <x v="614"/>
    <d v="2015-01-01T00:00:00"/>
    <s v="First Class"/>
    <s v="MC-17845"/>
    <s v="Michael Chen"/>
    <x v="0"/>
    <s v="United States"/>
    <s v="New York City"/>
    <x v="15"/>
    <n v="10035"/>
    <x v="3"/>
    <s v="OFF-FA-10002988"/>
    <x v="1"/>
    <x v="13"/>
    <s v="Ideal Clamps"/>
    <n v="6.03"/>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7999999999999"/>
  </r>
  <r>
    <n v="2877"/>
    <s v="US-2013-167339"/>
    <x v="0"/>
    <x v="803"/>
    <d v="2013-01-23T00:00:00"/>
    <s v="Second Class"/>
    <s v="TD-20995"/>
    <s v="Tamara Dahlen"/>
    <x v="0"/>
    <s v="United States"/>
    <s v="San Diego"/>
    <x v="1"/>
    <n v="92037"/>
    <x v="1"/>
    <s v="FUR-CH-10000785"/>
    <x v="0"/>
    <x v="1"/>
    <s v="Global Ergonomic Managers Chair"/>
    <n v="1013.4880000000001"/>
    <n v="7"/>
    <n v="0.2"/>
    <n v="76.011600000000001"/>
  </r>
  <r>
    <n v="2878"/>
    <s v="CA-2013-152072"/>
    <x v="0"/>
    <x v="804"/>
    <d v="2013-01-19T00:00:00"/>
    <s v="Standard Class"/>
    <s v="Dp-13240"/>
    <s v="Dean percer"/>
    <x v="2"/>
    <s v="United States"/>
    <s v="Westfield"/>
    <x v="30"/>
    <n v="7090"/>
    <x v="3"/>
    <s v="OFF-EN-10003040"/>
    <x v="1"/>
    <x v="12"/>
    <s v="Quality Park Security Envelopes"/>
    <n v="52.34"/>
    <n v="2"/>
    <n v="0"/>
    <n v="24.599799999999998"/>
  </r>
  <r>
    <n v="2879"/>
    <s v="CA-2013-152072"/>
    <x v="0"/>
    <x v="804"/>
    <d v="2013-01-19T00:00:00"/>
    <s v="Standard Class"/>
    <s v="Dp-13240"/>
    <s v="Dean percer"/>
    <x v="2"/>
    <s v="United States"/>
    <s v="Westfield"/>
    <x v="30"/>
    <n v="7090"/>
    <x v="3"/>
    <s v="OFF-AR-10001573"/>
    <x v="1"/>
    <x v="6"/>
    <s v="American Pencil"/>
    <n v="4.66"/>
    <n v="2"/>
    <n v="0"/>
    <n v="1.3513999999999999"/>
  </r>
  <r>
    <n v="2880"/>
    <s v="CA-2013-152072"/>
    <x v="0"/>
    <x v="804"/>
    <d v="2013-01-19T00:00:00"/>
    <s v="Standard Class"/>
    <s v="Dp-13240"/>
    <s v="Dean percer"/>
    <x v="2"/>
    <s v="United States"/>
    <s v="Westfield"/>
    <x v="30"/>
    <n v="7090"/>
    <x v="3"/>
    <s v="TEC-AC-10000844"/>
    <x v="2"/>
    <x v="11"/>
    <s v="LogitechÂ Gaming G510s - Keyboard"/>
    <n v="254.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7000000000003"/>
  </r>
  <r>
    <n v="2883"/>
    <s v="CA-2011-165540"/>
    <x v="2"/>
    <x v="805"/>
    <d v="2011-02-26T00:00:00"/>
    <s v="Standard Class"/>
    <s v="TM-21010"/>
    <s v="Tamara Manning"/>
    <x v="0"/>
    <s v="United States"/>
    <s v="Woodstock"/>
    <x v="10"/>
    <n v="60098"/>
    <x v="2"/>
    <s v="OFF-BI-10004094"/>
    <x v="1"/>
    <x v="8"/>
    <s v="GBC Standard Plastic Binding Systems Combs"/>
    <n v="8.85"/>
    <n v="5"/>
    <n v="0.8"/>
    <n v="-13.717499999999999"/>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0999999999998"/>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7999999999997"/>
  </r>
  <r>
    <n v="2889"/>
    <s v="CA-2014-102099"/>
    <x v="3"/>
    <x v="404"/>
    <d v="2014-12-20T00:00:00"/>
    <s v="First Class"/>
    <s v="EP-13915"/>
    <s v="Emily Phan"/>
    <x v="0"/>
    <s v="United States"/>
    <s v="Los Angeles"/>
    <x v="1"/>
    <n v="90008"/>
    <x v="1"/>
    <s v="OFF-PA-10000289"/>
    <x v="1"/>
    <x v="10"/>
    <s v="Xerox 213"/>
    <n v="32.4"/>
    <n v="5"/>
    <n v="0"/>
    <n v="15.552"/>
  </r>
  <r>
    <n v="2890"/>
    <s v="CA-2014-164049"/>
    <x v="3"/>
    <x v="808"/>
    <d v="2014-11-07T00:00:00"/>
    <s v="Standard Class"/>
    <s v="KH-16630"/>
    <s v="Ken Heidel"/>
    <x v="1"/>
    <s v="United States"/>
    <s v="Seattle"/>
    <x v="4"/>
    <n v="98105"/>
    <x v="1"/>
    <s v="OFF-PA-10000791"/>
    <x v="1"/>
    <x v="10"/>
    <s v="Wirebound Message Books, Four 2 3/4 x 5 Forms per Page, 200 Sets per Book"/>
    <n v="23.85"/>
    <n v="5"/>
    <n v="0"/>
    <n v="10.7325"/>
  </r>
  <r>
    <n v="2891"/>
    <s v="CA-2011-142727"/>
    <x v="2"/>
    <x v="333"/>
    <d v="2011-05-01T00:00:00"/>
    <s v="Second Class"/>
    <s v="HG-14845"/>
    <s v="Harry Greene"/>
    <x v="0"/>
    <s v="United States"/>
    <s v="Lake Charles"/>
    <x v="28"/>
    <n v="70601"/>
    <x v="0"/>
    <s v="FUR-CH-10002304"/>
    <x v="0"/>
    <x v="1"/>
    <s v="Global Stack Chair without Arms, Black"/>
    <n v="51.96"/>
    <n v="2"/>
    <n v="0"/>
    <n v="12.99"/>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3999999999997"/>
  </r>
  <r>
    <n v="2894"/>
    <s v="CA-2014-139913"/>
    <x v="3"/>
    <x v="436"/>
    <d v="2014-10-30T00:00:00"/>
    <s v="Standard Class"/>
    <s v="JC-16105"/>
    <s v="Julie Creighton"/>
    <x v="1"/>
    <s v="United States"/>
    <s v="Rochester"/>
    <x v="15"/>
    <n v="14609"/>
    <x v="3"/>
    <s v="OFF-PA-10002479"/>
    <x v="1"/>
    <x v="10"/>
    <s v="Xerox 4200 Series MultiUse Premium Copy Paper (20Lb. and 84 Bright)"/>
    <n v="26.4"/>
    <n v="5"/>
    <n v="0"/>
    <n v="11.88"/>
  </r>
  <r>
    <n v="2895"/>
    <s v="CA-2014-139913"/>
    <x v="3"/>
    <x v="436"/>
    <d v="2014-10-30T00:00:00"/>
    <s v="Standard Class"/>
    <s v="JC-16105"/>
    <s v="Julie Creighton"/>
    <x v="1"/>
    <s v="United States"/>
    <s v="Rochester"/>
    <x v="15"/>
    <n v="14609"/>
    <x v="3"/>
    <s v="FUR-FU-10000771"/>
    <x v="0"/>
    <x v="5"/>
    <s v="Eldon 200 Class Desk Accessories, Smoke"/>
    <n v="69.08"/>
    <n v="11"/>
    <n v="0"/>
    <n v="29.0136"/>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799999999996"/>
    <n v="4"/>
    <n v="0.2"/>
    <n v="119.996"/>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
  </r>
  <r>
    <n v="2900"/>
    <s v="CA-2012-166464"/>
    <x v="1"/>
    <x v="811"/>
    <d v="2012-09-17T00:00:00"/>
    <s v="Standard Class"/>
    <s v="PG-18895"/>
    <s v="Paul Gonzalez"/>
    <x v="0"/>
    <s v="United States"/>
    <s v="New York City"/>
    <x v="15"/>
    <n v="10035"/>
    <x v="3"/>
    <s v="TEC-CO-10000971"/>
    <x v="2"/>
    <x v="16"/>
    <s v="Hewlett Packard 310 Color Digital Copier"/>
    <n v="479.98399999999998"/>
    <n v="2"/>
    <n v="0.2"/>
    <n v="59.997999999999998"/>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600000000004"/>
  </r>
  <r>
    <n v="2903"/>
    <s v="CA-2013-164035"/>
    <x v="0"/>
    <x v="1"/>
    <d v="2013-06-18T00:00:00"/>
    <s v="Standard Class"/>
    <s v="CR-12730"/>
    <s v="Craig Reiter"/>
    <x v="0"/>
    <s v="United States"/>
    <s v="Chicago"/>
    <x v="10"/>
    <n v="60610"/>
    <x v="2"/>
    <s v="OFF-PA-10002160"/>
    <x v="1"/>
    <x v="10"/>
    <s v="Xerox 1978"/>
    <n v="23.12"/>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800000000001"/>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3999999999996"/>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9"/>
  </r>
  <r>
    <n v="2908"/>
    <s v="CA-2014-121615"/>
    <x v="3"/>
    <x v="132"/>
    <d v="2014-11-10T00:00:00"/>
    <s v="Standard Class"/>
    <s v="DL-12925"/>
    <s v="Daniel Lacy"/>
    <x v="0"/>
    <s v="United States"/>
    <s v="Eagan"/>
    <x v="11"/>
    <n v="55122"/>
    <x v="2"/>
    <s v="OFF-ST-10001325"/>
    <x v="1"/>
    <x v="4"/>
    <s v="Sterilite Officeware Hinged File Box"/>
    <n v="52.4"/>
    <n v="5"/>
    <n v="0"/>
    <n v="14.148"/>
  </r>
  <r>
    <n v="2909"/>
    <s v="CA-2014-121615"/>
    <x v="3"/>
    <x v="132"/>
    <d v="2014-11-10T00:00:00"/>
    <s v="Standard Class"/>
    <s v="DL-12925"/>
    <s v="Daniel Lacy"/>
    <x v="0"/>
    <s v="United States"/>
    <s v="Eagan"/>
    <x v="11"/>
    <n v="55122"/>
    <x v="2"/>
    <s v="OFF-LA-10001771"/>
    <x v="1"/>
    <x v="2"/>
    <s v="Avery 513"/>
    <n v="14.94"/>
    <n v="3"/>
    <n v="0"/>
    <n v="6.8723999999999998"/>
  </r>
  <r>
    <n v="2910"/>
    <s v="CA-2014-166415"/>
    <x v="3"/>
    <x v="600"/>
    <d v="2014-02-24T00:00:00"/>
    <s v="Standard Class"/>
    <s v="ME-17725"/>
    <s v="Max Engle"/>
    <x v="0"/>
    <s v="United States"/>
    <s v="Seattle"/>
    <x v="4"/>
    <n v="98103"/>
    <x v="1"/>
    <s v="OFF-FA-10004968"/>
    <x v="1"/>
    <x v="13"/>
    <s v="Rubber Band Ball"/>
    <n v="11.22"/>
    <n v="3"/>
    <n v="0"/>
    <n v="0.22439999999999999"/>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0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5"/>
  </r>
  <r>
    <n v="2914"/>
    <s v="CA-2011-113929"/>
    <x v="2"/>
    <x v="737"/>
    <d v="2011-06-21T00:00:00"/>
    <s v="Standard Class"/>
    <s v="CK-12205"/>
    <s v="Chloris Kastensmidt"/>
    <x v="0"/>
    <s v="United States"/>
    <s v="Hempstead"/>
    <x v="15"/>
    <n v="11550"/>
    <x v="3"/>
    <s v="OFF-BI-10002852"/>
    <x v="1"/>
    <x v="8"/>
    <s v="Ibico Standard Transparent Covers"/>
    <n v="39.552"/>
    <n v="3"/>
    <n v="0.2"/>
    <n v="14.3376"/>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20000000000001"/>
  </r>
  <r>
    <n v="2917"/>
    <s v="CA-2012-134747"/>
    <x v="1"/>
    <x v="88"/>
    <d v="2012-10-17T00:00:00"/>
    <s v="Second Class"/>
    <s v="DL-12925"/>
    <s v="Daniel Lacy"/>
    <x v="0"/>
    <s v="United States"/>
    <s v="Noblesville"/>
    <x v="14"/>
    <n v="46060"/>
    <x v="2"/>
    <s v="TEC-PH-10001750"/>
    <x v="2"/>
    <x v="7"/>
    <s v="Samsung Rugby III"/>
    <n v="263.95999999999998"/>
    <n v="4"/>
    <n v="0"/>
    <n v="71.269199999999998"/>
  </r>
  <r>
    <n v="2918"/>
    <s v="CA-2014-155047"/>
    <x v="3"/>
    <x v="151"/>
    <d v="2014-08-31T00:00:00"/>
    <s v="First Class"/>
    <s v="SE-20110"/>
    <s v="Sanjit Engle"/>
    <x v="0"/>
    <s v="United States"/>
    <s v="Dallas"/>
    <x v="5"/>
    <n v="75220"/>
    <x v="2"/>
    <s v="OFF-AR-10003338"/>
    <x v="1"/>
    <x v="6"/>
    <s v="Eberhard Faber 3 1/2&quot; Golf Pencils"/>
    <n v="5.952"/>
    <n v="1"/>
    <n v="0.2"/>
    <n v="0.372"/>
  </r>
  <r>
    <n v="2919"/>
    <s v="CA-2013-160129"/>
    <x v="0"/>
    <x v="813"/>
    <d v="2013-11-24T00:00:00"/>
    <s v="Same Day"/>
    <s v="LS-17200"/>
    <s v="Luke Schmidt"/>
    <x v="1"/>
    <s v="United States"/>
    <s v="Philadelphia"/>
    <x v="9"/>
    <n v="19140"/>
    <x v="3"/>
    <s v="OFF-FA-10002763"/>
    <x v="1"/>
    <x v="13"/>
    <s v="Advantus Map Pennant Flags and Round Head Tacks"/>
    <n v="15.8"/>
    <n v="5"/>
    <n v="0.2"/>
    <n v="2.37"/>
  </r>
  <r>
    <n v="2920"/>
    <s v="CA-2013-160129"/>
    <x v="0"/>
    <x v="813"/>
    <d v="2013-11-24T00:00:00"/>
    <s v="Same Day"/>
    <s v="LS-17200"/>
    <s v="Luke Schmidt"/>
    <x v="1"/>
    <s v="United States"/>
    <s v="Philadelphia"/>
    <x v="9"/>
    <n v="19140"/>
    <x v="3"/>
    <s v="FUR-FU-10002088"/>
    <x v="0"/>
    <x v="5"/>
    <s v="Nu-Dell Float Frame 11 x 14 1/2"/>
    <n v="14.368"/>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7999999999993"/>
    <n v="7"/>
    <n v="0.2"/>
    <n v="12.3284"/>
  </r>
  <r>
    <n v="2922"/>
    <s v="CA-2014-164329"/>
    <x v="3"/>
    <x v="289"/>
    <d v="2014-01-31T00:00:00"/>
    <s v="Same Day"/>
    <s v="MM-17920"/>
    <s v="Michael Moore"/>
    <x v="0"/>
    <s v="United States"/>
    <s v="San Francisco"/>
    <x v="1"/>
    <n v="94109"/>
    <x v="1"/>
    <s v="OFF-ST-10001511"/>
    <x v="1"/>
    <x v="4"/>
    <s v="Space Solutions Commercial Steel Shelving"/>
    <n v="129.30000000000001"/>
    <n v="2"/>
    <n v="0"/>
    <n v="6.4649999999999999"/>
  </r>
  <r>
    <n v="2923"/>
    <s v="US-2012-141453"/>
    <x v="1"/>
    <x v="672"/>
    <d v="2012-12-03T00:00:00"/>
    <s v="Second Class"/>
    <s v="DB-13270"/>
    <s v="Deborah Brumfield"/>
    <x v="2"/>
    <s v="United States"/>
    <s v="Austin"/>
    <x v="5"/>
    <n v="78745"/>
    <x v="2"/>
    <s v="OFF-BI-10000301"/>
    <x v="1"/>
    <x v="8"/>
    <s v="GBC Instant Report Kit"/>
    <n v="3.8820000000000001"/>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7"/>
  </r>
  <r>
    <n v="2927"/>
    <s v="CA-2014-128629"/>
    <x v="3"/>
    <x v="815"/>
    <d v="2014-07-15T00:00:00"/>
    <s v="Second Class"/>
    <s v="BP-11155"/>
    <s v="Becky Pak"/>
    <x v="0"/>
    <s v="United States"/>
    <s v="Columbus"/>
    <x v="32"/>
    <n v="31907"/>
    <x v="0"/>
    <s v="FUR-FU-10000771"/>
    <x v="0"/>
    <x v="5"/>
    <s v="Eldon 200 Class Desk Accessories, Smoke"/>
    <n v="18.84"/>
    <n v="3"/>
    <n v="0"/>
    <n v="7.9127999999999998"/>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1"/>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79999999999997"/>
    <n v="2"/>
    <n v="0.2"/>
    <n v="2.2302"/>
  </r>
  <r>
    <n v="2932"/>
    <s v="CA-2012-168564"/>
    <x v="1"/>
    <x v="816"/>
    <d v="2012-08-08T00:00:00"/>
    <s v="Same Day"/>
    <s v="TT-21220"/>
    <s v="Thomas Thornton"/>
    <x v="0"/>
    <s v="United States"/>
    <s v="San Francisco"/>
    <x v="1"/>
    <n v="94109"/>
    <x v="1"/>
    <s v="OFF-BI-10002557"/>
    <x v="1"/>
    <x v="8"/>
    <s v="Presstex Flexible Ring Binders"/>
    <n v="7.28"/>
    <n v="2"/>
    <n v="0.2"/>
    <n v="2.73"/>
  </r>
  <r>
    <n v="2933"/>
    <s v="CA-2012-168564"/>
    <x v="1"/>
    <x v="816"/>
    <d v="2012-08-08T00:00:00"/>
    <s v="Same Day"/>
    <s v="TT-21220"/>
    <s v="Thomas Thornton"/>
    <x v="0"/>
    <s v="United States"/>
    <s v="San Francisco"/>
    <x v="1"/>
    <n v="94109"/>
    <x v="1"/>
    <s v="FUR-CH-10000785"/>
    <x v="0"/>
    <x v="1"/>
    <s v="Global Ergonomic Managers Chair"/>
    <n v="144.78399999999999"/>
    <n v="1"/>
    <n v="0.2"/>
    <n v="10.8588"/>
  </r>
  <r>
    <n v="2934"/>
    <s v="US-2013-169040"/>
    <x v="0"/>
    <x v="409"/>
    <d v="2013-12-13T00:00:00"/>
    <s v="Standard Class"/>
    <s v="GT-14710"/>
    <s v="Greg Tran"/>
    <x v="0"/>
    <s v="United States"/>
    <s v="Seattle"/>
    <x v="4"/>
    <n v="98105"/>
    <x v="1"/>
    <s v="TEC-PH-10002310"/>
    <x v="2"/>
    <x v="7"/>
    <s v="Plantronics Calisto P620-M USB Wireless Speakerphone System"/>
    <n v="156.792"/>
    <n v="1"/>
    <n v="0.2"/>
    <n v="13.7193"/>
  </r>
  <r>
    <n v="2935"/>
    <s v="US-2013-169040"/>
    <x v="0"/>
    <x v="409"/>
    <d v="2013-12-13T00:00:00"/>
    <s v="Standard Class"/>
    <s v="GT-14710"/>
    <s v="Greg Tran"/>
    <x v="0"/>
    <s v="United States"/>
    <s v="Seattle"/>
    <x v="4"/>
    <n v="98105"/>
    <x v="1"/>
    <s v="TEC-PH-10002834"/>
    <x v="2"/>
    <x v="7"/>
    <s v="Google Nexus 5"/>
    <n v="431.976"/>
    <n v="3"/>
    <n v="0.2"/>
    <n v="26.9985"/>
  </r>
  <r>
    <n v="2936"/>
    <s v="US-2013-169040"/>
    <x v="0"/>
    <x v="409"/>
    <d v="2013-12-13T00:00:00"/>
    <s v="Standard Class"/>
    <s v="GT-14710"/>
    <s v="Greg Tran"/>
    <x v="0"/>
    <s v="United States"/>
    <s v="Seattle"/>
    <x v="4"/>
    <n v="98105"/>
    <x v="1"/>
    <s v="OFF-EN-10000927"/>
    <x v="1"/>
    <x v="12"/>
    <s v="Jet-Pak Recycled Peel 'N' Seal Padded Mailers"/>
    <n v="35.89"/>
    <n v="1"/>
    <n v="0"/>
    <n v="16.150500000000001"/>
  </r>
  <r>
    <n v="2937"/>
    <s v="US-2013-169040"/>
    <x v="0"/>
    <x v="409"/>
    <d v="2013-12-13T00:00:00"/>
    <s v="Standard Class"/>
    <s v="GT-14710"/>
    <s v="Greg Tran"/>
    <x v="0"/>
    <s v="United States"/>
    <s v="Seattle"/>
    <x v="4"/>
    <n v="98105"/>
    <x v="1"/>
    <s v="OFF-BI-10001636"/>
    <x v="1"/>
    <x v="8"/>
    <s v="Ibico Plastic and Wire Spiral Binding Combs"/>
    <n v="47.207999999999998"/>
    <n v="7"/>
    <n v="0.2"/>
    <n v="15.342599999999999"/>
  </r>
  <r>
    <n v="2938"/>
    <s v="US-2013-169040"/>
    <x v="0"/>
    <x v="409"/>
    <d v="2013-12-13T00:00:00"/>
    <s v="Standard Class"/>
    <s v="GT-14710"/>
    <s v="Greg Tran"/>
    <x v="0"/>
    <s v="United States"/>
    <s v="Seattle"/>
    <x v="4"/>
    <n v="98105"/>
    <x v="1"/>
    <s v="OFF-PA-10001736"/>
    <x v="1"/>
    <x v="10"/>
    <s v="Xerox 1880"/>
    <n v="248.08"/>
    <n v="7"/>
    <n v="0"/>
    <n v="116.5976"/>
  </r>
  <r>
    <n v="2939"/>
    <s v="US-2013-169040"/>
    <x v="0"/>
    <x v="409"/>
    <d v="2013-12-13T00:00:00"/>
    <s v="Standard Class"/>
    <s v="GT-14710"/>
    <s v="Greg Tran"/>
    <x v="0"/>
    <s v="United States"/>
    <s v="Seattle"/>
    <x v="4"/>
    <n v="98105"/>
    <x v="1"/>
    <s v="OFF-PA-10000482"/>
    <x v="1"/>
    <x v="10"/>
    <s v="Snap-A-Way Black Print Carbonless Ruled Speed Letter, Triplicate"/>
    <n v="189.7"/>
    <n v="5"/>
    <n v="0"/>
    <n v="89.159000000000006"/>
  </r>
  <r>
    <n v="2940"/>
    <s v="US-2013-169040"/>
    <x v="0"/>
    <x v="409"/>
    <d v="2013-12-13T00:00:00"/>
    <s v="Standard Class"/>
    <s v="GT-14710"/>
    <s v="Greg Tran"/>
    <x v="0"/>
    <s v="United States"/>
    <s v="Seattle"/>
    <x v="4"/>
    <n v="98105"/>
    <x v="1"/>
    <s v="OFF-BI-10001658"/>
    <x v="1"/>
    <x v="8"/>
    <s v="GBC Standard Therm-A-Bind Covers"/>
    <n v="59.808"/>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1"/>
  </r>
  <r>
    <n v="2942"/>
    <s v="CA-2014-155880"/>
    <x v="3"/>
    <x v="613"/>
    <d v="2014-04-01T00:00:00"/>
    <s v="Standard Class"/>
    <s v="JD-16150"/>
    <s v="Justin Deggeller"/>
    <x v="1"/>
    <s v="United States"/>
    <s v="Milwaukee"/>
    <x v="6"/>
    <n v="53209"/>
    <x v="2"/>
    <s v="FUR-CH-10004675"/>
    <x v="0"/>
    <x v="1"/>
    <s v="Lifetime Advantage Folding Chairs, 4/Carton"/>
    <n v="1526.56"/>
    <n v="7"/>
    <n v="0"/>
    <n v="427.43680000000001"/>
  </r>
  <r>
    <n v="2943"/>
    <s v="CA-2014-155880"/>
    <x v="3"/>
    <x v="613"/>
    <d v="2014-04-01T00:00:00"/>
    <s v="Standard Class"/>
    <s v="JD-16150"/>
    <s v="Justin Deggeller"/>
    <x v="1"/>
    <s v="United States"/>
    <s v="Milwaukee"/>
    <x v="6"/>
    <n v="53209"/>
    <x v="2"/>
    <s v="FUR-CH-10002880"/>
    <x v="0"/>
    <x v="1"/>
    <s v="Global High-Back Leather Tilter, Burgundy"/>
    <n v="368.97"/>
    <n v="3"/>
    <n v="0"/>
    <n v="40.5867"/>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3"/>
  </r>
  <r>
    <n v="2951"/>
    <s v="CA-2014-134915"/>
    <x v="3"/>
    <x v="105"/>
    <d v="2014-11-13T00:00:00"/>
    <s v="Same Day"/>
    <s v="EM-14140"/>
    <s v="Eugene Moren"/>
    <x v="2"/>
    <s v="United States"/>
    <s v="Glendale"/>
    <x v="16"/>
    <n v="85301"/>
    <x v="1"/>
    <s v="OFF-PA-10002160"/>
    <x v="1"/>
    <x v="10"/>
    <s v="Xerox 1978"/>
    <n v="23.12"/>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1"/>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
    <n v="2"/>
    <n v="0.2"/>
    <n v="-5.6783999999999999"/>
  </r>
  <r>
    <n v="2954"/>
    <s v="CA-2014-134915"/>
    <x v="3"/>
    <x v="105"/>
    <d v="2014-11-13T00:00:00"/>
    <s v="Same Day"/>
    <s v="EM-14140"/>
    <s v="Eugene Moren"/>
    <x v="2"/>
    <s v="United States"/>
    <s v="Glendale"/>
    <x v="16"/>
    <n v="85301"/>
    <x v="1"/>
    <s v="TEC-PH-10000347"/>
    <x v="2"/>
    <x v="7"/>
    <s v="Cush Cases Heavy Duty Rugged Cover Case for Samsung Galaxy S5 - Purple"/>
    <n v="7.92"/>
    <n v="2"/>
    <n v="0.2"/>
    <n v="0.69299999999999995"/>
  </r>
  <r>
    <n v="2955"/>
    <s v="CA-2014-134915"/>
    <x v="3"/>
    <x v="105"/>
    <d v="2014-11-13T00:00:00"/>
    <s v="Same Day"/>
    <s v="EM-14140"/>
    <s v="Eugene Moren"/>
    <x v="2"/>
    <s v="United States"/>
    <s v="Glendale"/>
    <x v="16"/>
    <n v="85301"/>
    <x v="1"/>
    <s v="TEC-PH-10001459"/>
    <x v="2"/>
    <x v="7"/>
    <s v="Samsung Galaxy Mega 6.3"/>
    <n v="671.98400000000004"/>
    <n v="2"/>
    <n v="0.2"/>
    <n v="50.398800000000001"/>
  </r>
  <r>
    <n v="2956"/>
    <s v="CA-2013-153353"/>
    <x v="0"/>
    <x v="298"/>
    <d v="2013-08-25T00:00:00"/>
    <s v="Standard Class"/>
    <s v="GG-14650"/>
    <s v="Greg Guthrie"/>
    <x v="1"/>
    <s v="United States"/>
    <s v="New York City"/>
    <x v="15"/>
    <n v="10035"/>
    <x v="3"/>
    <s v="TEC-PH-10000439"/>
    <x v="2"/>
    <x v="7"/>
    <s v="GE DSL Phone Line Filter"/>
    <n v="39.99"/>
    <n v="1"/>
    <n v="0"/>
    <n v="11.597099999999999"/>
  </r>
  <r>
    <n v="2957"/>
    <s v="CA-2014-123638"/>
    <x v="3"/>
    <x v="818"/>
    <d v="2014-07-05T00:00:00"/>
    <s v="Standard Class"/>
    <s v="MA-17995"/>
    <s v="Michelle Arnett"/>
    <x v="2"/>
    <s v="United States"/>
    <s v="Watertown"/>
    <x v="15"/>
    <n v="13601"/>
    <x v="3"/>
    <s v="FUR-CH-10002647"/>
    <x v="0"/>
    <x v="1"/>
    <s v="Situations Contoured Folding Chairs, 4/Set"/>
    <n v="191.64599999999999"/>
    <n v="3"/>
    <n v="0.1"/>
    <n v="31.940999999999999"/>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5"/>
  </r>
  <r>
    <n v="2959"/>
    <s v="CA-2012-158456"/>
    <x v="1"/>
    <x v="100"/>
    <d v="2012-12-29T00:00:00"/>
    <s v="Standard Class"/>
    <s v="KT-16465"/>
    <s v="Kean Takahito"/>
    <x v="0"/>
    <s v="United States"/>
    <s v="Los Angeles"/>
    <x v="1"/>
    <n v="90032"/>
    <x v="1"/>
    <s v="OFF-BI-10001097"/>
    <x v="1"/>
    <x v="8"/>
    <s v="Avery Hole Reinforcements"/>
    <n v="19.936"/>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4000000000007"/>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92"/>
  </r>
  <r>
    <n v="2964"/>
    <s v="CA-2014-137428"/>
    <x v="3"/>
    <x v="819"/>
    <d v="2014-12-22T00:00:00"/>
    <s v="Second Class"/>
    <s v="AY-10555"/>
    <s v="Andy Yotov"/>
    <x v="1"/>
    <s v="United States"/>
    <s v="Oceanside"/>
    <x v="1"/>
    <n v="92054"/>
    <x v="1"/>
    <s v="FUR-CH-10003817"/>
    <x v="0"/>
    <x v="1"/>
    <s v="Global Value Steno Chair, Gray"/>
    <n v="97.183999999999997"/>
    <n v="2"/>
    <n v="0.2"/>
    <n v="6.0739999999999998"/>
  </r>
  <r>
    <n v="2965"/>
    <s v="CA-2014-137428"/>
    <x v="3"/>
    <x v="819"/>
    <d v="2014-12-22T00:00:00"/>
    <s v="Second Class"/>
    <s v="AY-10555"/>
    <s v="Andy Yotov"/>
    <x v="1"/>
    <s v="United States"/>
    <s v="Oceanside"/>
    <x v="1"/>
    <n v="92054"/>
    <x v="1"/>
    <s v="OFF-BI-10002949"/>
    <x v="1"/>
    <x v="8"/>
    <s v="Prestige Round Ring Binders"/>
    <n v="24.32"/>
    <n v="5"/>
    <n v="0.2"/>
    <n v="8.2080000000000002"/>
  </r>
  <r>
    <n v="2966"/>
    <s v="CA-2014-137428"/>
    <x v="3"/>
    <x v="819"/>
    <d v="2014-12-22T00:00:00"/>
    <s v="Second Class"/>
    <s v="AY-10555"/>
    <s v="Andy Yotov"/>
    <x v="1"/>
    <s v="United States"/>
    <s v="Oceanside"/>
    <x v="1"/>
    <n v="92054"/>
    <x v="1"/>
    <s v="FUR-FU-10002445"/>
    <x v="0"/>
    <x v="5"/>
    <s v="DAX Two-Tone Rosewood/Black Document Frame, Desktop, 5 x 7"/>
    <n v="18.96"/>
    <n v="2"/>
    <n v="0"/>
    <n v="7.5839999999999996"/>
  </r>
  <r>
    <n v="2967"/>
    <s v="CA-2011-162866"/>
    <x v="2"/>
    <x v="422"/>
    <d v="2011-12-31T00:00:00"/>
    <s v="Standard Class"/>
    <s v="Co-12640"/>
    <s v="Corey-Lock"/>
    <x v="0"/>
    <s v="United States"/>
    <s v="Skokie"/>
    <x v="10"/>
    <n v="60076"/>
    <x v="2"/>
    <s v="FUR-FU-10001473"/>
    <x v="0"/>
    <x v="5"/>
    <s v="DAX Wood Document Frame"/>
    <n v="32.951999999999998"/>
    <n v="6"/>
    <n v="0.6"/>
    <n v="-19.7712"/>
  </r>
  <r>
    <n v="2968"/>
    <s v="CA-2011-162866"/>
    <x v="2"/>
    <x v="422"/>
    <d v="2011-12-31T00:00:00"/>
    <s v="Standard Class"/>
    <s v="Co-12640"/>
    <s v="Corey-Lock"/>
    <x v="0"/>
    <s v="United States"/>
    <s v="Skokie"/>
    <x v="10"/>
    <n v="60076"/>
    <x v="2"/>
    <s v="OFF-ST-10002562"/>
    <x v="1"/>
    <x v="4"/>
    <s v="Staples"/>
    <n v="30.015999999999998"/>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
    <n v="3"/>
    <n v="0.2"/>
    <n v="43.7136"/>
  </r>
  <r>
    <n v="2970"/>
    <s v="CA-2014-167941"/>
    <x v="3"/>
    <x v="44"/>
    <d v="2014-11-10T00:00:00"/>
    <s v="Second Class"/>
    <s v="JF-15565"/>
    <s v="Jill Fjeld"/>
    <x v="0"/>
    <s v="United States"/>
    <s v="Fayetteville"/>
    <x v="3"/>
    <n v="28314"/>
    <x v="0"/>
    <s v="OFF-PA-10001800"/>
    <x v="1"/>
    <x v="10"/>
    <s v="Xerox 220"/>
    <n v="31.103999999999999"/>
    <n v="6"/>
    <n v="0.2"/>
    <n v="10.8864"/>
  </r>
  <r>
    <n v="2971"/>
    <s v="CA-2014-167941"/>
    <x v="3"/>
    <x v="44"/>
    <d v="2014-11-10T00:00:00"/>
    <s v="Second Class"/>
    <s v="JF-15565"/>
    <s v="Jill Fjeld"/>
    <x v="0"/>
    <s v="United States"/>
    <s v="Fayetteville"/>
    <x v="3"/>
    <n v="28314"/>
    <x v="0"/>
    <s v="OFF-BI-10002827"/>
    <x v="1"/>
    <x v="8"/>
    <s v="Avery Durable Poly Binders"/>
    <n v="13.272"/>
    <n v="8"/>
    <n v="0.7"/>
    <n v="-10.617599999999999"/>
  </r>
  <r>
    <n v="2972"/>
    <s v="CA-2014-167941"/>
    <x v="3"/>
    <x v="44"/>
    <d v="2014-11-10T00:00:00"/>
    <s v="Second Class"/>
    <s v="JF-15565"/>
    <s v="Jill Fjeld"/>
    <x v="0"/>
    <s v="United States"/>
    <s v="Fayetteville"/>
    <x v="3"/>
    <n v="28314"/>
    <x v="0"/>
    <s v="FUR-FU-10004671"/>
    <x v="0"/>
    <x v="5"/>
    <s v="Executive Impressions 12&quot; Wall Clock"/>
    <n v="28.271999999999998"/>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199999999998"/>
  </r>
  <r>
    <n v="2974"/>
    <s v="CA-2014-111808"/>
    <x v="3"/>
    <x v="819"/>
    <d v="2014-12-21T00:00:00"/>
    <s v="Standard Class"/>
    <s v="AR-10510"/>
    <s v="Andrew Roberts"/>
    <x v="0"/>
    <s v="United States"/>
    <s v="Tulsa"/>
    <x v="26"/>
    <n v="74133"/>
    <x v="2"/>
    <s v="OFF-BI-10004656"/>
    <x v="1"/>
    <x v="8"/>
    <s v="Peel &amp; Stick Add-On Corner Pockets"/>
    <n v="10.8"/>
    <n v="5"/>
    <n v="0"/>
    <n v="5.1840000000000002"/>
  </r>
  <r>
    <n v="2975"/>
    <s v="CA-2012-137512"/>
    <x v="1"/>
    <x v="820"/>
    <d v="2012-05-12T00:00:00"/>
    <s v="Standard Class"/>
    <s v="AG-10675"/>
    <s v="Anna Gayman"/>
    <x v="0"/>
    <s v="United States"/>
    <s v="Allen"/>
    <x v="5"/>
    <n v="75002"/>
    <x v="2"/>
    <s v="FUR-TA-10001095"/>
    <x v="0"/>
    <x v="3"/>
    <s v="Chromcraft Round Conference Tables"/>
    <n v="244.006"/>
    <n v="2"/>
    <n v="0.3"/>
    <n v="-31.372199999999999"/>
  </r>
  <r>
    <n v="2976"/>
    <s v="CA-2012-137512"/>
    <x v="1"/>
    <x v="820"/>
    <d v="2012-05-12T00:00:00"/>
    <s v="Standard Class"/>
    <s v="AG-10675"/>
    <s v="Anna Gayman"/>
    <x v="0"/>
    <s v="United States"/>
    <s v="Allen"/>
    <x v="5"/>
    <n v="75002"/>
    <x v="2"/>
    <s v="OFF-PA-10000213"/>
    <x v="1"/>
    <x v="10"/>
    <s v="Xerox 198"/>
    <n v="15.936"/>
    <n v="4"/>
    <n v="0.2"/>
    <n v="5.3784000000000001"/>
  </r>
  <r>
    <n v="2977"/>
    <s v="CA-2014-139773"/>
    <x v="3"/>
    <x v="769"/>
    <d v="2014-12-05T00:00:00"/>
    <s v="Same Day"/>
    <s v="DV-13045"/>
    <s v="Darrin Van Huff"/>
    <x v="1"/>
    <s v="United States"/>
    <s v="Philadelphia"/>
    <x v="9"/>
    <n v="19143"/>
    <x v="3"/>
    <s v="FUR-CH-10001797"/>
    <x v="0"/>
    <x v="1"/>
    <s v="Safco Chair Connectors, 6/Carton"/>
    <n v="188.55199999999999"/>
    <n v="7"/>
    <n v="0.3"/>
    <n v="-2.6936"/>
  </r>
  <r>
    <n v="2978"/>
    <s v="CA-2014-134607"/>
    <x v="3"/>
    <x v="621"/>
    <d v="2014-10-09T00:00:00"/>
    <s v="Second Class"/>
    <s v="HL-15040"/>
    <s v="Hunter Lopez"/>
    <x v="0"/>
    <s v="United States"/>
    <s v="Rochester"/>
    <x v="15"/>
    <n v="14609"/>
    <x v="3"/>
    <s v="OFF-ST-10002214"/>
    <x v="1"/>
    <x v="4"/>
    <s v="X-Rack File for Hanging Folders"/>
    <n v="22.58"/>
    <n v="2"/>
    <n v="0"/>
    <n v="5.8708"/>
  </r>
  <r>
    <n v="2979"/>
    <s v="CA-2011-109232"/>
    <x v="2"/>
    <x v="286"/>
    <d v="2011-01-17T00:00:00"/>
    <s v="Second Class"/>
    <s v="ND-18370"/>
    <s v="Natalie DeCherney"/>
    <x v="0"/>
    <s v="United States"/>
    <s v="Mount Pleasant"/>
    <x v="20"/>
    <n v="29464"/>
    <x v="0"/>
    <s v="FUR-CH-10000422"/>
    <x v="0"/>
    <x v="1"/>
    <s v="Global Highback Leather Tilter in Burgundy"/>
    <n v="545.94000000000005"/>
    <n v="6"/>
    <n v="0"/>
    <n v="87.350399999999993"/>
  </r>
  <r>
    <n v="2980"/>
    <s v="CA-2012-139850"/>
    <x v="1"/>
    <x v="821"/>
    <d v="2012-06-17T00:00:00"/>
    <s v="Standard Class"/>
    <s v="GB-14575"/>
    <s v="Giulietta Baptist"/>
    <x v="0"/>
    <s v="United States"/>
    <s v="Philadelphia"/>
    <x v="9"/>
    <n v="19134"/>
    <x v="3"/>
    <s v="OFF-PA-10003848"/>
    <x v="1"/>
    <x v="10"/>
    <s v="Xerox 1997"/>
    <n v="20.736000000000001"/>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6000000000001"/>
  </r>
  <r>
    <n v="2982"/>
    <s v="CA-2011-131310"/>
    <x v="2"/>
    <x v="136"/>
    <d v="2011-07-18T00:00:00"/>
    <s v="Standard Class"/>
    <s v="CL-12565"/>
    <s v="Clay Ludtke"/>
    <x v="0"/>
    <s v="United States"/>
    <s v="Seattle"/>
    <x v="4"/>
    <n v="98115"/>
    <x v="1"/>
    <s v="FUR-CH-10001797"/>
    <x v="0"/>
    <x v="1"/>
    <s v="Safco Chair Connectors, 6/Carton"/>
    <n v="123.136"/>
    <n v="4"/>
    <n v="0.2"/>
    <n v="13.8528"/>
  </r>
  <r>
    <n v="2983"/>
    <s v="CA-2011-131310"/>
    <x v="2"/>
    <x v="136"/>
    <d v="2011-07-18T00:00:00"/>
    <s v="Standard Class"/>
    <s v="CL-12565"/>
    <s v="Clay Ludtke"/>
    <x v="0"/>
    <s v="United States"/>
    <s v="Seattle"/>
    <x v="4"/>
    <n v="98115"/>
    <x v="1"/>
    <s v="OFF-BI-10003094"/>
    <x v="1"/>
    <x v="8"/>
    <s v="Self-Adhesive Ring Binder Labels"/>
    <n v="11.263999999999999"/>
    <n v="4"/>
    <n v="0.2"/>
    <n v="3.8016000000000001"/>
  </r>
  <r>
    <n v="2984"/>
    <s v="US-2011-112872"/>
    <x v="2"/>
    <x v="776"/>
    <d v="2011-12-11T00:00:00"/>
    <s v="Second Class"/>
    <s v="RC-19960"/>
    <s v="Ryan Crowe"/>
    <x v="0"/>
    <s v="United States"/>
    <s v="Springfield"/>
    <x v="21"/>
    <n v="97477"/>
    <x v="1"/>
    <s v="OFF-ST-10002205"/>
    <x v="1"/>
    <x v="4"/>
    <s v="File Shuttle I and Handi-File"/>
    <n v="53.423999999999999"/>
    <n v="3"/>
    <n v="0.2"/>
    <n v="4.6745999999999999"/>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
  </r>
  <r>
    <n v="2986"/>
    <s v="CA-2013-139269"/>
    <x v="0"/>
    <x v="822"/>
    <d v="2013-05-31T00:00:00"/>
    <s v="Standard Class"/>
    <s v="JB-16045"/>
    <s v="Julia Barnett"/>
    <x v="2"/>
    <s v="United States"/>
    <s v="Columbus"/>
    <x v="32"/>
    <n v="31907"/>
    <x v="0"/>
    <s v="FUR-FU-10000755"/>
    <x v="0"/>
    <x v="5"/>
    <s v="Eldon Expressions Mahogany Wood Desk Collection"/>
    <n v="24.96"/>
    <n v="4"/>
    <n v="0"/>
    <n v="6.24"/>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500000000001"/>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9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60000000000004"/>
  </r>
  <r>
    <n v="2991"/>
    <s v="CA-2013-139010"/>
    <x v="0"/>
    <x v="823"/>
    <d v="2013-02-26T00:00:00"/>
    <s v="Second Class"/>
    <s v="MC-17635"/>
    <s v="Matthew Clasen"/>
    <x v="1"/>
    <s v="United States"/>
    <s v="Los Angeles"/>
    <x v="1"/>
    <n v="90032"/>
    <x v="1"/>
    <s v="OFF-ST-10001809"/>
    <x v="1"/>
    <x v="4"/>
    <s v="Fellowes Officeware Wire Shelving"/>
    <n v="449.15"/>
    <n v="5"/>
    <n v="0"/>
    <n v="8.9830000000000005"/>
  </r>
  <r>
    <n v="2992"/>
    <s v="CA-2013-139010"/>
    <x v="0"/>
    <x v="823"/>
    <d v="2013-02-26T00:00:00"/>
    <s v="Second Class"/>
    <s v="MC-17635"/>
    <s v="Matthew Clasen"/>
    <x v="1"/>
    <s v="United States"/>
    <s v="Los Angeles"/>
    <x v="1"/>
    <n v="90032"/>
    <x v="1"/>
    <s v="OFF-BI-10002309"/>
    <x v="1"/>
    <x v="8"/>
    <s v="Avery Heavy-Duty EZD  Binder With Locking Rings"/>
    <n v="31.248000000000001"/>
    <n v="7"/>
    <n v="0.2"/>
    <n v="10.936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40000000001"/>
  </r>
  <r>
    <n v="2995"/>
    <s v="CA-2013-112893"/>
    <x v="0"/>
    <x v="369"/>
    <d v="2013-09-14T00:00:00"/>
    <s v="Second Class"/>
    <s v="AT-10735"/>
    <s v="Annie Thurman"/>
    <x v="0"/>
    <s v="United States"/>
    <s v="Stockton"/>
    <x v="1"/>
    <n v="95207"/>
    <x v="1"/>
    <s v="OFF-BI-10004654"/>
    <x v="1"/>
    <x v="8"/>
    <s v="VariCap6 Expandable Binder"/>
    <n v="55.36"/>
    <n v="4"/>
    <n v="0.2"/>
    <n v="18.684000000000001"/>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
    <n v="1"/>
    <n v="0.2"/>
    <n v="0.64739999999999998"/>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2"/>
  </r>
  <r>
    <n v="3000"/>
    <s v="CA-2011-138317"/>
    <x v="2"/>
    <x v="261"/>
    <d v="2011-06-25T00:00:00"/>
    <s v="Standard Class"/>
    <s v="NW-18400"/>
    <s v="Natalie Webber"/>
    <x v="0"/>
    <s v="United States"/>
    <s v="Philadelphia"/>
    <x v="9"/>
    <n v="19120"/>
    <x v="3"/>
    <s v="TEC-MA-10004521"/>
    <x v="2"/>
    <x v="15"/>
    <s v="Epson Perfection V600 Photo Scanner"/>
    <n v="206.99100000000001"/>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5999999999997"/>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02"/>
    <n v="2"/>
    <n v="0.7"/>
    <n v="-7.2047999999999996"/>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3"/>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4"/>
  </r>
  <r>
    <n v="3006"/>
    <s v="CA-2011-148761"/>
    <x v="2"/>
    <x v="826"/>
    <d v="2011-05-21T00:00:00"/>
    <s v="Standard Class"/>
    <s v="PA-19060"/>
    <s v="Pete Armstrong"/>
    <x v="2"/>
    <s v="United States"/>
    <s v="Eau Claire"/>
    <x v="6"/>
    <n v="54703"/>
    <x v="2"/>
    <s v="OFF-BI-10000666"/>
    <x v="1"/>
    <x v="8"/>
    <s v="Surelock Post Binders"/>
    <n v="91.68"/>
    <n v="3"/>
    <n v="0"/>
    <n v="45.84"/>
  </r>
  <r>
    <n v="3007"/>
    <s v="CA-2014-116519"/>
    <x v="3"/>
    <x v="119"/>
    <d v="2014-10-16T00:00:00"/>
    <s v="First Class"/>
    <s v="CR-12730"/>
    <s v="Craig Reiter"/>
    <x v="0"/>
    <s v="United States"/>
    <s v="New York City"/>
    <x v="15"/>
    <n v="10009"/>
    <x v="3"/>
    <s v="OFF-AP-10000828"/>
    <x v="1"/>
    <x v="9"/>
    <s v="Avanti 4.4 Cu. Ft. Refrigerator"/>
    <n v="904.9"/>
    <n v="5"/>
    <n v="0"/>
    <n v="253.37200000000001"/>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400000000001"/>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
    <n v="5"/>
    <n v="0.2"/>
    <n v="27.436499999999999"/>
  </r>
  <r>
    <n v="3011"/>
    <s v="CA-2014-134845"/>
    <x v="3"/>
    <x v="827"/>
    <d v="2014-04-24T00:00:00"/>
    <s v="Standard Class"/>
    <s v="SR-20425"/>
    <s v="Sharelle Roach"/>
    <x v="2"/>
    <s v="United States"/>
    <s v="Louisville"/>
    <x v="22"/>
    <n v="80027"/>
    <x v="1"/>
    <s v="OFF-BI-10000773"/>
    <x v="1"/>
    <x v="8"/>
    <s v="Insertable Tab Post Binder Dividers"/>
    <n v="12.03"/>
    <n v="5"/>
    <n v="0.7"/>
    <n v="-9.2230000000000008"/>
  </r>
  <r>
    <n v="3012"/>
    <s v="CA-2014-134845"/>
    <x v="3"/>
    <x v="827"/>
    <d v="2014-04-24T00:00:00"/>
    <s v="Standard Class"/>
    <s v="SR-20425"/>
    <s v="Sharelle Roach"/>
    <x v="2"/>
    <s v="United States"/>
    <s v="Louisville"/>
    <x v="22"/>
    <n v="80027"/>
    <x v="1"/>
    <s v="TEC-MA-10000822"/>
    <x v="2"/>
    <x v="15"/>
    <s v="Lexmark MX611dhe Monochrome Laser Printer"/>
    <n v="2549.9850000000001"/>
    <n v="5"/>
    <n v="0.7"/>
    <n v="-3399.98"/>
  </r>
  <r>
    <n v="3013"/>
    <s v="CA-2014-134845"/>
    <x v="3"/>
    <x v="827"/>
    <d v="2014-04-24T00:00:00"/>
    <s v="Standard Class"/>
    <s v="SR-20425"/>
    <s v="Sharelle Roach"/>
    <x v="2"/>
    <s v="United States"/>
    <s v="Louisville"/>
    <x v="22"/>
    <n v="80027"/>
    <x v="1"/>
    <s v="OFF-BI-10001543"/>
    <x v="1"/>
    <x v="8"/>
    <s v="GBC VeloBinder Manual Binding System"/>
    <n v="21.594000000000001"/>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04"/>
    <n v="6"/>
    <n v="0.7"/>
    <n v="-6.5735999999999999"/>
  </r>
  <r>
    <n v="3015"/>
    <s v="CA-2014-134845"/>
    <x v="3"/>
    <x v="827"/>
    <d v="2014-04-24T00:00:00"/>
    <s v="Standard Class"/>
    <s v="SR-20425"/>
    <s v="Sharelle Roach"/>
    <x v="2"/>
    <s v="United States"/>
    <s v="Louisville"/>
    <x v="22"/>
    <n v="80027"/>
    <x v="1"/>
    <s v="OFF-PA-10002005"/>
    <x v="1"/>
    <x v="10"/>
    <s v="Xerox 225"/>
    <n v="20.736000000000001"/>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1"/>
  </r>
  <r>
    <n v="3017"/>
    <s v="US-2013-160528"/>
    <x v="0"/>
    <x v="828"/>
    <d v="2013-08-31T00:00:00"/>
    <s v="Standard Class"/>
    <s v="MH-18115"/>
    <s v="Mick Hernandez"/>
    <x v="2"/>
    <s v="United States"/>
    <s v="Pharr"/>
    <x v="5"/>
    <n v="78577"/>
    <x v="2"/>
    <s v="OFF-ST-10002743"/>
    <x v="1"/>
    <x v="4"/>
    <s v="SAFCO Boltless Steel Shelving"/>
    <n v="727.29600000000005"/>
    <n v="8"/>
    <n v="0.2"/>
    <n v="-172.7328"/>
  </r>
  <r>
    <n v="3018"/>
    <s v="US-2013-160528"/>
    <x v="0"/>
    <x v="828"/>
    <d v="2013-08-31T00:00:00"/>
    <s v="Standard Class"/>
    <s v="MH-18115"/>
    <s v="Mick Hernandez"/>
    <x v="2"/>
    <s v="United States"/>
    <s v="Pharr"/>
    <x v="5"/>
    <n v="78577"/>
    <x v="2"/>
    <s v="FUR-FU-10004973"/>
    <x v="0"/>
    <x v="5"/>
    <s v="Flat Face Poster Frame"/>
    <n v="22.608000000000001"/>
    <n v="3"/>
    <n v="0.6"/>
    <n v="-10.1736"/>
  </r>
  <r>
    <n v="3019"/>
    <s v="US-2013-160528"/>
    <x v="0"/>
    <x v="828"/>
    <d v="2013-08-31T00:00:00"/>
    <s v="Standard Class"/>
    <s v="MH-18115"/>
    <s v="Mick Hernandez"/>
    <x v="2"/>
    <s v="United States"/>
    <s v="Pharr"/>
    <x v="5"/>
    <n v="78577"/>
    <x v="2"/>
    <s v="TEC-AC-10002842"/>
    <x v="2"/>
    <x v="11"/>
    <s v="WD My Passport Ultra 2TB Portable External Hard Drive"/>
    <n v="666.4"/>
    <n v="7"/>
    <n v="0.2"/>
    <n v="-33.32"/>
  </r>
  <r>
    <n v="3020"/>
    <s v="CA-2012-123568"/>
    <x v="1"/>
    <x v="627"/>
    <d v="2012-11-14T00:00:00"/>
    <s v="Standard Class"/>
    <s v="SC-20095"/>
    <s v="Sanjit Chand"/>
    <x v="0"/>
    <s v="United States"/>
    <s v="West Jordan"/>
    <x v="7"/>
    <n v="84084"/>
    <x v="1"/>
    <s v="OFF-FA-10002701"/>
    <x v="1"/>
    <x v="13"/>
    <s v="Alliance Rubber Bands"/>
    <n v="5.04"/>
    <n v="3"/>
    <n v="0"/>
    <n v="0.2016"/>
  </r>
  <r>
    <n v="3021"/>
    <s v="CA-2012-123568"/>
    <x v="1"/>
    <x v="627"/>
    <d v="2012-11-14T00:00:00"/>
    <s v="Standard Class"/>
    <s v="SC-20095"/>
    <s v="Sanjit Chand"/>
    <x v="0"/>
    <s v="United States"/>
    <s v="West Jordan"/>
    <x v="7"/>
    <n v="84084"/>
    <x v="1"/>
    <s v="OFF-PA-10001125"/>
    <x v="1"/>
    <x v="10"/>
    <s v="Xerox 1988"/>
    <n v="92.94"/>
    <n v="3"/>
    <n v="0"/>
    <n v="41.823"/>
  </r>
  <r>
    <n v="3022"/>
    <s v="CA-2012-123568"/>
    <x v="1"/>
    <x v="627"/>
    <d v="2012-11-14T00:00:00"/>
    <s v="Standard Class"/>
    <s v="SC-20095"/>
    <s v="Sanjit Chand"/>
    <x v="0"/>
    <s v="United States"/>
    <s v="West Jordan"/>
    <x v="7"/>
    <n v="84084"/>
    <x v="1"/>
    <s v="FUR-FU-10004090"/>
    <x v="0"/>
    <x v="5"/>
    <s v="Executive Impressions 14&quot; Contract Wall Clock"/>
    <n v="66.69"/>
    <n v="3"/>
    <n v="0"/>
    <n v="22.0077"/>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8"/>
    <n v="2"/>
    <n v="0.32"/>
    <n v="-14.4588"/>
  </r>
  <r>
    <n v="3025"/>
    <s v="CA-2012-164441"/>
    <x v="1"/>
    <x v="627"/>
    <d v="2012-11-13T00:00:00"/>
    <s v="Standard Class"/>
    <s v="AC-10450"/>
    <s v="Amy Cox"/>
    <x v="0"/>
    <s v="United States"/>
    <s v="New York City"/>
    <x v="15"/>
    <n v="10011"/>
    <x v="3"/>
    <s v="OFF-BI-10001922"/>
    <x v="1"/>
    <x v="8"/>
    <s v="Storex Dura Pro Binders"/>
    <n v="52.271999999999998"/>
    <n v="11"/>
    <n v="0.2"/>
    <n v="17.6418"/>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
    <n v="3"/>
    <n v="0.2"/>
    <n v="0"/>
  </r>
  <r>
    <n v="3028"/>
    <s v="CA-2011-106719"/>
    <x v="2"/>
    <x v="829"/>
    <d v="2011-08-24T00:00:00"/>
    <s v="Same Day"/>
    <s v="RB-19645"/>
    <s v="Robert Barroso"/>
    <x v="1"/>
    <s v="United States"/>
    <s v="Billings"/>
    <x v="37"/>
    <n v="59102"/>
    <x v="1"/>
    <s v="OFF-BI-10002799"/>
    <x v="1"/>
    <x v="8"/>
    <s v="SlimView Poly Binder, 3/8&quot;"/>
    <n v="8.2880000000000003"/>
    <n v="2"/>
    <n v="0.2"/>
    <n v="2.6936"/>
  </r>
  <r>
    <n v="3029"/>
    <s v="CA-2014-116855"/>
    <x v="3"/>
    <x v="94"/>
    <d v="2014-12-22T00:00:00"/>
    <s v="Standard Class"/>
    <s v="AI-10855"/>
    <s v="Arianne Irving"/>
    <x v="0"/>
    <s v="United States"/>
    <s v="Chesapeake"/>
    <x v="17"/>
    <n v="23320"/>
    <x v="0"/>
    <s v="FUR-CH-10003846"/>
    <x v="0"/>
    <x v="1"/>
    <s v="Hon Valutask Swivel Chairs"/>
    <n v="504.9"/>
    <n v="5"/>
    <n v="0"/>
    <n v="80.784000000000006"/>
  </r>
  <r>
    <n v="3030"/>
    <s v="US-2013-164189"/>
    <x v="0"/>
    <x v="830"/>
    <d v="2013-03-29T00:00:00"/>
    <s v="Standard Class"/>
    <s v="DR-12880"/>
    <s v="Dan Reichenbach"/>
    <x v="1"/>
    <s v="United States"/>
    <s v="Gresham"/>
    <x v="21"/>
    <n v="97030"/>
    <x v="1"/>
    <s v="TEC-PH-10003691"/>
    <x v="2"/>
    <x v="7"/>
    <s v="BlackBerry Q10"/>
    <n v="403.16800000000001"/>
    <n v="4"/>
    <n v="0.2"/>
    <n v="25.198"/>
  </r>
  <r>
    <n v="3031"/>
    <s v="CA-2012-168480"/>
    <x v="1"/>
    <x v="481"/>
    <d v="2012-09-27T00:00:00"/>
    <s v="Standard Class"/>
    <s v="DM-12955"/>
    <s v="Dario Medina"/>
    <x v="1"/>
    <s v="United States"/>
    <s v="Lincoln Park"/>
    <x v="12"/>
    <n v="48146"/>
    <x v="2"/>
    <s v="FUR-BO-10000468"/>
    <x v="0"/>
    <x v="0"/>
    <s v="O'Sullivan 2-Shelf Heavy-Duty Bookcases"/>
    <n v="194.32"/>
    <n v="4"/>
    <n v="0"/>
    <n v="31.091200000000001"/>
  </r>
  <r>
    <n v="3032"/>
    <s v="CA-2012-168480"/>
    <x v="1"/>
    <x v="481"/>
    <d v="2012-09-27T00:00:00"/>
    <s v="Standard Class"/>
    <s v="DM-12955"/>
    <s v="Dario Medina"/>
    <x v="1"/>
    <s v="United States"/>
    <s v="Lincoln Park"/>
    <x v="12"/>
    <n v="48146"/>
    <x v="2"/>
    <s v="OFF-AR-10001044"/>
    <x v="1"/>
    <x v="6"/>
    <s v="BOSTON Ranger #55 Pencil Sharpener, Black"/>
    <n v="25.99"/>
    <n v="1"/>
    <n v="0"/>
    <n v="7.5370999999999997"/>
  </r>
  <r>
    <n v="3033"/>
    <s v="US-2013-114293"/>
    <x v="0"/>
    <x v="831"/>
    <d v="2013-11-27T00:00:00"/>
    <s v="Standard Class"/>
    <s v="JH-16180"/>
    <s v="Justin Hirsh"/>
    <x v="0"/>
    <s v="United States"/>
    <s v="Gresham"/>
    <x v="21"/>
    <n v="97030"/>
    <x v="1"/>
    <s v="FUR-CH-10003833"/>
    <x v="0"/>
    <x v="1"/>
    <s v="Novimex Fabric Task Chair"/>
    <n v="195.136"/>
    <n v="4"/>
    <n v="0.2"/>
    <n v="-12.196"/>
  </r>
  <r>
    <n v="3034"/>
    <s v="CA-2014-134173"/>
    <x v="3"/>
    <x v="118"/>
    <d v="2014-09-22T00:00:00"/>
    <s v="Standard Class"/>
    <s v="AB-10060"/>
    <s v="Adam Bellavance"/>
    <x v="2"/>
    <s v="United States"/>
    <s v="Philadelphia"/>
    <x v="9"/>
    <n v="19143"/>
    <x v="3"/>
    <s v="OFF-PA-10004355"/>
    <x v="1"/>
    <x v="10"/>
    <s v="Xerox 231"/>
    <n v="20.736000000000001"/>
    <n v="4"/>
    <n v="0.2"/>
    <n v="7.2576000000000001"/>
  </r>
  <r>
    <n v="3035"/>
    <s v="US-2012-123960"/>
    <x v="1"/>
    <x v="832"/>
    <d v="2012-06-16T00:00:00"/>
    <s v="Standard Class"/>
    <s v="BD-11605"/>
    <s v="Brian Dahlen"/>
    <x v="0"/>
    <s v="United States"/>
    <s v="Monroe"/>
    <x v="28"/>
    <n v="71203"/>
    <x v="0"/>
    <s v="TEC-AC-10003038"/>
    <x v="2"/>
    <x v="11"/>
    <s v="Kingston Digital DataTraveler 16GB USB 2.0"/>
    <n v="53.7"/>
    <n v="6"/>
    <n v="0"/>
    <n v="10.202999999999999"/>
  </r>
  <r>
    <n v="3036"/>
    <s v="US-2012-123960"/>
    <x v="1"/>
    <x v="832"/>
    <d v="2012-06-16T00:00:00"/>
    <s v="Standard Class"/>
    <s v="BD-11605"/>
    <s v="Brian Dahlen"/>
    <x v="0"/>
    <s v="United States"/>
    <s v="Monroe"/>
    <x v="28"/>
    <n v="71203"/>
    <x v="0"/>
    <s v="OFF-BI-10002799"/>
    <x v="1"/>
    <x v="8"/>
    <s v="SlimView Poly Binder, 3/8&quot;"/>
    <n v="36.26"/>
    <n v="7"/>
    <n v="0"/>
    <n v="16.679600000000001"/>
  </r>
  <r>
    <n v="3037"/>
    <s v="US-2012-123960"/>
    <x v="1"/>
    <x v="832"/>
    <d v="2012-06-16T00:00:00"/>
    <s v="Standard Class"/>
    <s v="BD-11605"/>
    <s v="Brian Dahlen"/>
    <x v="0"/>
    <s v="United States"/>
    <s v="Monroe"/>
    <x v="28"/>
    <n v="71203"/>
    <x v="0"/>
    <s v="OFF-AR-10003582"/>
    <x v="1"/>
    <x v="6"/>
    <s v="Boston Electric Pencil Sharpener, Model 1818, Charcoal Black"/>
    <n v="56.3"/>
    <n v="2"/>
    <n v="0"/>
    <n v="15.763999999999999"/>
  </r>
  <r>
    <n v="3038"/>
    <s v="US-2012-123960"/>
    <x v="1"/>
    <x v="832"/>
    <d v="2012-06-16T00:00:00"/>
    <s v="Standard Class"/>
    <s v="BD-11605"/>
    <s v="Brian Dahlen"/>
    <x v="0"/>
    <s v="United States"/>
    <s v="Monroe"/>
    <x v="28"/>
    <n v="71203"/>
    <x v="0"/>
    <s v="OFF-PA-10004451"/>
    <x v="1"/>
    <x v="10"/>
    <s v="Xerox 222"/>
    <n v="32.4"/>
    <n v="5"/>
    <n v="0"/>
    <n v="15.552"/>
  </r>
  <r>
    <n v="3039"/>
    <s v="US-2012-123960"/>
    <x v="1"/>
    <x v="832"/>
    <d v="2012-06-16T00:00:00"/>
    <s v="Standard Class"/>
    <s v="BD-11605"/>
    <s v="Brian Dahlen"/>
    <x v="0"/>
    <s v="United States"/>
    <s v="Monroe"/>
    <x v="28"/>
    <n v="71203"/>
    <x v="0"/>
    <s v="FUR-FU-10004666"/>
    <x v="0"/>
    <x v="5"/>
    <s v="DAX Clear Channel Poster Frame"/>
    <n v="29.16"/>
    <n v="2"/>
    <n v="0"/>
    <n v="10.789199999999999"/>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002"/>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9"/>
  </r>
  <r>
    <n v="3042"/>
    <s v="CA-2014-149559"/>
    <x v="3"/>
    <x v="220"/>
    <d v="2014-09-13T00:00:00"/>
    <s v="Same Day"/>
    <s v="KF-16285"/>
    <s v="Karen Ferguson"/>
    <x v="2"/>
    <s v="United States"/>
    <s v="Long Beach"/>
    <x v="1"/>
    <n v="90805"/>
    <x v="1"/>
    <s v="OFF-PA-10003172"/>
    <x v="1"/>
    <x v="10"/>
    <s v="Xerox 1996"/>
    <n v="12.96"/>
    <n v="2"/>
    <n v="0"/>
    <n v="6.2207999999999997"/>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19999999999"/>
    <n v="8"/>
    <n v="0.2"/>
    <n v="256.78399999999999"/>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9"/>
    <n v="5"/>
    <n v="0"/>
    <n v="3.6139999999999999"/>
  </r>
  <r>
    <n v="3047"/>
    <s v="CA-2014-125290"/>
    <x v="3"/>
    <x v="44"/>
    <d v="2014-11-11T00:00:00"/>
    <s v="Second Class"/>
    <s v="CC-12430"/>
    <s v="Chuck Clark"/>
    <x v="2"/>
    <s v="United States"/>
    <s v="Minneapolis"/>
    <x v="11"/>
    <n v="55407"/>
    <x v="2"/>
    <s v="OFF-PA-10003127"/>
    <x v="1"/>
    <x v="10"/>
    <s v="Staples"/>
    <n v="26.38"/>
    <n v="1"/>
    <n v="0"/>
    <n v="12.134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6"/>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98"/>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99"/>
  </r>
  <r>
    <n v="3053"/>
    <s v="US-2014-148054"/>
    <x v="3"/>
    <x v="833"/>
    <d v="2014-10-12T00:00:00"/>
    <s v="Standard Class"/>
    <s v="NZ-18565"/>
    <s v="Nick Zandusky"/>
    <x v="2"/>
    <s v="United States"/>
    <s v="Meridian"/>
    <x v="45"/>
    <n v="83642"/>
    <x v="1"/>
    <s v="OFF-PA-10001295"/>
    <x v="1"/>
    <x v="10"/>
    <s v="Computer Printout Paper with Letter-Trim Perforations"/>
    <n v="37.94"/>
    <n v="2"/>
    <n v="0"/>
    <n v="18.211200000000002"/>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
    <n v="5"/>
    <n v="0.2"/>
    <n v="874.98749999999995"/>
  </r>
  <r>
    <n v="3057"/>
    <s v="CA-2014-131492"/>
    <x v="3"/>
    <x v="15"/>
    <d v="2014-10-25T00:00:00"/>
    <s v="Second Class"/>
    <s v="HH-15010"/>
    <s v="Hilary Holden"/>
    <x v="1"/>
    <s v="United States"/>
    <s v="San Francisco"/>
    <x v="1"/>
    <n v="94110"/>
    <x v="1"/>
    <s v="OFF-EN-10002973"/>
    <x v="1"/>
    <x v="12"/>
    <s v="Ampad #10 Peel &amp; Seel Holiday Envelopes"/>
    <n v="8.9600000000000009"/>
    <n v="2"/>
    <n v="0"/>
    <n v="4.3007999999999997"/>
  </r>
  <r>
    <n v="3058"/>
    <s v="CA-2014-131492"/>
    <x v="3"/>
    <x v="15"/>
    <d v="2014-10-25T00:00:00"/>
    <s v="Second Class"/>
    <s v="HH-15010"/>
    <s v="Hilary Holden"/>
    <x v="1"/>
    <s v="United States"/>
    <s v="San Francisco"/>
    <x v="1"/>
    <n v="94110"/>
    <x v="1"/>
    <s v="OFF-LA-10001641"/>
    <x v="1"/>
    <x v="2"/>
    <s v="Avery 518"/>
    <n v="31.5"/>
    <n v="10"/>
    <n v="0"/>
    <n v="15.12"/>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7999999999999"/>
    <n v="2"/>
    <n v="0.2"/>
    <n v="-3.3506"/>
  </r>
  <r>
    <n v="3061"/>
    <s v="CA-2013-144554"/>
    <x v="0"/>
    <x v="77"/>
    <d v="2013-11-13T00:00:00"/>
    <s v="Standard Class"/>
    <s v="DM-13345"/>
    <s v="Denise Monton"/>
    <x v="1"/>
    <s v="United States"/>
    <s v="Newark"/>
    <x v="24"/>
    <n v="43055"/>
    <x v="3"/>
    <s v="TEC-AC-10002800"/>
    <x v="2"/>
    <x v="11"/>
    <s v="Plantronics Audio 478 Stereo USB Headset"/>
    <n v="119.976"/>
    <n v="3"/>
    <n v="0.2"/>
    <n v="22.4955"/>
  </r>
  <r>
    <n v="3062"/>
    <s v="CA-2014-127621"/>
    <x v="3"/>
    <x v="448"/>
    <d v="2014-03-08T00:00:00"/>
    <s v="Standard Class"/>
    <s v="RE-19450"/>
    <s v="Richard Eichhorn"/>
    <x v="0"/>
    <s v="United States"/>
    <s v="Dallas"/>
    <x v="5"/>
    <n v="75081"/>
    <x v="2"/>
    <s v="OFF-PA-10001307"/>
    <x v="1"/>
    <x v="10"/>
    <s v="Important Message Pads, 50 4-1/4 x 5-1/2 Forms per Pad"/>
    <n v="26.88"/>
    <n v="8"/>
    <n v="0.2"/>
    <n v="9.7439999999999998"/>
  </r>
  <r>
    <n v="3063"/>
    <s v="CA-2012-145184"/>
    <x v="1"/>
    <x v="154"/>
    <d v="2012-11-29T00:00:00"/>
    <s v="First Class"/>
    <s v="JD-16150"/>
    <s v="Justin Deggeller"/>
    <x v="1"/>
    <s v="United States"/>
    <s v="Newark"/>
    <x v="13"/>
    <n v="19711"/>
    <x v="3"/>
    <s v="TEC-PH-10002350"/>
    <x v="2"/>
    <x v="7"/>
    <s v="Apple EarPods with Remote and Mic"/>
    <n v="83.97"/>
    <n v="3"/>
    <n v="0"/>
    <n v="23.511600000000001"/>
  </r>
  <r>
    <n v="3064"/>
    <s v="CA-2012-145184"/>
    <x v="1"/>
    <x v="154"/>
    <d v="2012-11-29T00:00:00"/>
    <s v="First Class"/>
    <s v="JD-16150"/>
    <s v="Justin Deggeller"/>
    <x v="1"/>
    <s v="United States"/>
    <s v="Newark"/>
    <x v="13"/>
    <n v="19711"/>
    <x v="3"/>
    <s v="TEC-AC-10000397"/>
    <x v="2"/>
    <x v="11"/>
    <s v="Perixx PERIBOARD-512B, Ergonomic Split Keyboard"/>
    <n v="104.97"/>
    <n v="3"/>
    <n v="0"/>
    <n v="7.3479000000000001"/>
  </r>
  <r>
    <n v="3065"/>
    <s v="CA-2014-106859"/>
    <x v="3"/>
    <x v="677"/>
    <d v="2014-03-19T00:00:00"/>
    <s v="Second Class"/>
    <s v="BF-11215"/>
    <s v="Benjamin Farhat"/>
    <x v="2"/>
    <s v="United States"/>
    <s v="Albuquerque"/>
    <x v="27"/>
    <n v="87105"/>
    <x v="1"/>
    <s v="OFF-ST-10000615"/>
    <x v="1"/>
    <x v="4"/>
    <s v="SimpliFile Personal File, Black Granite, 15w x 6-15/16d x 11-1/4h"/>
    <n v="90.8"/>
    <n v="8"/>
    <n v="0"/>
    <n v="25.423999999999999"/>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
    <n v="5"/>
    <n v="0"/>
    <n v="88.129499999999993"/>
  </r>
  <r>
    <n v="3068"/>
    <s v="CA-2014-106859"/>
    <x v="3"/>
    <x v="677"/>
    <d v="2014-03-19T00:00:00"/>
    <s v="Second Class"/>
    <s v="BF-11215"/>
    <s v="Benjamin Farhat"/>
    <x v="2"/>
    <s v="United States"/>
    <s v="Albuquerque"/>
    <x v="27"/>
    <n v="87105"/>
    <x v="1"/>
    <s v="OFF-PA-10001534"/>
    <x v="1"/>
    <x v="10"/>
    <s v="Xerox 230"/>
    <n v="45.36"/>
    <n v="7"/>
    <n v="0"/>
    <n v="21.7728"/>
  </r>
  <r>
    <n v="3069"/>
    <s v="CA-2014-106859"/>
    <x v="3"/>
    <x v="677"/>
    <d v="2014-03-19T00:00:00"/>
    <s v="Second Class"/>
    <s v="BF-11215"/>
    <s v="Benjamin Farhat"/>
    <x v="2"/>
    <s v="United States"/>
    <s v="Albuquerque"/>
    <x v="27"/>
    <n v="87105"/>
    <x v="1"/>
    <s v="OFF-PA-10001815"/>
    <x v="1"/>
    <x v="10"/>
    <s v="Xerox 1885"/>
    <n v="288.24"/>
    <n v="6"/>
    <n v="0"/>
    <n v="138.3552"/>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2000000000004"/>
  </r>
  <r>
    <n v="3071"/>
    <s v="CA-2011-119375"/>
    <x v="2"/>
    <x v="664"/>
    <d v="2011-11-22T00:00:00"/>
    <s v="Standard Class"/>
    <s v="YC-21895"/>
    <s v="Yoseph Carroll"/>
    <x v="1"/>
    <s v="United States"/>
    <s v="Newark"/>
    <x v="13"/>
    <n v="19711"/>
    <x v="3"/>
    <s v="OFF-ST-10002011"/>
    <x v="1"/>
    <x v="4"/>
    <s v="Smead Adjustable Mobile File Trolley with Lockable Top"/>
    <n v="2934.33"/>
    <n v="7"/>
    <n v="0"/>
    <n v="792.26909999999998"/>
  </r>
  <r>
    <n v="3072"/>
    <s v="CA-2011-119375"/>
    <x v="2"/>
    <x v="664"/>
    <d v="2011-11-22T00:00:00"/>
    <s v="Standard Class"/>
    <s v="YC-21895"/>
    <s v="Yoseph Carroll"/>
    <x v="1"/>
    <s v="United States"/>
    <s v="Newark"/>
    <x v="13"/>
    <n v="19711"/>
    <x v="3"/>
    <s v="FUR-FU-10002379"/>
    <x v="0"/>
    <x v="5"/>
    <s v="Eldon Econocleat Chair Mats for Low Pile Carpets"/>
    <n v="124.41"/>
    <n v="3"/>
    <n v="0"/>
    <n v="14.9292"/>
  </r>
  <r>
    <n v="3073"/>
    <s v="CA-2011-119375"/>
    <x v="2"/>
    <x v="664"/>
    <d v="2011-11-22T00:00:00"/>
    <s v="Standard Class"/>
    <s v="YC-21895"/>
    <s v="Yoseph Carroll"/>
    <x v="1"/>
    <s v="United States"/>
    <s v="Newark"/>
    <x v="13"/>
    <n v="19711"/>
    <x v="3"/>
    <s v="OFF-AR-10003752"/>
    <x v="1"/>
    <x v="6"/>
    <s v="Deluxe Chalkboard Eraser Cleaner"/>
    <n v="57.75"/>
    <n v="5"/>
    <n v="0"/>
    <n v="26.565000000000001"/>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8"/>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799999999999"/>
  </r>
  <r>
    <n v="3076"/>
    <s v="CA-2011-143903"/>
    <x v="2"/>
    <x v="836"/>
    <d v="2011-07-24T00:00:00"/>
    <s v="Standard Class"/>
    <s v="KM-16375"/>
    <s v="Katherine Murray"/>
    <x v="2"/>
    <s v="United States"/>
    <s v="Dallas"/>
    <x v="5"/>
    <n v="75217"/>
    <x v="2"/>
    <s v="OFF-ST-10003306"/>
    <x v="1"/>
    <x v="4"/>
    <s v="Letter Size Cart"/>
    <n v="342.86399999999998"/>
    <n v="3"/>
    <n v="0.2"/>
    <n v="38.572200000000002"/>
  </r>
  <r>
    <n v="3077"/>
    <s v="CA-2011-143903"/>
    <x v="2"/>
    <x v="836"/>
    <d v="2011-07-24T00:00:00"/>
    <s v="Standard Class"/>
    <s v="KM-16375"/>
    <s v="Katherine Murray"/>
    <x v="2"/>
    <s v="United States"/>
    <s v="Dallas"/>
    <x v="5"/>
    <n v="75217"/>
    <x v="2"/>
    <s v="FUR-FU-10003724"/>
    <x v="0"/>
    <x v="5"/>
    <s v="Westinghouse Clip-On Gooseneck Lamps"/>
    <n v="16.739999999999998"/>
    <n v="5"/>
    <n v="0.6"/>
    <n v="-14.228999999999999"/>
  </r>
  <r>
    <n v="3078"/>
    <s v="CA-2011-143903"/>
    <x v="2"/>
    <x v="836"/>
    <d v="2011-07-24T00:00:00"/>
    <s v="Standard Class"/>
    <s v="KM-16375"/>
    <s v="Katherine Murray"/>
    <x v="2"/>
    <s v="United States"/>
    <s v="Dallas"/>
    <x v="5"/>
    <n v="75217"/>
    <x v="2"/>
    <s v="FUR-CH-10002024"/>
    <x v="0"/>
    <x v="1"/>
    <s v="HON 5400 Series Task Chairs for Big and Tall"/>
    <n v="981.37199999999996"/>
    <n v="2"/>
    <n v="0.3"/>
    <n v="-140.196"/>
  </r>
  <r>
    <n v="3079"/>
    <s v="CA-2011-104780"/>
    <x v="2"/>
    <x v="371"/>
    <d v="2011-05-25T00:00:00"/>
    <s v="Standard Class"/>
    <s v="BT-11530"/>
    <s v="Bradley Talbott"/>
    <x v="2"/>
    <s v="United States"/>
    <s v="San Diego"/>
    <x v="1"/>
    <n v="92037"/>
    <x v="1"/>
    <s v="OFF-AR-10003514"/>
    <x v="1"/>
    <x v="6"/>
    <s v="4009 Highlighters by Sanford"/>
    <n v="31.84"/>
    <n v="8"/>
    <n v="0"/>
    <n v="10.507199999999999"/>
  </r>
  <r>
    <n v="3080"/>
    <s v="CA-2014-101182"/>
    <x v="3"/>
    <x v="507"/>
    <d v="2014-09-06T00:00:00"/>
    <s v="First Class"/>
    <s v="KB-16405"/>
    <s v="Katrina Bavinger"/>
    <x v="2"/>
    <s v="United States"/>
    <s v="Apple Valley"/>
    <x v="1"/>
    <n v="92307"/>
    <x v="1"/>
    <s v="OFF-PA-10001800"/>
    <x v="1"/>
    <x v="10"/>
    <s v="Xerox 220"/>
    <n v="12.96"/>
    <n v="2"/>
    <n v="0"/>
    <n v="6.2207999999999997"/>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79999999999999"/>
    <n v="1"/>
    <n v="0.2"/>
    <n v="1.3257000000000001"/>
  </r>
  <r>
    <n v="3085"/>
    <s v="CA-2014-118773"/>
    <x v="3"/>
    <x v="839"/>
    <d v="2014-02-15T00:00:00"/>
    <s v="Standard Class"/>
    <s v="TP-21415"/>
    <s v="Tom Prescott"/>
    <x v="0"/>
    <s v="United States"/>
    <s v="Houston"/>
    <x v="5"/>
    <n v="77070"/>
    <x v="2"/>
    <s v="OFF-BI-10004584"/>
    <x v="1"/>
    <x v="8"/>
    <s v="GBC ProClick 150 Presentation Binding System"/>
    <n v="252.78399999999999"/>
    <n v="4"/>
    <n v="0.8"/>
    <n v="-417.09359999999998"/>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99"/>
  </r>
  <r>
    <n v="3087"/>
    <s v="CA-2014-118773"/>
    <x v="3"/>
    <x v="839"/>
    <d v="2014-02-15T00:00:00"/>
    <s v="Standard Class"/>
    <s v="TP-21415"/>
    <s v="Tom Prescott"/>
    <x v="0"/>
    <s v="United States"/>
    <s v="Houston"/>
    <x v="5"/>
    <n v="77070"/>
    <x v="2"/>
    <s v="FUR-FU-10000550"/>
    <x v="0"/>
    <x v="5"/>
    <s v="Stacking Trays by OIC"/>
    <n v="3.984"/>
    <n v="2"/>
    <n v="0.6"/>
    <n v="-2.6892"/>
  </r>
  <r>
    <n v="3088"/>
    <s v="CA-2014-118773"/>
    <x v="3"/>
    <x v="839"/>
    <d v="2014-02-15T00:00:00"/>
    <s v="Standard Class"/>
    <s v="TP-21415"/>
    <s v="Tom Prescott"/>
    <x v="0"/>
    <s v="United States"/>
    <s v="Houston"/>
    <x v="5"/>
    <n v="77070"/>
    <x v="2"/>
    <s v="OFF-AP-10000055"/>
    <x v="1"/>
    <x v="9"/>
    <s v="Belkin F9S820V06 8 Outlet Surge"/>
    <n v="12.992000000000001"/>
    <n v="2"/>
    <n v="0.8"/>
    <n v="-32.479999999999997"/>
  </r>
  <r>
    <n v="3089"/>
    <s v="US-2014-159205"/>
    <x v="3"/>
    <x v="185"/>
    <d v="2014-04-03T00:00:00"/>
    <s v="Second Class"/>
    <s v="DB-12910"/>
    <s v="Daniel Byrd"/>
    <x v="2"/>
    <s v="United States"/>
    <s v="Henderson"/>
    <x v="0"/>
    <n v="42420"/>
    <x v="0"/>
    <s v="FUR-FU-10001591"/>
    <x v="0"/>
    <x v="5"/>
    <s v="Advantus Panel Wall Certificate Holder - 8.5x11"/>
    <n v="61"/>
    <n v="5"/>
    <n v="0"/>
    <n v="25.62"/>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
    <n v="4"/>
    <n v="0.2"/>
    <n v="2.7719999999999998"/>
  </r>
  <r>
    <n v="3095"/>
    <s v="CA-2012-114468"/>
    <x v="1"/>
    <x v="841"/>
    <d v="2012-08-23T00:00:00"/>
    <s v="Same Day"/>
    <s v="TD-20995"/>
    <s v="Tamara Dahlen"/>
    <x v="0"/>
    <s v="United States"/>
    <s v="Bolingbrook"/>
    <x v="10"/>
    <n v="60440"/>
    <x v="2"/>
    <s v="OFF-PA-10000809"/>
    <x v="1"/>
    <x v="10"/>
    <s v="Xerox 206"/>
    <n v="10.368"/>
    <n v="2"/>
    <n v="0.2"/>
    <n v="3.6288"/>
  </r>
  <r>
    <n v="3096"/>
    <s v="CA-2012-114468"/>
    <x v="1"/>
    <x v="841"/>
    <d v="2012-08-23T00:00:00"/>
    <s v="Same Day"/>
    <s v="TD-20995"/>
    <s v="Tamara Dahlen"/>
    <x v="0"/>
    <s v="United States"/>
    <s v="Bolingbrook"/>
    <x v="10"/>
    <n v="60440"/>
    <x v="2"/>
    <s v="OFF-FA-10003021"/>
    <x v="1"/>
    <x v="13"/>
    <s v="Staples"/>
    <n v="12.032"/>
    <n v="8"/>
    <n v="0.2"/>
    <n v="2.2559999999999998"/>
  </r>
  <r>
    <n v="3097"/>
    <s v="CA-2012-114468"/>
    <x v="1"/>
    <x v="841"/>
    <d v="2012-08-23T00:00:00"/>
    <s v="Same Day"/>
    <s v="TD-20995"/>
    <s v="Tamara Dahlen"/>
    <x v="0"/>
    <s v="United States"/>
    <s v="Bolingbrook"/>
    <x v="10"/>
    <n v="60440"/>
    <x v="2"/>
    <s v="OFF-AP-10000696"/>
    <x v="1"/>
    <x v="9"/>
    <s v="Holmes Odor Grabber"/>
    <n v="5.7679999999999998"/>
    <n v="2"/>
    <n v="0.8"/>
    <n v="-13.5548"/>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60000000001"/>
    <n v="4"/>
    <n v="0.32"/>
    <n v="-42.1096"/>
  </r>
  <r>
    <n v="3100"/>
    <s v="CA-2014-131233"/>
    <x v="3"/>
    <x v="349"/>
    <d v="2014-04-20T00:00:00"/>
    <s v="Standard Class"/>
    <s v="CS-12355"/>
    <s v="Christine Sundaresam"/>
    <x v="0"/>
    <s v="United States"/>
    <s v="New York City"/>
    <x v="15"/>
    <n v="10024"/>
    <x v="3"/>
    <s v="OFF-BI-10000829"/>
    <x v="1"/>
    <x v="8"/>
    <s v="Avery Non-Stick Binders"/>
    <n v="10.776"/>
    <n v="3"/>
    <n v="0.2"/>
    <n v="3.5022000000000002"/>
  </r>
  <r>
    <n v="3101"/>
    <s v="CA-2014-131233"/>
    <x v="3"/>
    <x v="349"/>
    <d v="2014-04-20T00:00:00"/>
    <s v="Standard Class"/>
    <s v="CS-12355"/>
    <s v="Christine Sundaresam"/>
    <x v="0"/>
    <s v="United States"/>
    <s v="New York City"/>
    <x v="15"/>
    <n v="10024"/>
    <x v="3"/>
    <s v="FUR-BO-10003441"/>
    <x v="0"/>
    <x v="0"/>
    <s v="Bush Westfield Collection Bookcases, Fully Assembled"/>
    <n v="242.352"/>
    <n v="3"/>
    <n v="0.2"/>
    <n v="9.0882000000000005"/>
  </r>
  <r>
    <n v="3102"/>
    <s v="CA-2014-119578"/>
    <x v="3"/>
    <x v="66"/>
    <d v="2014-12-28T00:00:00"/>
    <s v="Second Class"/>
    <s v="JG-15310"/>
    <s v="Jason Gross"/>
    <x v="1"/>
    <s v="United States"/>
    <s v="Providence"/>
    <x v="34"/>
    <n v="2908"/>
    <x v="3"/>
    <s v="OFF-SU-10003505"/>
    <x v="1"/>
    <x v="14"/>
    <s v="Premier Electric Letter Opener"/>
    <n v="695.16"/>
    <n v="6"/>
    <n v="0"/>
    <n v="34.75800000000000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7999999999994"/>
  </r>
  <r>
    <n v="3105"/>
    <s v="US-2014-140074"/>
    <x v="3"/>
    <x v="721"/>
    <d v="2014-03-30T00:00:00"/>
    <s v="Standard Class"/>
    <s v="EC-14050"/>
    <s v="Erin Creighton"/>
    <x v="0"/>
    <s v="United States"/>
    <s v="New York City"/>
    <x v="15"/>
    <n v="10024"/>
    <x v="3"/>
    <s v="OFF-PA-10002741"/>
    <x v="1"/>
    <x v="10"/>
    <s v="Xerox 1980"/>
    <n v="25.68"/>
    <n v="6"/>
    <n v="0"/>
    <n v="11.555999999999999"/>
  </r>
  <r>
    <n v="3106"/>
    <s v="CA-2013-103037"/>
    <x v="0"/>
    <x v="197"/>
    <d v="2013-07-30T00:00:00"/>
    <s v="Standard Class"/>
    <s v="KH-16630"/>
    <s v="Ken Heidel"/>
    <x v="1"/>
    <s v="United States"/>
    <s v="Houston"/>
    <x v="5"/>
    <n v="77070"/>
    <x v="2"/>
    <s v="OFF-LA-10004345"/>
    <x v="1"/>
    <x v="2"/>
    <s v="Avery 493"/>
    <n v="15.712"/>
    <n v="4"/>
    <n v="0.2"/>
    <n v="5.6955999999999998"/>
  </r>
  <r>
    <n v="3107"/>
    <s v="CA-2014-127460"/>
    <x v="3"/>
    <x v="815"/>
    <d v="2014-07-15T00:00:00"/>
    <s v="Standard Class"/>
    <s v="FG-14260"/>
    <s v="Frank Gastineau"/>
    <x v="2"/>
    <s v="United States"/>
    <s v="Aurora"/>
    <x v="10"/>
    <n v="60505"/>
    <x v="2"/>
    <s v="OFF-ST-10004340"/>
    <x v="1"/>
    <x v="4"/>
    <s v="Fellowes Mobile File Cart, Black"/>
    <n v="298.464"/>
    <n v="6"/>
    <n v="0.2"/>
    <n v="26.115600000000001"/>
  </r>
  <r>
    <n v="3108"/>
    <s v="CA-2013-121671"/>
    <x v="0"/>
    <x v="19"/>
    <d v="2013-07-23T00:00:00"/>
    <s v="Standard Class"/>
    <s v="AA-10480"/>
    <s v="Andrew Allen"/>
    <x v="0"/>
    <s v="United States"/>
    <s v="Springfield"/>
    <x v="25"/>
    <n v="65807"/>
    <x v="2"/>
    <s v="OFF-PA-10001471"/>
    <x v="1"/>
    <x v="10"/>
    <s v="Strathmore Photo Frame Cards"/>
    <n v="21.93"/>
    <n v="3"/>
    <n v="0"/>
    <n v="10.0878"/>
  </r>
  <r>
    <n v="3109"/>
    <s v="CA-2013-121671"/>
    <x v="0"/>
    <x v="19"/>
    <d v="2013-07-23T00:00:00"/>
    <s v="Standard Class"/>
    <s v="AA-10480"/>
    <s v="Andrew Allen"/>
    <x v="0"/>
    <s v="United States"/>
    <s v="Springfield"/>
    <x v="25"/>
    <n v="65807"/>
    <x v="2"/>
    <s v="OFF-ST-10002344"/>
    <x v="1"/>
    <x v="4"/>
    <s v="Carina 42&quot;Hx23 3/4&quot;W Media Storage Unit"/>
    <n v="242.94"/>
    <n v="3"/>
    <n v="0"/>
    <n v="4.8587999999999996"/>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599999999998"/>
  </r>
  <r>
    <n v="3112"/>
    <s v="CA-2013-121671"/>
    <x v="0"/>
    <x v="19"/>
    <d v="2013-07-23T00:00:00"/>
    <s v="Standard Class"/>
    <s v="AA-10480"/>
    <s v="Andrew Allen"/>
    <x v="0"/>
    <s v="United States"/>
    <s v="Springfield"/>
    <x v="25"/>
    <n v="65807"/>
    <x v="2"/>
    <s v="OFF-ST-10000078"/>
    <x v="1"/>
    <x v="4"/>
    <s v="Tennsco 6- and 18-Compartment Lockers"/>
    <n v="265.17"/>
    <n v="1"/>
    <n v="0"/>
    <n v="47.730600000000003"/>
  </r>
  <r>
    <n v="3113"/>
    <s v="CA-2013-150350"/>
    <x v="0"/>
    <x v="828"/>
    <d v="2013-08-31T00:00:00"/>
    <s v="Standard Class"/>
    <s v="MS-17770"/>
    <s v="Maxwell Schwartz"/>
    <x v="0"/>
    <s v="United States"/>
    <s v="Seattle"/>
    <x v="4"/>
    <n v="98105"/>
    <x v="1"/>
    <s v="TEC-MA-10001972"/>
    <x v="2"/>
    <x v="15"/>
    <s v="Okidata C331dn Printer"/>
    <n v="837.6"/>
    <n v="3"/>
    <n v="0.2"/>
    <n v="62.82"/>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399999999995"/>
    <n v="6"/>
    <n v="0.2"/>
    <n v="-39.952800000000003"/>
  </r>
  <r>
    <n v="3117"/>
    <s v="CA-2013-150350"/>
    <x v="0"/>
    <x v="828"/>
    <d v="2013-08-31T00:00:00"/>
    <s v="Standard Class"/>
    <s v="MS-17770"/>
    <s v="Maxwell Schwartz"/>
    <x v="0"/>
    <s v="United States"/>
    <s v="Seattle"/>
    <x v="4"/>
    <n v="98105"/>
    <x v="1"/>
    <s v="OFF-AP-10001492"/>
    <x v="1"/>
    <x v="9"/>
    <s v="Acco Six-Outlet Power Strip, 4' Cord Length"/>
    <n v="43.1"/>
    <n v="5"/>
    <n v="0"/>
    <n v="11.206"/>
  </r>
  <r>
    <n v="3118"/>
    <s v="CA-2013-150350"/>
    <x v="0"/>
    <x v="828"/>
    <d v="2013-08-31T00:00:00"/>
    <s v="Standard Class"/>
    <s v="MS-17770"/>
    <s v="Maxwell Schwartz"/>
    <x v="0"/>
    <s v="United States"/>
    <s v="Seattle"/>
    <x v="4"/>
    <n v="98105"/>
    <x v="1"/>
    <s v="OFF-SU-10002189"/>
    <x v="1"/>
    <x v="14"/>
    <s v="Acme Rosewood Handle Letter Opener"/>
    <n v="15.88"/>
    <n v="4"/>
    <n v="0"/>
    <n v="0.1588"/>
  </r>
  <r>
    <n v="3119"/>
    <s v="CA-2012-121720"/>
    <x v="1"/>
    <x v="832"/>
    <d v="2012-06-12T00:00:00"/>
    <s v="First Class"/>
    <s v="JE-15610"/>
    <s v="Jim Epp"/>
    <x v="1"/>
    <s v="United States"/>
    <s v="Lakeland"/>
    <x v="2"/>
    <n v="33801"/>
    <x v="0"/>
    <s v="FUR-CH-10003312"/>
    <x v="0"/>
    <x v="1"/>
    <s v="Hon 2090 â€œPillow Softâ€ Series Mid Back Swivel/Tilt Chairs"/>
    <n v="1123.92"/>
    <n v="5"/>
    <n v="0.2"/>
    <n v="-182.637"/>
  </r>
  <r>
    <n v="3120"/>
    <s v="CA-2012-121720"/>
    <x v="1"/>
    <x v="832"/>
    <d v="2012-06-12T00:00:00"/>
    <s v="First Class"/>
    <s v="JE-15610"/>
    <s v="Jim Epp"/>
    <x v="1"/>
    <s v="United States"/>
    <s v="Lakeland"/>
    <x v="2"/>
    <n v="33801"/>
    <x v="0"/>
    <s v="TEC-PH-10002496"/>
    <x v="2"/>
    <x v="7"/>
    <s v="Cisco SPA301"/>
    <n v="249.584"/>
    <n v="2"/>
    <n v="0.2"/>
    <n v="31.198"/>
  </r>
  <r>
    <n v="3121"/>
    <s v="CA-2012-121720"/>
    <x v="1"/>
    <x v="832"/>
    <d v="2012-06-12T00:00:00"/>
    <s v="First Class"/>
    <s v="JE-15610"/>
    <s v="Jim Epp"/>
    <x v="1"/>
    <s v="United States"/>
    <s v="Lakeland"/>
    <x v="2"/>
    <n v="33801"/>
    <x v="0"/>
    <s v="FUR-FU-10003464"/>
    <x v="0"/>
    <x v="5"/>
    <s v="Seth Thomas 8 1/2&quot; Cubicle Clock"/>
    <n v="48.671999999999997"/>
    <n v="3"/>
    <n v="0.2"/>
    <n v="7.3007999999999997"/>
  </r>
  <r>
    <n v="3122"/>
    <s v="CA-2012-121720"/>
    <x v="1"/>
    <x v="832"/>
    <d v="2012-06-12T00:00:00"/>
    <s v="First Class"/>
    <s v="JE-15610"/>
    <s v="Jim Epp"/>
    <x v="1"/>
    <s v="United States"/>
    <s v="Lakeland"/>
    <x v="2"/>
    <n v="33801"/>
    <x v="0"/>
    <s v="OFF-AR-10000380"/>
    <x v="1"/>
    <x v="6"/>
    <s v="Hunt PowerHouse Electric Pencil Sharpener, Blue"/>
    <n v="60.768000000000001"/>
    <n v="2"/>
    <n v="0.2"/>
    <n v="7.5960000000000001"/>
  </r>
  <r>
    <n v="3123"/>
    <s v="CA-2012-121720"/>
    <x v="1"/>
    <x v="832"/>
    <d v="2012-06-12T00:00:00"/>
    <s v="First Class"/>
    <s v="JE-15610"/>
    <s v="Jim Epp"/>
    <x v="1"/>
    <s v="United States"/>
    <s v="Lakeland"/>
    <x v="2"/>
    <n v="33801"/>
    <x v="0"/>
    <s v="OFF-BI-10004593"/>
    <x v="1"/>
    <x v="8"/>
    <s v="Ibico Laser Imprintable Binding System Covers"/>
    <n v="78.599999999999994"/>
    <n v="5"/>
    <n v="0.7"/>
    <n v="-62.88"/>
  </r>
  <r>
    <n v="3124"/>
    <s v="CA-2012-121720"/>
    <x v="1"/>
    <x v="832"/>
    <d v="2012-06-12T00:00:00"/>
    <s v="First Class"/>
    <s v="JE-15610"/>
    <s v="Jim Epp"/>
    <x v="1"/>
    <s v="United States"/>
    <s v="Lakeland"/>
    <x v="2"/>
    <n v="33801"/>
    <x v="0"/>
    <s v="OFF-BI-10001308"/>
    <x v="1"/>
    <x v="8"/>
    <s v="GBC Standard Plastic Binding Systems' Combs"/>
    <n v="3.7679999999999998"/>
    <n v="2"/>
    <n v="0.7"/>
    <n v="-3.14"/>
  </r>
  <r>
    <n v="3125"/>
    <s v="CA-2012-121720"/>
    <x v="1"/>
    <x v="832"/>
    <d v="2012-06-12T00:00:00"/>
    <s v="First Class"/>
    <s v="JE-15610"/>
    <s v="Jim Epp"/>
    <x v="1"/>
    <s v="United States"/>
    <s v="Lakeland"/>
    <x v="2"/>
    <n v="33801"/>
    <x v="0"/>
    <s v="OFF-ST-10001780"/>
    <x v="1"/>
    <x v="4"/>
    <s v="Tennsco 16-Compartment Lockers with Coat Rack"/>
    <n v="1036.624"/>
    <n v="2"/>
    <n v="0.2"/>
    <n v="51.831200000000003"/>
  </r>
  <r>
    <n v="3126"/>
    <s v="CA-2012-121720"/>
    <x v="1"/>
    <x v="832"/>
    <d v="2012-06-12T00:00:00"/>
    <s v="First Class"/>
    <s v="JE-15610"/>
    <s v="Jim Epp"/>
    <x v="1"/>
    <s v="United States"/>
    <s v="Lakeland"/>
    <x v="2"/>
    <n v="33801"/>
    <x v="0"/>
    <s v="OFF-ST-10003816"/>
    <x v="1"/>
    <x v="4"/>
    <s v="Fellowes High-Stak Drawer Files"/>
    <n v="563.80799999999999"/>
    <n v="4"/>
    <n v="0.2"/>
    <n v="21.142800000000001"/>
  </r>
  <r>
    <n v="3127"/>
    <s v="CA-2014-149895"/>
    <x v="3"/>
    <x v="565"/>
    <d v="2014-09-13T00:00:00"/>
    <s v="Standard Class"/>
    <s v="EB-14110"/>
    <s v="Eugene Barchas"/>
    <x v="0"/>
    <s v="United States"/>
    <s v="Philadelphia"/>
    <x v="9"/>
    <n v="19134"/>
    <x v="3"/>
    <s v="TEC-PH-10002200"/>
    <x v="2"/>
    <x v="7"/>
    <s v="Aastra 6757i CT Wireless VoIP phone"/>
    <n v="258.52800000000002"/>
    <n v="2"/>
    <n v="0.4"/>
    <n v="-47.396799999999999"/>
  </r>
  <r>
    <n v="3128"/>
    <s v="CA-2014-147564"/>
    <x v="3"/>
    <x v="280"/>
    <d v="2014-10-07T00:00:00"/>
    <s v="Standard Class"/>
    <s v="BP-11155"/>
    <s v="Becky Pak"/>
    <x v="0"/>
    <s v="United States"/>
    <s v="New York City"/>
    <x v="15"/>
    <n v="10011"/>
    <x v="3"/>
    <s v="OFF-PA-10004438"/>
    <x v="1"/>
    <x v="10"/>
    <s v="Xerox 1907"/>
    <n v="49.12"/>
    <n v="4"/>
    <n v="0"/>
    <n v="23.086400000000001"/>
  </r>
  <r>
    <n v="3129"/>
    <s v="CA-2011-136399"/>
    <x v="2"/>
    <x v="757"/>
    <d v="2011-12-17T00:00:00"/>
    <s v="First Class"/>
    <s v="CC-12100"/>
    <s v="Chad Cunningham"/>
    <x v="2"/>
    <s v="United States"/>
    <s v="Los Angeles"/>
    <x v="1"/>
    <n v="90049"/>
    <x v="1"/>
    <s v="FUR-FU-10004090"/>
    <x v="0"/>
    <x v="5"/>
    <s v="Executive Impressions 14&quot; Contract Wall Clock"/>
    <n v="44.46"/>
    <n v="2"/>
    <n v="0"/>
    <n v="14.671799999999999"/>
  </r>
  <r>
    <n v="3130"/>
    <s v="CA-2011-136399"/>
    <x v="2"/>
    <x v="757"/>
    <d v="2011-12-17T00:00:00"/>
    <s v="First Class"/>
    <s v="CC-12100"/>
    <s v="Chad Cunningham"/>
    <x v="2"/>
    <s v="United States"/>
    <s v="Los Angeles"/>
    <x v="1"/>
    <n v="90049"/>
    <x v="1"/>
    <s v="FUR-CH-10002602"/>
    <x v="0"/>
    <x v="1"/>
    <s v="DMI Arturo Collection Mission-style Design Wood Chair"/>
    <n v="241.56800000000001"/>
    <n v="2"/>
    <n v="0.2"/>
    <n v="18.117599999999999"/>
  </r>
  <r>
    <n v="3131"/>
    <s v="CA-2011-136399"/>
    <x v="2"/>
    <x v="757"/>
    <d v="2011-12-17T00:00:00"/>
    <s v="First Class"/>
    <s v="CC-12100"/>
    <s v="Chad Cunningham"/>
    <x v="2"/>
    <s v="United States"/>
    <s v="Los Angeles"/>
    <x v="1"/>
    <n v="90049"/>
    <x v="1"/>
    <s v="TEC-AC-10001142"/>
    <x v="2"/>
    <x v="11"/>
    <s v="First Data FD10 PIN Pad"/>
    <n v="395"/>
    <n v="5"/>
    <n v="0"/>
    <n v="39.5"/>
  </r>
  <r>
    <n v="3132"/>
    <s v="CA-2011-136399"/>
    <x v="2"/>
    <x v="757"/>
    <d v="2011-12-17T00:00:00"/>
    <s v="First Class"/>
    <s v="CC-12100"/>
    <s v="Chad Cunningham"/>
    <x v="2"/>
    <s v="United States"/>
    <s v="Los Angeles"/>
    <x v="1"/>
    <n v="90049"/>
    <x v="1"/>
    <s v="TEC-PH-10004977"/>
    <x v="2"/>
    <x v="7"/>
    <s v="GE 30524EE4"/>
    <n v="627.16800000000001"/>
    <n v="4"/>
    <n v="0.2"/>
    <n v="70.556399999999996"/>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
  </r>
  <r>
    <n v="3135"/>
    <s v="CA-2014-164168"/>
    <x v="3"/>
    <x v="105"/>
    <d v="2014-11-19T00:00:00"/>
    <s v="Standard Class"/>
    <s v="LS-16975"/>
    <s v="Lindsay Shagiari"/>
    <x v="2"/>
    <s v="United States"/>
    <s v="Dallas"/>
    <x v="5"/>
    <n v="75081"/>
    <x v="2"/>
    <s v="OFF-BI-10000666"/>
    <x v="1"/>
    <x v="8"/>
    <s v="Surelock Post Binders"/>
    <n v="30.56"/>
    <n v="5"/>
    <n v="0.8"/>
    <n v="-45.84"/>
  </r>
  <r>
    <n v="3136"/>
    <s v="CA-2014-164168"/>
    <x v="3"/>
    <x v="105"/>
    <d v="2014-11-19T00:00:00"/>
    <s v="Standard Class"/>
    <s v="LS-16975"/>
    <s v="Lindsay Shagiari"/>
    <x v="2"/>
    <s v="United States"/>
    <s v="Dallas"/>
    <x v="5"/>
    <n v="75081"/>
    <x v="2"/>
    <s v="OFF-ST-10002583"/>
    <x v="1"/>
    <x v="4"/>
    <s v="Fellowes Neat Ideas Storage Cubes"/>
    <n v="77.951999999999998"/>
    <n v="3"/>
    <n v="0.2"/>
    <n v="-15.590400000000001"/>
  </r>
  <r>
    <n v="3137"/>
    <s v="CA-2014-164168"/>
    <x v="3"/>
    <x v="105"/>
    <d v="2014-11-19T00:00:00"/>
    <s v="Standard Class"/>
    <s v="LS-16975"/>
    <s v="Lindsay Shagiari"/>
    <x v="2"/>
    <s v="United States"/>
    <s v="Dallas"/>
    <x v="5"/>
    <n v="75081"/>
    <x v="2"/>
    <s v="TEC-PH-10004908"/>
    <x v="2"/>
    <x v="7"/>
    <s v="Panasonic KX TS3282W Corded phone"/>
    <n v="67.992000000000004"/>
    <n v="1"/>
    <n v="0.2"/>
    <n v="8.4990000000000006"/>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Â LTO Ultrium - 800 GB"/>
    <n v="44.783999999999999"/>
    <n v="2"/>
    <n v="0.2"/>
    <n v="-0.55979999999999996"/>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
  </r>
  <r>
    <n v="3142"/>
    <s v="US-2011-122959"/>
    <x v="2"/>
    <x v="432"/>
    <d v="2011-12-12T00:00:00"/>
    <s v="Same Day"/>
    <s v="CY-12745"/>
    <s v="Craig Yedwab"/>
    <x v="1"/>
    <s v="United States"/>
    <s v="San Antonio"/>
    <x v="5"/>
    <n v="78207"/>
    <x v="2"/>
    <s v="OFF-BI-10003650"/>
    <x v="1"/>
    <x v="8"/>
    <s v="GBC DocuBind 300 Electric Binding Machine"/>
    <n v="210.392"/>
    <n v="2"/>
    <n v="0.8"/>
    <n v="-336.62720000000002"/>
  </r>
  <r>
    <n v="3143"/>
    <s v="CA-2014-162572"/>
    <x v="3"/>
    <x v="145"/>
    <d v="2014-09-28T00:00:00"/>
    <s v="Second Class"/>
    <s v="RB-19360"/>
    <s v="Raymond Buch"/>
    <x v="0"/>
    <s v="United States"/>
    <s v="Cincinnati"/>
    <x v="24"/>
    <n v="45231"/>
    <x v="3"/>
    <s v="TEC-AC-10003628"/>
    <x v="2"/>
    <x v="11"/>
    <s v="Logitech 910-002974 M325 Wireless Mouse for Web Scrolling"/>
    <n v="119.96"/>
    <n v="5"/>
    <n v="0.2"/>
    <n v="35.988"/>
  </r>
  <r>
    <n v="3144"/>
    <s v="CA-2014-162572"/>
    <x v="3"/>
    <x v="145"/>
    <d v="2014-09-28T00:00:00"/>
    <s v="Second Class"/>
    <s v="RB-19360"/>
    <s v="Raymond Buch"/>
    <x v="0"/>
    <s v="United States"/>
    <s v="Cincinnati"/>
    <x v="24"/>
    <n v="45231"/>
    <x v="3"/>
    <s v="OFF-AR-10001547"/>
    <x v="1"/>
    <x v="6"/>
    <s v="Newell 311"/>
    <n v="10.608000000000001"/>
    <n v="6"/>
    <n v="0.2"/>
    <n v="0.92820000000000003"/>
  </r>
  <r>
    <n v="3145"/>
    <s v="US-2013-148110"/>
    <x v="0"/>
    <x v="64"/>
    <d v="2013-09-12T00:00:00"/>
    <s v="Standard Class"/>
    <s v="AR-10825"/>
    <s v="Anthony Rawles"/>
    <x v="1"/>
    <s v="United States"/>
    <s v="Austin"/>
    <x v="5"/>
    <n v="78745"/>
    <x v="2"/>
    <s v="FUR-CH-10002647"/>
    <x v="0"/>
    <x v="1"/>
    <s v="Situations Contoured Folding Chairs, 4/Set"/>
    <n v="347.80200000000002"/>
    <n v="7"/>
    <n v="0.3"/>
    <n v="-24.843"/>
  </r>
  <r>
    <n v="3146"/>
    <s v="CA-2014-131828"/>
    <x v="3"/>
    <x v="512"/>
    <d v="2014-02-14T00:00:00"/>
    <s v="Second Class"/>
    <s v="CS-11845"/>
    <s v="Cari Sayre"/>
    <x v="1"/>
    <s v="United States"/>
    <s v="Seattle"/>
    <x v="4"/>
    <n v="98105"/>
    <x v="1"/>
    <s v="FUR-CH-10004495"/>
    <x v="0"/>
    <x v="1"/>
    <s v="Global Leather and Oak Executive Chair, Black"/>
    <n v="963.13599999999997"/>
    <n v="4"/>
    <n v="0.2"/>
    <n v="108.3528"/>
  </r>
  <r>
    <n v="3147"/>
    <s v="CA-2014-131828"/>
    <x v="3"/>
    <x v="512"/>
    <d v="2014-02-14T00:00:00"/>
    <s v="Second Class"/>
    <s v="CS-11845"/>
    <s v="Cari Sayre"/>
    <x v="1"/>
    <s v="United States"/>
    <s v="Seattle"/>
    <x v="4"/>
    <n v="98105"/>
    <x v="1"/>
    <s v="TEC-PH-10002923"/>
    <x v="2"/>
    <x v="7"/>
    <s v="Logitech B530 USBÂ HeadsetÂ -Â headsetÂ - Full size, Binaural"/>
    <n v="88.775999999999996"/>
    <n v="3"/>
    <n v="0.2"/>
    <n v="7.7679"/>
  </r>
  <r>
    <n v="3148"/>
    <s v="CA-2011-109218"/>
    <x v="2"/>
    <x v="479"/>
    <d v="2011-07-03T00:00:00"/>
    <s v="Second Class"/>
    <s v="AR-10825"/>
    <s v="Anthony Rawles"/>
    <x v="1"/>
    <s v="United States"/>
    <s v="Los Angeles"/>
    <x v="1"/>
    <n v="90004"/>
    <x v="1"/>
    <s v="OFF-AR-10001374"/>
    <x v="1"/>
    <x v="6"/>
    <s v="BIC Brite Liner Highlighters, Chisel Tip"/>
    <n v="32.4"/>
    <n v="5"/>
    <n v="0"/>
    <n v="10.368"/>
  </r>
  <r>
    <n v="3149"/>
    <s v="CA-2013-120558"/>
    <x v="0"/>
    <x v="843"/>
    <d v="2013-06-11T00:00:00"/>
    <s v="First Class"/>
    <s v="RD-19810"/>
    <s v="Ross DeVincentis"/>
    <x v="2"/>
    <s v="United States"/>
    <s v="New York City"/>
    <x v="15"/>
    <n v="10035"/>
    <x v="3"/>
    <s v="OFF-PA-10003441"/>
    <x v="1"/>
    <x v="10"/>
    <s v="Xerox 226"/>
    <n v="32.4"/>
    <n v="5"/>
    <n v="0"/>
    <n v="15.552"/>
  </r>
  <r>
    <n v="3150"/>
    <s v="US-2011-109036"/>
    <x v="2"/>
    <x v="414"/>
    <d v="2011-12-25T00:00:00"/>
    <s v="Standard Class"/>
    <s v="KH-16510"/>
    <s v="Keith Herrera"/>
    <x v="0"/>
    <s v="United States"/>
    <s v="Seattle"/>
    <x v="4"/>
    <n v="98103"/>
    <x v="1"/>
    <s v="OFF-LA-10002043"/>
    <x v="1"/>
    <x v="2"/>
    <s v="Avery 489"/>
    <n v="31.05"/>
    <n v="3"/>
    <n v="0"/>
    <n v="14.904"/>
  </r>
  <r>
    <n v="3151"/>
    <s v="CA-2012-147830"/>
    <x v="1"/>
    <x v="83"/>
    <d v="2012-12-18T00:00:00"/>
    <s v="First Class"/>
    <s v="NF-18385"/>
    <s v="Natalie Fritzler"/>
    <x v="0"/>
    <s v="United States"/>
    <s v="Newark"/>
    <x v="24"/>
    <n v="43055"/>
    <x v="3"/>
    <s v="TEC-AC-10002049"/>
    <x v="2"/>
    <x v="11"/>
    <s v="Plantronics Savi W720 Multi-Device Wireless Headset System"/>
    <n v="2025.36"/>
    <n v="6"/>
    <n v="0.2"/>
    <n v="607.60799999999995"/>
  </r>
  <r>
    <n v="3152"/>
    <s v="CA-2012-147830"/>
    <x v="1"/>
    <x v="83"/>
    <d v="2012-12-18T00:00:00"/>
    <s v="First Class"/>
    <s v="NF-18385"/>
    <s v="Natalie Fritzler"/>
    <x v="0"/>
    <s v="United States"/>
    <s v="Newark"/>
    <x v="24"/>
    <n v="43055"/>
    <x v="3"/>
    <s v="TEC-MA-10000418"/>
    <x v="2"/>
    <x v="15"/>
    <s v="Cubify CubeX 3D Printer Double Head Print"/>
    <n v="1799.9939999999999"/>
    <n v="2"/>
    <n v="0.7"/>
    <n v="-2639.9911999999999"/>
  </r>
  <r>
    <n v="3153"/>
    <s v="CA-2012-147830"/>
    <x v="1"/>
    <x v="83"/>
    <d v="2012-12-18T00:00:00"/>
    <s v="First Class"/>
    <s v="NF-18385"/>
    <s v="Natalie Fritzler"/>
    <x v="0"/>
    <s v="United States"/>
    <s v="Newark"/>
    <x v="24"/>
    <n v="43055"/>
    <x v="3"/>
    <s v="TEC-PH-10004908"/>
    <x v="2"/>
    <x v="7"/>
    <s v="Panasonic KX TS3282W Corded phone"/>
    <n v="101.988"/>
    <n v="2"/>
    <n v="0.4"/>
    <n v="-16.998000000000001"/>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03"/>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200000000003"/>
  </r>
  <r>
    <n v="3157"/>
    <s v="CA-2012-139584"/>
    <x v="1"/>
    <x v="252"/>
    <d v="2012-08-28T00:00:00"/>
    <s v="Standard Class"/>
    <s v="EM-13810"/>
    <s v="Eleni McCrary"/>
    <x v="1"/>
    <s v="United States"/>
    <s v="New York City"/>
    <x v="15"/>
    <n v="10009"/>
    <x v="3"/>
    <s v="FUR-TA-10001539"/>
    <x v="0"/>
    <x v="3"/>
    <s v="Chromcraft Rectangular Conference Tables"/>
    <n v="284.36399999999998"/>
    <n v="2"/>
    <n v="0.4"/>
    <n v="-75.830399999999997"/>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99"/>
  </r>
  <r>
    <n v="3160"/>
    <s v="US-2013-162677"/>
    <x v="0"/>
    <x v="253"/>
    <d v="2013-03-28T00:00:00"/>
    <s v="First Class"/>
    <s v="DB-13210"/>
    <s v="Dean Braden"/>
    <x v="0"/>
    <s v="United States"/>
    <s v="Jacksonville"/>
    <x v="3"/>
    <n v="28540"/>
    <x v="0"/>
    <s v="TEC-AC-10001314"/>
    <x v="2"/>
    <x v="11"/>
    <s v="Case Logic 2.4GHz Wireless Keyboard"/>
    <n v="119.976"/>
    <n v="3"/>
    <n v="0.2"/>
    <n v="-17.996400000000001"/>
  </r>
  <r>
    <n v="3161"/>
    <s v="US-2011-150924"/>
    <x v="2"/>
    <x v="171"/>
    <d v="2011-09-16T00:00:00"/>
    <s v="Second Class"/>
    <s v="PT-19090"/>
    <s v="Pete Takahito"/>
    <x v="0"/>
    <s v="United States"/>
    <s v="Houston"/>
    <x v="5"/>
    <n v="77070"/>
    <x v="2"/>
    <s v="OFF-BI-10004040"/>
    <x v="1"/>
    <x v="8"/>
    <s v="Wilson Jones Impact Binders"/>
    <n v="5.1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5"/>
  </r>
  <r>
    <n v="3164"/>
    <s v="CA-2011-153969"/>
    <x v="2"/>
    <x v="158"/>
    <d v="2011-09-25T00:00:00"/>
    <s v="Standard Class"/>
    <s v="HF-14995"/>
    <s v="Herbert Flentye"/>
    <x v="0"/>
    <s v="United States"/>
    <s v="San Francisco"/>
    <x v="1"/>
    <n v="94109"/>
    <x v="1"/>
    <s v="OFF-AR-10001615"/>
    <x v="1"/>
    <x v="6"/>
    <s v="Newell 34"/>
    <n v="59.52"/>
    <n v="3"/>
    <n v="0"/>
    <n v="15.475199999999999"/>
  </r>
  <r>
    <n v="3165"/>
    <s v="CA-2011-153969"/>
    <x v="2"/>
    <x v="158"/>
    <d v="2011-09-25T00:00:00"/>
    <s v="Standard Class"/>
    <s v="HF-14995"/>
    <s v="Herbert Flentye"/>
    <x v="0"/>
    <s v="United States"/>
    <s v="San Francisco"/>
    <x v="1"/>
    <n v="94109"/>
    <x v="1"/>
    <s v="OFF-PA-10000327"/>
    <x v="1"/>
    <x v="10"/>
    <s v="Xerox 1971"/>
    <n v="38.520000000000003"/>
    <n v="9"/>
    <n v="0"/>
    <n v="17.334"/>
  </r>
  <r>
    <n v="3166"/>
    <s v="CA-2011-153969"/>
    <x v="2"/>
    <x v="158"/>
    <d v="2011-09-25T00:00:00"/>
    <s v="Standard Class"/>
    <s v="HF-14995"/>
    <s v="Herbert Flentye"/>
    <x v="0"/>
    <s v="United States"/>
    <s v="San Francisco"/>
    <x v="1"/>
    <n v="94109"/>
    <x v="1"/>
    <s v="TEC-PH-10001299"/>
    <x v="2"/>
    <x v="7"/>
    <s v="Polycom CX300 Desktop Phone USB VoIP phone"/>
    <n v="239.98400000000001"/>
    <n v="2"/>
    <n v="0.2"/>
    <n v="23.998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1999999999999"/>
  </r>
  <r>
    <n v="3170"/>
    <s v="CA-2013-138695"/>
    <x v="0"/>
    <x v="316"/>
    <d v="2013-06-04T00:00:00"/>
    <s v="Standard Class"/>
    <s v="KC-16675"/>
    <s v="Kimberly Carter"/>
    <x v="1"/>
    <s v="United States"/>
    <s v="Tallahassee"/>
    <x v="2"/>
    <n v="32303"/>
    <x v="0"/>
    <s v="OFF-PA-10001667"/>
    <x v="1"/>
    <x v="10"/>
    <s v="Great White Multi-Use Recycled Paper (20Lb. and 84 Bright)"/>
    <n v="62.192"/>
    <n v="13"/>
    <n v="0.2"/>
    <n v="19.434999999999999"/>
  </r>
  <r>
    <n v="3171"/>
    <s v="CA-2014-107461"/>
    <x v="3"/>
    <x v="202"/>
    <d v="2014-12-27T00:00:00"/>
    <s v="Second Class"/>
    <s v="PK-19075"/>
    <s v="Pete Kriz"/>
    <x v="0"/>
    <s v="United States"/>
    <s v="Columbia"/>
    <x v="20"/>
    <n v="29203"/>
    <x v="0"/>
    <s v="OFF-BI-10002003"/>
    <x v="1"/>
    <x v="8"/>
    <s v="Ibico Presentation Index for Binding Systems"/>
    <n v="23.88"/>
    <n v="6"/>
    <n v="0"/>
    <n v="11.223599999999999"/>
  </r>
  <r>
    <n v="3172"/>
    <s v="US-2013-133879"/>
    <x v="0"/>
    <x v="844"/>
    <d v="2013-03-29T00:00:00"/>
    <s v="Standard Class"/>
    <s v="KT-16465"/>
    <s v="Kean Takahito"/>
    <x v="0"/>
    <s v="United States"/>
    <s v="Chicago"/>
    <x v="10"/>
    <n v="60623"/>
    <x v="2"/>
    <s v="OFF-BI-10004465"/>
    <x v="1"/>
    <x v="8"/>
    <s v="Avery Durable Slant Ring Binders"/>
    <n v="3.1680000000000001"/>
    <n v="2"/>
    <n v="0.8"/>
    <n v="-4.7519999999999998"/>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1999999999999"/>
    <n v="3"/>
    <n v="0.2"/>
    <n v="1.5065999999999999"/>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799999999999"/>
    <n v="2"/>
    <n v="0.7"/>
    <n v="-240.78399999999999"/>
  </r>
  <r>
    <n v="3177"/>
    <s v="US-2014-132059"/>
    <x v="3"/>
    <x v="397"/>
    <d v="2014-09-30T00:00:00"/>
    <s v="Standard Class"/>
    <s v="AP-10915"/>
    <s v="Arthur Prichep"/>
    <x v="0"/>
    <s v="United States"/>
    <s v="Fort Collins"/>
    <x v="22"/>
    <n v="80525"/>
    <x v="1"/>
    <s v="TEC-AC-10003280"/>
    <x v="2"/>
    <x v="11"/>
    <s v="Belkin F8E887 USB Wired Ergonomic Keyboard"/>
    <n v="47.984000000000002"/>
    <n v="2"/>
    <n v="0.2"/>
    <n v="0.5998"/>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7999999999995"/>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6000000000004"/>
  </r>
  <r>
    <n v="3180"/>
    <s v="CA-2014-105235"/>
    <x v="3"/>
    <x v="256"/>
    <d v="2014-12-12T00:00:00"/>
    <s v="Standard Class"/>
    <s v="SM-20950"/>
    <s v="Suzanne McNair"/>
    <x v="1"/>
    <s v="United States"/>
    <s v="New York City"/>
    <x v="15"/>
    <n v="10011"/>
    <x v="3"/>
    <s v="FUR-FU-10000521"/>
    <x v="0"/>
    <x v="5"/>
    <s v="Seth Thomas 14&quot; Putty-Colored Wall Clock"/>
    <n v="58.68"/>
    <n v="2"/>
    <n v="0"/>
    <n v="18.190799999999999"/>
  </r>
  <r>
    <n v="3181"/>
    <s v="CA-2014-105235"/>
    <x v="3"/>
    <x v="256"/>
    <d v="2014-12-12T00:00:00"/>
    <s v="Standard Class"/>
    <s v="SM-20950"/>
    <s v="Suzanne McNair"/>
    <x v="1"/>
    <s v="United States"/>
    <s v="New York City"/>
    <x v="15"/>
    <n v="10011"/>
    <x v="3"/>
    <s v="OFF-AP-10001271"/>
    <x v="1"/>
    <x v="9"/>
    <s v="Eureka The Boss Cordless Rechargeable Stick Vac"/>
    <n v="254.9"/>
    <n v="5"/>
    <n v="0"/>
    <n v="68.822999999999993"/>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Â iVDR EX 500GB Cartridge"/>
    <n v="826.62"/>
    <n v="3"/>
    <n v="0"/>
    <n v="355.44659999999999"/>
  </r>
  <r>
    <n v="3184"/>
    <s v="CA-2014-152912"/>
    <x v="3"/>
    <x v="45"/>
    <d v="2014-11-13T00:00:00"/>
    <s v="Second Class"/>
    <s v="BM-11650"/>
    <s v="Brian Moss"/>
    <x v="1"/>
    <s v="United States"/>
    <s v="Columbia"/>
    <x v="39"/>
    <n v="21044"/>
    <x v="3"/>
    <s v="OFF-ST-10003208"/>
    <x v="1"/>
    <x v="4"/>
    <s v="Adjustable Depth Letter/Legal Cart"/>
    <n v="1633.14"/>
    <n v="9"/>
    <n v="0"/>
    <n v="473.61059999999998"/>
  </r>
  <r>
    <n v="3185"/>
    <s v="CA-2014-152912"/>
    <x v="3"/>
    <x v="45"/>
    <d v="2014-11-13T00:00:00"/>
    <s v="Second Class"/>
    <s v="BM-11650"/>
    <s v="Brian Moss"/>
    <x v="1"/>
    <s v="United States"/>
    <s v="Columbia"/>
    <x v="39"/>
    <n v="21044"/>
    <x v="3"/>
    <s v="OFF-ST-10003208"/>
    <x v="1"/>
    <x v="4"/>
    <s v="Adjustable Depth Letter/Legal Cart"/>
    <n v="544.38"/>
    <n v="3"/>
    <n v="0"/>
    <n v="157.87020000000001"/>
  </r>
  <r>
    <n v="3186"/>
    <s v="CA-2011-123498"/>
    <x v="2"/>
    <x v="845"/>
    <d v="2011-11-09T00:00:00"/>
    <s v="First Class"/>
    <s v="TC-20980"/>
    <s v="Tamara Chand"/>
    <x v="1"/>
    <s v="United States"/>
    <s v="Houston"/>
    <x v="5"/>
    <n v="77041"/>
    <x v="2"/>
    <s v="OFF-BI-10000632"/>
    <x v="1"/>
    <x v="8"/>
    <s v="Satellite Sectional Post Binders"/>
    <n v="26.045999999999999"/>
    <n v="3"/>
    <n v="0.8"/>
    <n v="-44.278199999999998"/>
  </r>
  <r>
    <n v="3187"/>
    <s v="CA-2011-123498"/>
    <x v="2"/>
    <x v="845"/>
    <d v="2011-11-09T00:00:00"/>
    <s v="First Class"/>
    <s v="TC-20980"/>
    <s v="Tamara Chand"/>
    <x v="1"/>
    <s v="United States"/>
    <s v="Houston"/>
    <x v="5"/>
    <n v="77041"/>
    <x v="2"/>
    <s v="OFF-EN-10004773"/>
    <x v="1"/>
    <x v="12"/>
    <s v="Staples"/>
    <n v="74.352000000000004"/>
    <n v="3"/>
    <n v="0.2"/>
    <n v="26.9526"/>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399999999999"/>
  </r>
  <r>
    <n v="3193"/>
    <s v="CA-2014-158953"/>
    <x v="3"/>
    <x v="400"/>
    <d v="2014-06-09T00:00:00"/>
    <s v="Standard Class"/>
    <s v="ML-18040"/>
    <s v="Michelle Lonsdale"/>
    <x v="1"/>
    <s v="United States"/>
    <s v="Missouri City"/>
    <x v="5"/>
    <n v="77489"/>
    <x v="2"/>
    <s v="OFF-BI-10002557"/>
    <x v="1"/>
    <x v="8"/>
    <s v="Presstex Flexible Ring Binders"/>
    <n v="6.37"/>
    <n v="7"/>
    <n v="0.8"/>
    <n v="-9.5549999999999997"/>
  </r>
  <r>
    <n v="3194"/>
    <s v="CA-2011-165428"/>
    <x v="2"/>
    <x v="416"/>
    <d v="2011-09-04T00:00:00"/>
    <s v="First Class"/>
    <s v="JL-15130"/>
    <s v="Jack Lebron"/>
    <x v="0"/>
    <s v="United States"/>
    <s v="Houston"/>
    <x v="5"/>
    <n v="77036"/>
    <x v="2"/>
    <s v="OFF-BI-10002949"/>
    <x v="1"/>
    <x v="8"/>
    <s v="Prestige Round Ring Binders"/>
    <n v="3.6480000000000001"/>
    <n v="3"/>
    <n v="0.8"/>
    <n v="-6.0191999999999997"/>
  </r>
  <r>
    <n v="3195"/>
    <s v="CA-2011-165428"/>
    <x v="2"/>
    <x v="416"/>
    <d v="2011-09-04T00:00:00"/>
    <s v="First Class"/>
    <s v="JL-15130"/>
    <s v="Jack Lebron"/>
    <x v="0"/>
    <s v="United States"/>
    <s v="Houston"/>
    <x v="5"/>
    <n v="77036"/>
    <x v="2"/>
    <s v="OFF-PA-10004100"/>
    <x v="1"/>
    <x v="10"/>
    <s v="Xerox 216"/>
    <n v="31.103999999999999"/>
    <n v="6"/>
    <n v="0.2"/>
    <n v="10.8864"/>
  </r>
  <r>
    <n v="3196"/>
    <s v="CA-2013-169026"/>
    <x v="0"/>
    <x v="590"/>
    <d v="2013-08-14T00:00:00"/>
    <s v="Standard Class"/>
    <s v="CM-12655"/>
    <s v="Corinna Mitchell"/>
    <x v="2"/>
    <s v="United States"/>
    <s v="Jackson"/>
    <x v="35"/>
    <n v="39212"/>
    <x v="0"/>
    <s v="OFF-FA-10001883"/>
    <x v="1"/>
    <x v="13"/>
    <s v="Alliance Super-Size Bands, Assorted Sizes"/>
    <n v="23.34"/>
    <n v="3"/>
    <n v="0"/>
    <n v="0.2334"/>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900000000001"/>
  </r>
  <r>
    <n v="3198"/>
    <s v="CA-2012-149384"/>
    <x v="1"/>
    <x v="848"/>
    <d v="2012-07-10T00:00:00"/>
    <s v="Same Day"/>
    <s v="EH-13945"/>
    <s v="Eric Hoffmann"/>
    <x v="0"/>
    <s v="United States"/>
    <s v="Tempe"/>
    <x v="16"/>
    <n v="85281"/>
    <x v="1"/>
    <s v="OFF-BI-10003196"/>
    <x v="1"/>
    <x v="8"/>
    <s v="Accohide Poly Flexible Ring Binders"/>
    <n v="3.3660000000000001"/>
    <n v="3"/>
    <n v="0.7"/>
    <n v="-2.2440000000000002"/>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
  </r>
  <r>
    <n v="3200"/>
    <s v="CA-2014-164000"/>
    <x v="3"/>
    <x v="404"/>
    <d v="2014-12-23T00:00:00"/>
    <s v="Standard Class"/>
    <s v="AH-10030"/>
    <s v="Aaron Hawkins"/>
    <x v="1"/>
    <s v="United States"/>
    <s v="Philadelphia"/>
    <x v="9"/>
    <n v="19134"/>
    <x v="3"/>
    <s v="OFF-AR-10003183"/>
    <x v="1"/>
    <x v="6"/>
    <s v="Avery Fluorescent Highlighter Four-Color Set"/>
    <n v="18.704000000000001"/>
    <n v="7"/>
    <n v="0.2"/>
    <n v="2.3380000000000001"/>
  </r>
  <r>
    <n v="3201"/>
    <s v="CA-2011-164224"/>
    <x v="2"/>
    <x v="598"/>
    <d v="2011-05-20T00:00:00"/>
    <s v="Second Class"/>
    <s v="TT-21070"/>
    <s v="Ted Trevino"/>
    <x v="0"/>
    <s v="United States"/>
    <s v="Akron"/>
    <x v="24"/>
    <n v="44312"/>
    <x v="3"/>
    <s v="FUR-FU-10000308"/>
    <x v="0"/>
    <x v="5"/>
    <s v="Deflect-o Glass Clear Studded Chair Mats"/>
    <n v="149.232"/>
    <n v="3"/>
    <n v="0.2"/>
    <n v="3.7307999999999999"/>
  </r>
  <r>
    <n v="3202"/>
    <s v="CA-2011-164224"/>
    <x v="2"/>
    <x v="598"/>
    <d v="2011-05-20T00:00:00"/>
    <s v="Second Class"/>
    <s v="TT-21070"/>
    <s v="Ted Trevino"/>
    <x v="0"/>
    <s v="United States"/>
    <s v="Akron"/>
    <x v="24"/>
    <n v="44312"/>
    <x v="3"/>
    <s v="OFF-PA-10001526"/>
    <x v="1"/>
    <x v="10"/>
    <s v="Xerox 1949"/>
    <n v="15.936"/>
    <n v="4"/>
    <n v="0.2"/>
    <n v="5.7767999999999997"/>
  </r>
  <r>
    <n v="3203"/>
    <s v="CA-2011-158372"/>
    <x v="2"/>
    <x v="849"/>
    <d v="2011-11-16T00:00:00"/>
    <s v="Standard Class"/>
    <s v="RD-19900"/>
    <s v="Ruben Dartt"/>
    <x v="0"/>
    <s v="United States"/>
    <s v="San Diego"/>
    <x v="1"/>
    <n v="92037"/>
    <x v="1"/>
    <s v="TEC-PH-10002103"/>
    <x v="2"/>
    <x v="7"/>
    <s v="Jabra SPEAK 410"/>
    <n v="601.53599999999994"/>
    <n v="8"/>
    <n v="0.2"/>
    <n v="60.153599999999997"/>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399999999999"/>
  </r>
  <r>
    <n v="3206"/>
    <s v="CA-2011-158372"/>
    <x v="2"/>
    <x v="849"/>
    <d v="2011-11-16T00:00:00"/>
    <s v="Standard Class"/>
    <s v="RD-19900"/>
    <s v="Ruben Dartt"/>
    <x v="0"/>
    <s v="United States"/>
    <s v="San Diego"/>
    <x v="1"/>
    <n v="92037"/>
    <x v="1"/>
    <s v="OFF-PA-10002137"/>
    <x v="1"/>
    <x v="10"/>
    <s v="Southworth 100% RÃ©sumÃ© Paper, 24lb."/>
    <n v="62.24"/>
    <n v="8"/>
    <n v="0"/>
    <n v="28.007999999999999"/>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1"/>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3"/>
  </r>
  <r>
    <n v="3210"/>
    <s v="CA-2013-108882"/>
    <x v="0"/>
    <x v="850"/>
    <d v="2013-01-15T00:00:00"/>
    <s v="Standard Class"/>
    <s v="LA-16780"/>
    <s v="Laura Armstrong"/>
    <x v="1"/>
    <s v="United States"/>
    <s v="Fresno"/>
    <x v="1"/>
    <n v="93727"/>
    <x v="1"/>
    <s v="TEC-PH-10002726"/>
    <x v="2"/>
    <x v="7"/>
    <s v="netTALK DUO VoIP Telephone Service"/>
    <n v="377.928"/>
    <n v="9"/>
    <n v="0.2"/>
    <n v="141.72300000000001"/>
  </r>
  <r>
    <n v="3211"/>
    <s v="US-2014-108245"/>
    <x v="3"/>
    <x v="585"/>
    <d v="2014-09-28T00:00:00"/>
    <s v="Standard Class"/>
    <s v="SH-19975"/>
    <s v="Sally Hughsby"/>
    <x v="1"/>
    <s v="United States"/>
    <s v="Pearland"/>
    <x v="5"/>
    <n v="77581"/>
    <x v="2"/>
    <s v="OFF-EN-10001415"/>
    <x v="1"/>
    <x v="12"/>
    <s v="Staples"/>
    <n v="13.391999999999999"/>
    <n v="3"/>
    <n v="0.2"/>
    <n v="5.0220000000000002"/>
  </r>
  <r>
    <n v="3212"/>
    <s v="US-2014-108245"/>
    <x v="3"/>
    <x v="585"/>
    <d v="2014-09-28T00:00:00"/>
    <s v="Standard Class"/>
    <s v="SH-19975"/>
    <s v="Sally Hughsby"/>
    <x v="1"/>
    <s v="United States"/>
    <s v="Pearland"/>
    <x v="5"/>
    <n v="77581"/>
    <x v="2"/>
    <s v="OFF-BI-10000773"/>
    <x v="1"/>
    <x v="8"/>
    <s v="Insertable Tab Post Binder Dividers"/>
    <n v="11.228"/>
    <n v="7"/>
    <n v="0.8"/>
    <n v="-18.526199999999999"/>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9"/>
  </r>
  <r>
    <n v="3215"/>
    <s v="CA-2013-132409"/>
    <x v="0"/>
    <x v="439"/>
    <d v="2013-06-02T00:00:00"/>
    <s v="Standard Class"/>
    <s v="TH-21235"/>
    <s v="Tiffany House"/>
    <x v="1"/>
    <s v="United States"/>
    <s v="Philadelphia"/>
    <x v="9"/>
    <n v="19134"/>
    <x v="3"/>
    <s v="OFF-AP-10002082"/>
    <x v="1"/>
    <x v="9"/>
    <s v="Holmes HEPA Air Purifier"/>
    <n v="34.847999999999999"/>
    <n v="2"/>
    <n v="0.2"/>
    <n v="6.5339999999999998"/>
  </r>
  <r>
    <n v="3216"/>
    <s v="CA-2014-150189"/>
    <x v="3"/>
    <x v="141"/>
    <d v="2014-07-11T00:00:00"/>
    <s v="First Class"/>
    <s v="VG-21790"/>
    <s v="Vivek Gonzalez"/>
    <x v="0"/>
    <s v="United States"/>
    <s v="San Mateo"/>
    <x v="1"/>
    <n v="94403"/>
    <x v="1"/>
    <s v="OFF-LA-10002762"/>
    <x v="1"/>
    <x v="2"/>
    <s v="Avery 485"/>
    <n v="75.180000000000007"/>
    <n v="6"/>
    <n v="0"/>
    <n v="35.334600000000002"/>
  </r>
  <r>
    <n v="3217"/>
    <s v="CA-2011-114433"/>
    <x v="2"/>
    <x v="8"/>
    <d v="2011-05-17T00:00:00"/>
    <s v="Standard Class"/>
    <s v="NP-18325"/>
    <s v="Naresj Patel"/>
    <x v="0"/>
    <s v="United States"/>
    <s v="Oakland"/>
    <x v="1"/>
    <n v="94601"/>
    <x v="1"/>
    <s v="TEC-AC-10002800"/>
    <x v="2"/>
    <x v="11"/>
    <s v="Plantronics Audio 478 Stereo USB Headset"/>
    <n v="149.97"/>
    <n v="3"/>
    <n v="0"/>
    <n v="52.4895"/>
  </r>
  <r>
    <n v="3218"/>
    <s v="CA-2014-104640"/>
    <x v="3"/>
    <x v="468"/>
    <d v="2014-11-17T00:00:00"/>
    <s v="Standard Class"/>
    <s v="FH-14275"/>
    <s v="Frank Hawley"/>
    <x v="1"/>
    <s v="United States"/>
    <s v="New York City"/>
    <x v="15"/>
    <n v="10024"/>
    <x v="3"/>
    <s v="OFF-BI-10003925"/>
    <x v="1"/>
    <x v="8"/>
    <s v="Fellowes PB300 Plastic Comb Binding Machine"/>
    <n v="931.17600000000004"/>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2"/>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9"/>
  </r>
  <r>
    <n v="3221"/>
    <s v="US-2012-137008"/>
    <x v="1"/>
    <x v="653"/>
    <d v="2012-10-08T00:00:00"/>
    <s v="Standard Class"/>
    <s v="JP-15460"/>
    <s v="Jennifer Patt"/>
    <x v="1"/>
    <s v="United States"/>
    <s v="Lakewood"/>
    <x v="30"/>
    <n v="8701"/>
    <x v="3"/>
    <s v="OFF-EN-10002500"/>
    <x v="1"/>
    <x v="12"/>
    <s v="Globe Weis Peel &amp; Seel First Class Envelopes"/>
    <n v="51.12"/>
    <n v="4"/>
    <n v="0"/>
    <n v="23.004000000000001"/>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s v="CA-2011-108189"/>
    <x v="2"/>
    <x v="852"/>
    <d v="2011-10-05T00:00:00"/>
    <s v="First Class"/>
    <s v="ES-14080"/>
    <s v="Erin Smith"/>
    <x v="1"/>
    <s v="United States"/>
    <s v="Tempe"/>
    <x v="16"/>
    <n v="85281"/>
    <x v="1"/>
    <s v="OFF-FA-10000735"/>
    <x v="1"/>
    <x v="13"/>
    <s v="Staples"/>
    <n v="4.6719999999999997"/>
    <n v="2"/>
    <n v="0.2"/>
    <n v="1.46"/>
  </r>
  <r>
    <n v="3225"/>
    <s v="CA-2011-108189"/>
    <x v="2"/>
    <x v="852"/>
    <d v="2011-10-05T00:00:00"/>
    <s v="First Class"/>
    <s v="ES-14080"/>
    <s v="Erin Smith"/>
    <x v="1"/>
    <s v="United States"/>
    <s v="Tempe"/>
    <x v="16"/>
    <n v="85281"/>
    <x v="1"/>
    <s v="TEC-PH-10001760"/>
    <x v="2"/>
    <x v="7"/>
    <s v="Bose SoundLink Bluetooth Speaker"/>
    <n v="318.39999999999998"/>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01"/>
  </r>
  <r>
    <n v="3227"/>
    <s v="CA-2011-108189"/>
    <x v="2"/>
    <x v="852"/>
    <d v="2011-10-05T00:00:00"/>
    <s v="First Class"/>
    <s v="ES-14080"/>
    <s v="Erin Smith"/>
    <x v="1"/>
    <s v="United States"/>
    <s v="Tempe"/>
    <x v="16"/>
    <n v="85281"/>
    <x v="1"/>
    <s v="OFF-SU-10003567"/>
    <x v="1"/>
    <x v="14"/>
    <s v="Stiletto Hand Letter Openers"/>
    <n v="15.36"/>
    <n v="2"/>
    <n v="0.2"/>
    <n v="-3.2639999999999998"/>
  </r>
  <r>
    <n v="3228"/>
    <s v="CA-2011-108189"/>
    <x v="2"/>
    <x v="852"/>
    <d v="2011-10-05T00:00:00"/>
    <s v="First Class"/>
    <s v="ES-14080"/>
    <s v="Erin Smith"/>
    <x v="1"/>
    <s v="United States"/>
    <s v="Tempe"/>
    <x v="16"/>
    <n v="85281"/>
    <x v="1"/>
    <s v="TEC-PH-10001557"/>
    <x v="2"/>
    <x v="7"/>
    <s v="Pyle PMP37LED"/>
    <n v="230.376"/>
    <n v="3"/>
    <n v="0.2"/>
    <n v="20.157900000000001"/>
  </r>
  <r>
    <n v="3229"/>
    <s v="CA-2011-108189"/>
    <x v="2"/>
    <x v="852"/>
    <d v="2011-10-05T00:00:00"/>
    <s v="First Class"/>
    <s v="ES-14080"/>
    <s v="Erin Smith"/>
    <x v="1"/>
    <s v="United States"/>
    <s v="Tempe"/>
    <x v="16"/>
    <n v="85281"/>
    <x v="1"/>
    <s v="TEC-AC-10003038"/>
    <x v="2"/>
    <x v="11"/>
    <s v="Kingston Digital DataTraveler 16GB USB 2.0"/>
    <n v="7.16"/>
    <n v="1"/>
    <n v="0.2"/>
    <n v="-8.9499999999999996E-2"/>
  </r>
  <r>
    <n v="3230"/>
    <s v="CA-2011-154641"/>
    <x v="2"/>
    <x v="430"/>
    <d v="2011-08-16T00:00:00"/>
    <s v="Standard Class"/>
    <s v="KL-16645"/>
    <s v="Ken Lonsdale"/>
    <x v="0"/>
    <s v="United States"/>
    <s v="New York City"/>
    <x v="15"/>
    <n v="10035"/>
    <x v="3"/>
    <s v="OFF-ST-10004459"/>
    <x v="1"/>
    <x v="4"/>
    <s v="Tennsco Single-Tier Lockers"/>
    <n v="375.34"/>
    <n v="1"/>
    <n v="0"/>
    <n v="18.766999999999999"/>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9"/>
    <n v="3"/>
    <n v="0.8"/>
    <n v="-44.278199999999998"/>
  </r>
  <r>
    <n v="3233"/>
    <s v="US-2014-156356"/>
    <x v="3"/>
    <x v="513"/>
    <d v="2014-04-23T00:00:00"/>
    <s v="Standard Class"/>
    <s v="ND-18370"/>
    <s v="Natalie DeCherney"/>
    <x v="0"/>
    <s v="United States"/>
    <s v="Houston"/>
    <x v="5"/>
    <n v="77095"/>
    <x v="2"/>
    <s v="OFF-BI-10001107"/>
    <x v="1"/>
    <x v="8"/>
    <s v="GBC White Gloss Covers, Plain Front"/>
    <n v="2.8959999999999999"/>
    <n v="1"/>
    <n v="0.8"/>
    <n v="-4.7784000000000004"/>
  </r>
  <r>
    <n v="3234"/>
    <s v="US-2014-156356"/>
    <x v="3"/>
    <x v="513"/>
    <d v="2014-04-23T00:00:00"/>
    <s v="Standard Class"/>
    <s v="ND-18370"/>
    <s v="Natalie DeCherney"/>
    <x v="0"/>
    <s v="United States"/>
    <s v="Houston"/>
    <x v="5"/>
    <n v="77095"/>
    <x v="2"/>
    <s v="OFF-ST-10002301"/>
    <x v="1"/>
    <x v="4"/>
    <s v="Tennsco Commercial Shelving"/>
    <n v="32.543999999999997"/>
    <n v="2"/>
    <n v="0.2"/>
    <n v="-7.7291999999999996"/>
  </r>
  <r>
    <n v="3235"/>
    <s v="CA-2013-138933"/>
    <x v="0"/>
    <x v="423"/>
    <d v="2013-04-28T00:00:00"/>
    <s v="First Class"/>
    <s v="JL-15130"/>
    <s v="Jack Lebron"/>
    <x v="0"/>
    <s v="United States"/>
    <s v="Riverside"/>
    <x v="1"/>
    <n v="92503"/>
    <x v="1"/>
    <s v="OFF-BI-10003355"/>
    <x v="1"/>
    <x v="8"/>
    <s v="Cardinal Holdit Business Card Pockets"/>
    <n v="3.984"/>
    <n v="1"/>
    <n v="0.2"/>
    <n v="1.3944000000000001"/>
  </r>
  <r>
    <n v="3236"/>
    <s v="CA-2013-140746"/>
    <x v="0"/>
    <x v="804"/>
    <d v="2013-01-15T00:00:00"/>
    <s v="Same Day"/>
    <s v="RC-19825"/>
    <s v="Roy Collins"/>
    <x v="0"/>
    <s v="United States"/>
    <s v="Fairfield"/>
    <x v="29"/>
    <n v="6824"/>
    <x v="3"/>
    <s v="FUR-TA-10002903"/>
    <x v="0"/>
    <x v="3"/>
    <s v="Bevis Round Bullnose 29&quot; High Table Top"/>
    <n v="181.7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9"/>
  </r>
  <r>
    <n v="3239"/>
    <s v="US-2013-127971"/>
    <x v="0"/>
    <x v="73"/>
    <d v="2013-11-28T00:00:00"/>
    <s v="Standard Class"/>
    <s v="DW-13195"/>
    <s v="David Wiener"/>
    <x v="1"/>
    <s v="United States"/>
    <s v="Houston"/>
    <x v="5"/>
    <n v="77095"/>
    <x v="2"/>
    <s v="FUR-CH-10003774"/>
    <x v="0"/>
    <x v="1"/>
    <s v="Global Wood Trimmed Manager's Task Chair, Khaki"/>
    <n v="318.43"/>
    <n v="5"/>
    <n v="0.3"/>
    <n v="-77.332999999999998"/>
  </r>
  <r>
    <n v="3240"/>
    <s v="US-2013-127971"/>
    <x v="0"/>
    <x v="73"/>
    <d v="2013-11-28T00:00:00"/>
    <s v="Standard Class"/>
    <s v="DW-13195"/>
    <s v="David Wiener"/>
    <x v="1"/>
    <s v="United States"/>
    <s v="Houston"/>
    <x v="5"/>
    <n v="77095"/>
    <x v="2"/>
    <s v="TEC-PH-10003095"/>
    <x v="2"/>
    <x v="7"/>
    <s v="Samsung HM1900 Bluetooth Headset"/>
    <n v="122.92"/>
    <n v="7"/>
    <n v="0.2"/>
    <n v="46.094999999999999"/>
  </r>
  <r>
    <n v="3241"/>
    <s v="US-2013-127971"/>
    <x v="0"/>
    <x v="73"/>
    <d v="2013-11-28T00:00:00"/>
    <s v="Standard Class"/>
    <s v="DW-13195"/>
    <s v="David Wiener"/>
    <x v="1"/>
    <s v="United States"/>
    <s v="Houston"/>
    <x v="5"/>
    <n v="77095"/>
    <x v="2"/>
    <s v="FUR-FU-10000023"/>
    <x v="0"/>
    <x v="5"/>
    <s v="Eldon Wave Desk Accessories"/>
    <n v="7.0679999999999996"/>
    <n v="3"/>
    <n v="0.6"/>
    <n v="-2.8271999999999999"/>
  </r>
  <r>
    <n v="3242"/>
    <s v="US-2013-140809"/>
    <x v="0"/>
    <x v="854"/>
    <d v="2013-02-03T00:00:00"/>
    <s v="First Class"/>
    <s v="CK-12760"/>
    <s v="Cyma Kinney"/>
    <x v="1"/>
    <s v="United States"/>
    <s v="Arlington"/>
    <x v="17"/>
    <n v="22204"/>
    <x v="0"/>
    <s v="OFF-ST-10002214"/>
    <x v="1"/>
    <x v="4"/>
    <s v="X-Rack File for Hanging Folders"/>
    <n v="56.45"/>
    <n v="5"/>
    <n v="0"/>
    <n v="14.677"/>
  </r>
  <r>
    <n v="3243"/>
    <s v="CA-2014-114524"/>
    <x v="3"/>
    <x v="185"/>
    <d v="2014-04-06T00:00:00"/>
    <s v="Second Class"/>
    <s v="EG-13900"/>
    <s v="Emily Grady"/>
    <x v="0"/>
    <s v="United States"/>
    <s v="Chicago"/>
    <x v="10"/>
    <n v="60623"/>
    <x v="2"/>
    <s v="OFF-BI-10002799"/>
    <x v="1"/>
    <x v="8"/>
    <s v="SlimView Poly Binder, 3/8&quot;"/>
    <n v="13.468"/>
    <n v="13"/>
    <n v="0.8"/>
    <n v="-22.895600000000002"/>
  </r>
  <r>
    <n v="3244"/>
    <s v="CA-2014-113355"/>
    <x v="3"/>
    <x v="96"/>
    <d v="2014-12-06T00:00:00"/>
    <s v="Standard Class"/>
    <s v="SJ-20215"/>
    <s v="Sarah Jordon"/>
    <x v="0"/>
    <s v="United States"/>
    <s v="Grand Prairie"/>
    <x v="5"/>
    <n v="75051"/>
    <x v="2"/>
    <s v="TEC-PH-10004912"/>
    <x v="2"/>
    <x v="7"/>
    <s v="Cisco SPA112 2 Port Phone Adapter"/>
    <n v="219.8"/>
    <n v="5"/>
    <n v="0.2"/>
    <n v="24.727499999999999"/>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9"/>
  </r>
  <r>
    <n v="3246"/>
    <s v="US-2014-140907"/>
    <x v="3"/>
    <x v="389"/>
    <d v="2014-12-13T00:00:00"/>
    <s v="Second Class"/>
    <s v="BP-11185"/>
    <s v="Ben Peterman"/>
    <x v="1"/>
    <s v="United States"/>
    <s v="Seattle"/>
    <x v="4"/>
    <n v="98103"/>
    <x v="1"/>
    <s v="TEC-AC-10004510"/>
    <x v="2"/>
    <x v="11"/>
    <s v="Logitech Desktop MK120 Mouse and keyboard Combo"/>
    <n v="49.08"/>
    <n v="3"/>
    <n v="0"/>
    <n v="4.9080000000000004"/>
  </r>
  <r>
    <n v="3247"/>
    <s v="US-2014-140907"/>
    <x v="3"/>
    <x v="389"/>
    <d v="2014-12-13T00:00:00"/>
    <s v="Second Class"/>
    <s v="BP-11185"/>
    <s v="Ben Peterman"/>
    <x v="1"/>
    <s v="United States"/>
    <s v="Seattle"/>
    <x v="4"/>
    <n v="98103"/>
    <x v="1"/>
    <s v="OFF-ST-10000060"/>
    <x v="1"/>
    <x v="4"/>
    <s v="Fellowes Bankers Box Staxonsteel Drawer File/Stacking System"/>
    <n v="324.89999999999998"/>
    <n v="5"/>
    <n v="0"/>
    <n v="38.988"/>
  </r>
  <r>
    <n v="3248"/>
    <s v="US-2014-140907"/>
    <x v="3"/>
    <x v="389"/>
    <d v="2014-12-13T00:00:00"/>
    <s v="Second Class"/>
    <s v="BP-11185"/>
    <s v="Ben Peterman"/>
    <x v="1"/>
    <s v="United States"/>
    <s v="Seattle"/>
    <x v="4"/>
    <n v="98103"/>
    <x v="1"/>
    <s v="OFF-AR-10000799"/>
    <x v="1"/>
    <x v="6"/>
    <s v="Col-Erase Pencils with Erasers"/>
    <n v="18.239999999999998"/>
    <n v="3"/>
    <n v="0"/>
    <n v="5.2896000000000001"/>
  </r>
  <r>
    <n v="3249"/>
    <s v="CA-2013-159730"/>
    <x v="0"/>
    <x v="42"/>
    <d v="2013-09-22T00:00:00"/>
    <s v="Standard Class"/>
    <s v="SJ-20125"/>
    <s v="Sanjit Jacobs"/>
    <x v="2"/>
    <s v="United States"/>
    <s v="Seattle"/>
    <x v="4"/>
    <n v="98103"/>
    <x v="1"/>
    <s v="FUR-CH-10004875"/>
    <x v="0"/>
    <x v="1"/>
    <s v="Harbour Creations 67200 Series Stacking Chairs"/>
    <n v="113.88800000000001"/>
    <n v="2"/>
    <n v="0.2"/>
    <n v="9.9651999999999994"/>
  </r>
  <r>
    <n v="3250"/>
    <s v="CA-2013-159730"/>
    <x v="0"/>
    <x v="42"/>
    <d v="2013-09-22T00:00:00"/>
    <s v="Standard Class"/>
    <s v="SJ-20125"/>
    <s v="Sanjit Jacobs"/>
    <x v="2"/>
    <s v="United States"/>
    <s v="Seattle"/>
    <x v="4"/>
    <n v="98103"/>
    <x v="1"/>
    <s v="TEC-PH-10002085"/>
    <x v="2"/>
    <x v="7"/>
    <s v="Clarity 53712"/>
    <n v="105.584"/>
    <n v="2"/>
    <n v="0.2"/>
    <n v="7.9188000000000001"/>
  </r>
  <r>
    <n v="3251"/>
    <s v="CA-2013-157868"/>
    <x v="0"/>
    <x v="443"/>
    <d v="2013-12-30T00:00:00"/>
    <s v="Standard Class"/>
    <s v="MC-17590"/>
    <s v="Matt Collister"/>
    <x v="1"/>
    <s v="United States"/>
    <s v="Grand Rapids"/>
    <x v="12"/>
    <n v="49505"/>
    <x v="2"/>
    <s v="OFF-FA-10000992"/>
    <x v="1"/>
    <x v="13"/>
    <s v="Acco Clips to Go Binder Clips, 24 Clips in Two Sizes"/>
    <n v="24.85"/>
    <n v="7"/>
    <n v="0"/>
    <n v="11.679500000000001"/>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6"/>
    <n v="3"/>
    <n v="0.2"/>
    <n v="2.2050000000000001"/>
  </r>
  <r>
    <n v="3254"/>
    <s v="CA-2014-110373"/>
    <x v="3"/>
    <x v="855"/>
    <d v="2014-10-31T00:00:00"/>
    <s v="Second Class"/>
    <s v="MA-17560"/>
    <s v="Matt Abelman"/>
    <x v="2"/>
    <s v="United States"/>
    <s v="Chicago"/>
    <x v="10"/>
    <n v="60610"/>
    <x v="2"/>
    <s v="TEC-PH-10001536"/>
    <x v="2"/>
    <x v="7"/>
    <s v="Spigen Samsung Galaxy S5 Case Wallet"/>
    <n v="27.184000000000001"/>
    <n v="2"/>
    <n v="0.2"/>
    <n v="2.0388000000000002"/>
  </r>
  <r>
    <n v="3255"/>
    <s v="CA-2013-155474"/>
    <x v="0"/>
    <x v="630"/>
    <d v="2013-07-15T00:00:00"/>
    <s v="Standard Class"/>
    <s v="CC-12220"/>
    <s v="Chris Cortes"/>
    <x v="0"/>
    <s v="United States"/>
    <s v="Seattle"/>
    <x v="4"/>
    <n v="98105"/>
    <x v="1"/>
    <s v="TEC-PH-10001580"/>
    <x v="2"/>
    <x v="7"/>
    <s v="Logitech Mobile Speakerphone P710e -Â speaker phone"/>
    <n v="107.98399999999999"/>
    <n v="1"/>
    <n v="0.2"/>
    <n v="9.4486000000000008"/>
  </r>
  <r>
    <n v="3256"/>
    <s v="CA-2013-155474"/>
    <x v="0"/>
    <x v="630"/>
    <d v="2013-07-15T00:00:00"/>
    <s v="Standard Class"/>
    <s v="CC-12220"/>
    <s v="Chris Cortes"/>
    <x v="0"/>
    <s v="United States"/>
    <s v="Seattle"/>
    <x v="4"/>
    <n v="98105"/>
    <x v="1"/>
    <s v="OFF-BI-10004209"/>
    <x v="1"/>
    <x v="8"/>
    <s v="Fellowes Twister Kit, Gray/Clear, 3/pkg"/>
    <n v="19.295999999999999"/>
    <n v="3"/>
    <n v="0.2"/>
    <n v="6.03"/>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4000000000004"/>
    <n v="3"/>
    <n v="0.4"/>
    <n v="-29.323799999999999"/>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2"/>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60000000000001"/>
    <n v="2"/>
    <n v="0.8"/>
    <n v="-4.7039999999999997"/>
  </r>
  <r>
    <n v="3261"/>
    <s v="CA-2011-151554"/>
    <x v="2"/>
    <x v="687"/>
    <d v="2011-11-15T00:00:00"/>
    <s v="First Class"/>
    <s v="CM-11815"/>
    <s v="Candace McMahon"/>
    <x v="1"/>
    <s v="United States"/>
    <s v="Pasadena"/>
    <x v="5"/>
    <n v="77506"/>
    <x v="2"/>
    <s v="OFF-PA-10004609"/>
    <x v="1"/>
    <x v="10"/>
    <s v="Xerox 221"/>
    <n v="20.736000000000001"/>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4000000000002"/>
  </r>
  <r>
    <n v="3263"/>
    <s v="CA-2011-140662"/>
    <x v="2"/>
    <x v="664"/>
    <d v="2011-11-19T00:00:00"/>
    <s v="First Class"/>
    <s v="TS-21205"/>
    <s v="Thomas Seio"/>
    <x v="1"/>
    <s v="United States"/>
    <s v="San Francisco"/>
    <x v="1"/>
    <n v="94109"/>
    <x v="1"/>
    <s v="OFF-PA-10003395"/>
    <x v="1"/>
    <x v="10"/>
    <s v="Xerox 1941"/>
    <n v="733.95"/>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2000000000002"/>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400000000001"/>
  </r>
  <r>
    <n v="3267"/>
    <s v="US-2011-126571"/>
    <x v="2"/>
    <x v="856"/>
    <d v="2011-10-15T00:00:00"/>
    <s v="Standard Class"/>
    <s v="JF-15565"/>
    <s v="Jill Fjeld"/>
    <x v="0"/>
    <s v="United States"/>
    <s v="Philadelphia"/>
    <x v="9"/>
    <n v="19120"/>
    <x v="3"/>
    <s v="OFF-EN-10002230"/>
    <x v="1"/>
    <x v="12"/>
    <s v="Airmail Envelopes"/>
    <n v="201.43199999999999"/>
    <n v="3"/>
    <n v="0.2"/>
    <n v="67.9833"/>
  </r>
  <r>
    <n v="3268"/>
    <s v="CA-2011-143840"/>
    <x v="2"/>
    <x v="857"/>
    <d v="2011-05-29T00:00:00"/>
    <s v="Standard Class"/>
    <s v="EH-14185"/>
    <s v="Evan Henry"/>
    <x v="0"/>
    <s v="United States"/>
    <s v="Decatur"/>
    <x v="19"/>
    <n v="35601"/>
    <x v="0"/>
    <s v="TEC-PH-10002660"/>
    <x v="2"/>
    <x v="7"/>
    <s v="Nortel Networks T7316 E Nt8 B27"/>
    <n v="135.97999999999999"/>
    <n v="2"/>
    <n v="0"/>
    <n v="33.994999999999997"/>
  </r>
  <r>
    <n v="3269"/>
    <s v="CA-2011-143840"/>
    <x v="2"/>
    <x v="857"/>
    <d v="2011-05-29T00:00:00"/>
    <s v="Standard Class"/>
    <s v="EH-14185"/>
    <s v="Evan Henry"/>
    <x v="0"/>
    <s v="United States"/>
    <s v="Decatur"/>
    <x v="19"/>
    <n v="35601"/>
    <x v="0"/>
    <s v="TEC-PH-10003171"/>
    <x v="2"/>
    <x v="7"/>
    <s v="Plantronics Encore H101 Dual EarpiecesÂ Headset"/>
    <n v="44.95"/>
    <n v="1"/>
    <n v="0"/>
    <n v="12.586"/>
  </r>
  <r>
    <n v="3270"/>
    <s v="CA-2011-115980"/>
    <x v="2"/>
    <x v="858"/>
    <d v="2011-07-19T00:00:00"/>
    <s v="Standard Class"/>
    <s v="VW-21775"/>
    <s v="Victoria Wilson"/>
    <x v="1"/>
    <s v="United States"/>
    <s v="Sioux Falls"/>
    <x v="44"/>
    <n v="57103"/>
    <x v="2"/>
    <s v="TEC-AC-10003709"/>
    <x v="2"/>
    <x v="11"/>
    <s v="Maxell 4.7GB DVD-R 5/Pack"/>
    <n v="2.97"/>
    <n v="3"/>
    <n v="0"/>
    <n v="1.3068"/>
  </r>
  <r>
    <n v="3271"/>
    <s v="CA-2011-115980"/>
    <x v="2"/>
    <x v="858"/>
    <d v="2011-07-19T00:00:00"/>
    <s v="Standard Class"/>
    <s v="VW-21775"/>
    <s v="Victoria Wilson"/>
    <x v="1"/>
    <s v="United States"/>
    <s v="Sioux Falls"/>
    <x v="44"/>
    <n v="57103"/>
    <x v="2"/>
    <s v="OFF-FA-10000304"/>
    <x v="1"/>
    <x v="13"/>
    <s v="Advantus Push Pins"/>
    <n v="6.54"/>
    <n v="3"/>
    <n v="0"/>
    <n v="2.6814"/>
  </r>
  <r>
    <n v="3272"/>
    <s v="CA-2012-155145"/>
    <x v="1"/>
    <x v="17"/>
    <d v="2012-12-29T00:00:00"/>
    <s v="Second Class"/>
    <s v="KN-16450"/>
    <s v="Kean Nguyen"/>
    <x v="1"/>
    <s v="United States"/>
    <s v="Visalia"/>
    <x v="1"/>
    <n v="93277"/>
    <x v="1"/>
    <s v="TEC-AC-10003709"/>
    <x v="2"/>
    <x v="11"/>
    <s v="Maxell 4.7GB DVD-R 5/Pack"/>
    <n v="7.92"/>
    <n v="8"/>
    <n v="0"/>
    <n v="3.4847999999999999"/>
  </r>
  <r>
    <n v="3273"/>
    <s v="CA-2012-146038"/>
    <x v="1"/>
    <x v="97"/>
    <d v="2012-02-16T00:00:00"/>
    <s v="Standard Class"/>
    <s v="SJ-20215"/>
    <s v="Sarah Jordon"/>
    <x v="0"/>
    <s v="United States"/>
    <s v="Los Angeles"/>
    <x v="1"/>
    <n v="90049"/>
    <x v="1"/>
    <s v="FUR-CH-10002774"/>
    <x v="0"/>
    <x v="1"/>
    <s v="Global Deluxe Stacking Chair, Gray"/>
    <n v="203.92"/>
    <n v="5"/>
    <n v="0.2"/>
    <n v="22.940999999999999"/>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39999999999998"/>
    <n v="3"/>
    <n v="0"/>
    <n v="9.1199999999999992"/>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4000000000007"/>
  </r>
  <r>
    <n v="3277"/>
    <s v="CA-2011-102988"/>
    <x v="2"/>
    <x v="267"/>
    <d v="2011-04-09T00:00:00"/>
    <s v="Second Class"/>
    <s v="GM-14695"/>
    <s v="Greg Maxwell"/>
    <x v="1"/>
    <s v="United States"/>
    <s v="Alexandria"/>
    <x v="17"/>
    <n v="22304"/>
    <x v="0"/>
    <s v="OFF-AR-10004757"/>
    <x v="1"/>
    <x v="6"/>
    <s v="Crayola Colored Pencils"/>
    <n v="22.96"/>
    <n v="7"/>
    <n v="0"/>
    <n v="7.5768000000000004"/>
  </r>
  <r>
    <n v="3278"/>
    <s v="CA-2011-102988"/>
    <x v="2"/>
    <x v="267"/>
    <d v="2011-04-09T00:00:00"/>
    <s v="Second Class"/>
    <s v="GM-14695"/>
    <s v="Greg Maxwell"/>
    <x v="1"/>
    <s v="United States"/>
    <s v="Alexandria"/>
    <x v="17"/>
    <n v="22304"/>
    <x v="0"/>
    <s v="TEC-PH-10001615"/>
    <x v="2"/>
    <x v="7"/>
    <s v="AT&amp;T CL82213"/>
    <n v="28.99"/>
    <n v="1"/>
    <n v="0"/>
    <n v="8.4070999999999998"/>
  </r>
  <r>
    <n v="3279"/>
    <s v="CA-2011-102988"/>
    <x v="2"/>
    <x v="267"/>
    <d v="2011-04-09T00:00:00"/>
    <s v="Second Class"/>
    <s v="GM-14695"/>
    <s v="Greg Maxwell"/>
    <x v="1"/>
    <s v="United States"/>
    <s v="Alexandria"/>
    <x v="17"/>
    <n v="22304"/>
    <x v="0"/>
    <s v="OFF-PA-10003349"/>
    <x v="1"/>
    <x v="10"/>
    <s v="Xerox 1957"/>
    <n v="12.96"/>
    <n v="2"/>
    <n v="0"/>
    <n v="6.3503999999999996"/>
  </r>
  <r>
    <n v="3280"/>
    <s v="CA-2011-102988"/>
    <x v="2"/>
    <x v="267"/>
    <d v="2011-04-09T00:00:00"/>
    <s v="Second Class"/>
    <s v="GM-14695"/>
    <s v="Greg Maxwell"/>
    <x v="1"/>
    <s v="United States"/>
    <s v="Alexandria"/>
    <x v="17"/>
    <n v="22304"/>
    <x v="0"/>
    <s v="OFF-AR-10000127"/>
    <x v="1"/>
    <x v="6"/>
    <s v="Newell 321"/>
    <n v="22.96"/>
    <n v="7"/>
    <n v="0"/>
    <n v="6.6584000000000003"/>
  </r>
  <r>
    <n v="3281"/>
    <s v="CA-2011-102988"/>
    <x v="2"/>
    <x v="267"/>
    <d v="2011-04-09T00:00:00"/>
    <s v="Second Class"/>
    <s v="GM-14695"/>
    <s v="Greg Maxwell"/>
    <x v="1"/>
    <s v="United States"/>
    <s v="Alexandria"/>
    <x v="17"/>
    <n v="22304"/>
    <x v="0"/>
    <s v="OFF-SU-10002881"/>
    <x v="1"/>
    <x v="14"/>
    <s v="Martin Yale Chadless Opener Electric Letter Opener"/>
    <n v="4164.05"/>
    <n v="5"/>
    <n v="0"/>
    <n v="83.281000000000006"/>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39999999999997"/>
    <n v="1"/>
    <n v="0.2"/>
    <n v="1.6761999999999999"/>
  </r>
  <r>
    <n v="3284"/>
    <s v="CA-2011-159478"/>
    <x v="2"/>
    <x v="587"/>
    <d v="2011-10-06T00:00:00"/>
    <s v="Standard Class"/>
    <s v="MH-17785"/>
    <s v="Maya Herman"/>
    <x v="1"/>
    <s v="United States"/>
    <s v="New York City"/>
    <x v="15"/>
    <n v="10035"/>
    <x v="3"/>
    <s v="FUR-FU-10000221"/>
    <x v="0"/>
    <x v="5"/>
    <s v="Master Caster Door Stop, Brown"/>
    <n v="15.24"/>
    <n v="3"/>
    <n v="0"/>
    <n v="5.1816000000000004"/>
  </r>
  <r>
    <n v="3285"/>
    <s v="CA-2011-103702"/>
    <x v="2"/>
    <x v="171"/>
    <d v="2011-09-17T00:00:00"/>
    <s v="Standard Class"/>
    <s v="AF-10885"/>
    <s v="Art Foster"/>
    <x v="0"/>
    <s v="United States"/>
    <s v="Fairfield"/>
    <x v="24"/>
    <n v="45014"/>
    <x v="3"/>
    <s v="OFF-BI-10002429"/>
    <x v="1"/>
    <x v="8"/>
    <s v="Premier Elliptical Ring Binder, Black"/>
    <n v="63.923999999999999"/>
    <n v="7"/>
    <n v="0.7"/>
    <n v="-46.877600000000001"/>
  </r>
  <r>
    <n v="3286"/>
    <s v="CA-2014-150525"/>
    <x v="3"/>
    <x v="297"/>
    <d v="2014-02-26T00:00:00"/>
    <s v="Standard Class"/>
    <s v="JP-16135"/>
    <s v="Julie Prescott"/>
    <x v="2"/>
    <s v="United States"/>
    <s v="Muskogee"/>
    <x v="26"/>
    <n v="74403"/>
    <x v="2"/>
    <s v="OFF-AR-10002375"/>
    <x v="1"/>
    <x v="6"/>
    <s v="Newell 351"/>
    <n v="6.56"/>
    <n v="2"/>
    <n v="0"/>
    <n v="1.9024000000000001"/>
  </r>
  <r>
    <n v="3287"/>
    <s v="CA-2014-150525"/>
    <x v="3"/>
    <x v="297"/>
    <d v="2014-02-26T00:00:00"/>
    <s v="Standard Class"/>
    <s v="JP-16135"/>
    <s v="Julie Prescott"/>
    <x v="2"/>
    <s v="United States"/>
    <s v="Muskogee"/>
    <x v="26"/>
    <n v="74403"/>
    <x v="2"/>
    <s v="OFF-AP-10000595"/>
    <x v="1"/>
    <x v="9"/>
    <s v="Disposable Triple-Filter Dust Bags"/>
    <n v="13.11"/>
    <n v="3"/>
    <n v="0"/>
    <n v="3.4085999999999999"/>
  </r>
  <r>
    <n v="3288"/>
    <s v="CA-2012-157770"/>
    <x v="1"/>
    <x v="350"/>
    <d v="2012-12-15T00:00:00"/>
    <s v="First Class"/>
    <s v="RD-19585"/>
    <s v="Rob Dowd"/>
    <x v="0"/>
    <s v="United States"/>
    <s v="Temecula"/>
    <x v="1"/>
    <n v="92592"/>
    <x v="1"/>
    <s v="TEC-PH-10001530"/>
    <x v="2"/>
    <x v="7"/>
    <s v="Plantronics Voyager Pro Legend"/>
    <n v="494.37599999999998"/>
    <n v="3"/>
    <n v="0.2"/>
    <n v="49.437600000000003"/>
  </r>
  <r>
    <n v="3289"/>
    <s v="CA-2012-157770"/>
    <x v="1"/>
    <x v="350"/>
    <d v="2012-12-15T00:00:00"/>
    <s v="First Class"/>
    <s v="RD-19585"/>
    <s v="Rob Dowd"/>
    <x v="0"/>
    <s v="United States"/>
    <s v="Temecula"/>
    <x v="1"/>
    <n v="92592"/>
    <x v="1"/>
    <s v="OFF-BI-10000050"/>
    <x v="1"/>
    <x v="8"/>
    <s v="Angle-D Binders with Locking Rings, Label Holders"/>
    <n v="29.2"/>
    <n v="5"/>
    <n v="0.2"/>
    <n v="9.8550000000000004"/>
  </r>
  <r>
    <n v="3290"/>
    <s v="CA-2012-157770"/>
    <x v="1"/>
    <x v="350"/>
    <d v="2012-12-15T00:00:00"/>
    <s v="First Class"/>
    <s v="RD-19585"/>
    <s v="Rob Dowd"/>
    <x v="0"/>
    <s v="United States"/>
    <s v="Temecula"/>
    <x v="1"/>
    <n v="92592"/>
    <x v="1"/>
    <s v="TEC-AC-10001552"/>
    <x v="2"/>
    <x v="11"/>
    <s v="Logitech K350 2.4Ghz Wireless Keyboard"/>
    <n v="248.85"/>
    <n v="5"/>
    <n v="0"/>
    <n v="27.3735"/>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4"/>
  </r>
  <r>
    <n v="3293"/>
    <s v="CA-2011-106264"/>
    <x v="2"/>
    <x v="58"/>
    <d v="2011-12-30T00:00:00"/>
    <s v="Standard Class"/>
    <s v="CK-12595"/>
    <s v="Clytie Kelty"/>
    <x v="0"/>
    <s v="United States"/>
    <s v="San Diego"/>
    <x v="1"/>
    <n v="92024"/>
    <x v="1"/>
    <s v="OFF-SU-10002189"/>
    <x v="1"/>
    <x v="14"/>
    <s v="Acme Rosewood Handle Letter Opener"/>
    <n v="11.91"/>
    <n v="3"/>
    <n v="0"/>
    <n v="0.1191"/>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6"/>
    <n v="8"/>
    <n v="0.8"/>
    <n v="-52.631999999999998"/>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50000000003"/>
  </r>
  <r>
    <n v="3297"/>
    <s v="US-2012-110569"/>
    <x v="1"/>
    <x v="293"/>
    <d v="2012-05-30T00:00:00"/>
    <s v="Standard Class"/>
    <s v="EB-13870"/>
    <s v="Emily Burns"/>
    <x v="0"/>
    <s v="United States"/>
    <s v="Phoenix"/>
    <x v="16"/>
    <n v="85023"/>
    <x v="1"/>
    <s v="OFF-BI-10001036"/>
    <x v="1"/>
    <x v="8"/>
    <s v="Cardinal EasyOpen D-Ring Binders"/>
    <n v="19.193999999999999"/>
    <n v="7"/>
    <n v="0.7"/>
    <n v="-12.795999999999999"/>
  </r>
  <r>
    <n v="3298"/>
    <s v="US-2012-110569"/>
    <x v="1"/>
    <x v="293"/>
    <d v="2012-05-30T00:00:00"/>
    <s v="Standard Class"/>
    <s v="EB-13870"/>
    <s v="Emily Burns"/>
    <x v="0"/>
    <s v="United States"/>
    <s v="Phoenix"/>
    <x v="16"/>
    <n v="85023"/>
    <x v="1"/>
    <s v="OFF-AP-10004708"/>
    <x v="1"/>
    <x v="9"/>
    <s v="Fellowes Superior 10 Outlet Split Surge Protector"/>
    <n v="121.792"/>
    <n v="4"/>
    <n v="0.2"/>
    <n v="13.701599999999999"/>
  </r>
  <r>
    <n v="3299"/>
    <s v="CA-2014-136308"/>
    <x v="3"/>
    <x v="673"/>
    <d v="2014-11-17T00:00:00"/>
    <s v="Same Day"/>
    <s v="MW-18235"/>
    <s v="Mitch Willingham"/>
    <x v="1"/>
    <s v="United States"/>
    <s v="San Francisco"/>
    <x v="1"/>
    <n v="94122"/>
    <x v="1"/>
    <s v="TEC-MA-10000488"/>
    <x v="2"/>
    <x v="15"/>
    <s v="Bady BDG101FRU Card Printer"/>
    <n v="1919.9760000000001"/>
    <n v="3"/>
    <n v="0.2"/>
    <n v="215.9973"/>
  </r>
  <r>
    <n v="3300"/>
    <s v="US-2011-159926"/>
    <x v="2"/>
    <x v="728"/>
    <d v="2011-11-22T00:00:00"/>
    <s v="Standard Class"/>
    <s v="CS-11950"/>
    <s v="Carlos Soltero"/>
    <x v="0"/>
    <s v="United States"/>
    <s v="Philadelphia"/>
    <x v="9"/>
    <n v="19140"/>
    <x v="3"/>
    <s v="OFF-BI-10003656"/>
    <x v="1"/>
    <x v="8"/>
    <s v="Fellowes PB200 Plastic Comb Binding Machine"/>
    <n v="50.99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400000000006"/>
    <n v="6"/>
    <n v="0.4"/>
    <n v="-107.9928"/>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
    <n v="3"/>
    <n v="0.7"/>
    <n v="-1.4256"/>
  </r>
  <r>
    <n v="3305"/>
    <s v="CA-2011-104738"/>
    <x v="2"/>
    <x v="125"/>
    <d v="2012-01-01T00:00:00"/>
    <s v="Second Class"/>
    <s v="SP-20620"/>
    <s v="Stefania Perrino"/>
    <x v="1"/>
    <s v="United States"/>
    <s v="Laredo"/>
    <x v="5"/>
    <n v="78041"/>
    <x v="2"/>
    <s v="OFF-EN-10004955"/>
    <x v="1"/>
    <x v="12"/>
    <s v="Fashion Color Clasp Envelopes"/>
    <n v="12.984"/>
    <n v="3"/>
    <n v="0.2"/>
    <n v="4.7066999999999997"/>
  </r>
  <r>
    <n v="3306"/>
    <s v="CA-2011-104738"/>
    <x v="2"/>
    <x v="125"/>
    <d v="2012-01-01T00:00:00"/>
    <s v="Second Class"/>
    <s v="SP-20620"/>
    <s v="Stefania Perrino"/>
    <x v="1"/>
    <s v="United States"/>
    <s v="Laredo"/>
    <x v="5"/>
    <n v="78041"/>
    <x v="2"/>
    <s v="TEC-PH-10002468"/>
    <x v="2"/>
    <x v="7"/>
    <s v="Plantronics CS 50-USB -Â headsetÂ - Convertible, Monaural"/>
    <n v="217.584"/>
    <n v="2"/>
    <n v="0.2"/>
    <n v="19.038599999999999"/>
  </r>
  <r>
    <n v="3307"/>
    <s v="CA-2011-104738"/>
    <x v="2"/>
    <x v="125"/>
    <d v="2012-01-01T00:00:00"/>
    <s v="Second Class"/>
    <s v="SP-20620"/>
    <s v="Stefania Perrino"/>
    <x v="1"/>
    <s v="United States"/>
    <s v="Laredo"/>
    <x v="5"/>
    <n v="78041"/>
    <x v="2"/>
    <s v="TEC-PH-10000576"/>
    <x v="2"/>
    <x v="7"/>
    <s v="AT&amp;T 1080 Corded phone"/>
    <n v="328.77600000000001"/>
    <n v="3"/>
    <n v="0.2"/>
    <n v="28.767900000000001"/>
  </r>
  <r>
    <n v="3308"/>
    <s v="CA-2011-104738"/>
    <x v="2"/>
    <x v="125"/>
    <d v="2012-01-01T00:00:00"/>
    <s v="Second Class"/>
    <s v="SP-20620"/>
    <s v="Stefania Perrino"/>
    <x v="1"/>
    <s v="United States"/>
    <s v="Laredo"/>
    <x v="5"/>
    <n v="78041"/>
    <x v="2"/>
    <s v="OFF-BI-10002160"/>
    <x v="1"/>
    <x v="8"/>
    <s v="Acco Hanging Data Binders"/>
    <n v="2.286"/>
    <n v="3"/>
    <n v="0.8"/>
    <n v="-3.6576"/>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1"/>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01"/>
  </r>
  <r>
    <n v="3311"/>
    <s v="CA-2013-111416"/>
    <x v="0"/>
    <x v="42"/>
    <d v="2013-09-23T00:00:00"/>
    <s v="Standard Class"/>
    <s v="LW-17215"/>
    <s v="Luke Weiss"/>
    <x v="0"/>
    <s v="United States"/>
    <s v="New York City"/>
    <x v="15"/>
    <n v="10035"/>
    <x v="3"/>
    <s v="OFF-BI-10002026"/>
    <x v="1"/>
    <x v="8"/>
    <s v="Avery Arch Ring Binders"/>
    <n v="232.4"/>
    <n v="5"/>
    <n v="0.2"/>
    <n v="78.435000000000002"/>
  </r>
  <r>
    <n v="3312"/>
    <s v="CA-2013-162747"/>
    <x v="0"/>
    <x v="231"/>
    <d v="2013-03-26T00:00:00"/>
    <s v="Second Class"/>
    <s v="AH-10030"/>
    <s v="Aaron Hawkins"/>
    <x v="1"/>
    <s v="United States"/>
    <s v="Gulfport"/>
    <x v="35"/>
    <n v="39503"/>
    <x v="0"/>
    <s v="FUR-FU-10003691"/>
    <x v="0"/>
    <x v="5"/>
    <s v="Eldon Image Series Desk Accessories, Ebony"/>
    <n v="86.45"/>
    <n v="7"/>
    <n v="0"/>
    <n v="38.037999999999997"/>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3999999999997"/>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1"/>
  </r>
  <r>
    <n v="3316"/>
    <s v="CA-2014-169978"/>
    <x v="3"/>
    <x v="165"/>
    <d v="2014-12-29T00:00:00"/>
    <s v="Standard Class"/>
    <s v="HG-15025"/>
    <s v="Hunter Glantz"/>
    <x v="0"/>
    <s v="United States"/>
    <s v="Oceanside"/>
    <x v="15"/>
    <n v="11572"/>
    <x v="3"/>
    <s v="OFF-BI-10001900"/>
    <x v="1"/>
    <x v="8"/>
    <s v="DXL Angle-View Binders with Locking Rings, Black"/>
    <n v="14.375999999999999"/>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01"/>
  </r>
  <r>
    <n v="3321"/>
    <s v="CA-2011-134551"/>
    <x v="2"/>
    <x v="414"/>
    <d v="2011-12-25T00:00:00"/>
    <s v="Standard Class"/>
    <s v="TS-21505"/>
    <s v="Tony Sayre"/>
    <x v="0"/>
    <s v="United States"/>
    <s v="Columbia"/>
    <x v="18"/>
    <n v="38401"/>
    <x v="0"/>
    <s v="FUR-CH-10004287"/>
    <x v="0"/>
    <x v="1"/>
    <s v="SAFCO Arco Folding Chair"/>
    <n v="662.88"/>
    <n v="3"/>
    <n v="0.2"/>
    <n v="74.573999999999998"/>
  </r>
  <r>
    <n v="3322"/>
    <s v="CA-2011-134551"/>
    <x v="2"/>
    <x v="414"/>
    <d v="2011-12-25T00:00:00"/>
    <s v="Standard Class"/>
    <s v="TS-21505"/>
    <s v="Tony Sayre"/>
    <x v="0"/>
    <s v="United States"/>
    <s v="Columbia"/>
    <x v="18"/>
    <n v="38401"/>
    <x v="0"/>
    <s v="OFF-PA-10002689"/>
    <x v="1"/>
    <x v="10"/>
    <s v="Weyerhaeuser First Choice Laser/Copy Paper (20Lb. and 88 Bright)"/>
    <n v="25.92"/>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9"/>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9"/>
    <n v="5"/>
    <n v="0.8"/>
    <n v="-1480.0335"/>
  </r>
  <r>
    <n v="3326"/>
    <s v="CA-2011-165309"/>
    <x v="2"/>
    <x v="7"/>
    <d v="2011-11-15T00:00:00"/>
    <s v="Standard Class"/>
    <s v="KD-16270"/>
    <s v="Karen Daniels"/>
    <x v="0"/>
    <s v="United States"/>
    <s v="Houston"/>
    <x v="5"/>
    <n v="77095"/>
    <x v="2"/>
    <s v="OFF-BI-10001267"/>
    <x v="1"/>
    <x v="8"/>
    <s v="Universal Recycled Hanging Pressboard Report Binders, Letter Size"/>
    <n v="1.234"/>
    <n v="1"/>
    <n v="0.8"/>
    <n v="-1.9743999999999999"/>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02"/>
  </r>
  <r>
    <n v="3328"/>
    <s v="CA-2011-165309"/>
    <x v="2"/>
    <x v="7"/>
    <d v="2011-11-15T00:00:00"/>
    <s v="Standard Class"/>
    <s v="KD-16270"/>
    <s v="Karen Daniels"/>
    <x v="0"/>
    <s v="United States"/>
    <s v="Houston"/>
    <x v="5"/>
    <n v="77095"/>
    <x v="2"/>
    <s v="OFF-PA-10003724"/>
    <x v="1"/>
    <x v="10"/>
    <s v="Wirebound Message Book, 4 per Page"/>
    <n v="21.72"/>
    <n v="5"/>
    <n v="0.2"/>
    <n v="7.8734999999999999"/>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4000000000001"/>
  </r>
  <r>
    <n v="3331"/>
    <s v="CA-2011-165309"/>
    <x v="2"/>
    <x v="7"/>
    <d v="2011-11-15T00:00:00"/>
    <s v="Standard Class"/>
    <s v="KD-16270"/>
    <s v="Karen Daniels"/>
    <x v="0"/>
    <s v="United States"/>
    <s v="Houston"/>
    <x v="5"/>
    <n v="77095"/>
    <x v="2"/>
    <s v="TEC-PH-10004959"/>
    <x v="2"/>
    <x v="7"/>
    <s v="Classic Ivory AntiqueÂ TelephoneÂ ZL1810"/>
    <n v="241.17599999999999"/>
    <n v="3"/>
    <n v="0.2"/>
    <n v="15.073499999999999"/>
  </r>
  <r>
    <n v="3332"/>
    <s v="CA-2014-122595"/>
    <x v="3"/>
    <x v="817"/>
    <d v="2014-12-21T00:00:00"/>
    <s v="Standard Class"/>
    <s v="GM-14455"/>
    <s v="Gary Mitchum"/>
    <x v="2"/>
    <s v="United States"/>
    <s v="Chicago"/>
    <x v="10"/>
    <n v="60653"/>
    <x v="2"/>
    <s v="TEC-AC-10000474"/>
    <x v="2"/>
    <x v="11"/>
    <s v="Kensington Expert Mouse Optical USB Trackball for PC or Mac"/>
    <n v="227.976"/>
    <n v="3"/>
    <n v="0.2"/>
    <n v="28.497"/>
  </r>
  <r>
    <n v="3333"/>
    <s v="CA-2014-122595"/>
    <x v="3"/>
    <x v="817"/>
    <d v="2014-12-21T00:00:00"/>
    <s v="Standard Class"/>
    <s v="GM-14455"/>
    <s v="Gary Mitchum"/>
    <x v="2"/>
    <s v="United States"/>
    <s v="Chicago"/>
    <x v="10"/>
    <n v="60653"/>
    <x v="2"/>
    <s v="TEC-PH-10003095"/>
    <x v="2"/>
    <x v="7"/>
    <s v="Samsung HM1900 Bluetooth Headset"/>
    <n v="52.68"/>
    <n v="3"/>
    <n v="0.2"/>
    <n v="19.754999999999999"/>
  </r>
  <r>
    <n v="3334"/>
    <s v="CA-2014-122595"/>
    <x v="3"/>
    <x v="817"/>
    <d v="2014-12-21T00:00:00"/>
    <s v="Standard Class"/>
    <s v="GM-14455"/>
    <s v="Gary Mitchum"/>
    <x v="2"/>
    <s v="United States"/>
    <s v="Chicago"/>
    <x v="10"/>
    <n v="60653"/>
    <x v="2"/>
    <s v="FUR-FU-10002963"/>
    <x v="0"/>
    <x v="5"/>
    <s v="Master Caster Door Stop, Gray"/>
    <n v="2.032"/>
    <n v="1"/>
    <n v="0.6"/>
    <n v="-1.3208"/>
  </r>
  <r>
    <n v="3335"/>
    <s v="US-2014-109253"/>
    <x v="3"/>
    <x v="170"/>
    <d v="2014-08-23T00:00:00"/>
    <s v="First Class"/>
    <s v="PR-18880"/>
    <s v="Patrick Ryan"/>
    <x v="0"/>
    <s v="United States"/>
    <s v="Oakland"/>
    <x v="1"/>
    <n v="94601"/>
    <x v="1"/>
    <s v="OFF-AR-10000203"/>
    <x v="1"/>
    <x v="6"/>
    <s v="Newell 336"/>
    <n v="17.12"/>
    <n v="4"/>
    <n v="0"/>
    <n v="4.9648000000000003"/>
  </r>
  <r>
    <n v="3336"/>
    <s v="US-2014-109253"/>
    <x v="3"/>
    <x v="170"/>
    <d v="2014-08-23T00:00:00"/>
    <s v="First Class"/>
    <s v="PR-18880"/>
    <s v="Patrick Ryan"/>
    <x v="0"/>
    <s v="United States"/>
    <s v="Oakland"/>
    <x v="1"/>
    <n v="94601"/>
    <x v="1"/>
    <s v="TEC-PH-10004667"/>
    <x v="2"/>
    <x v="7"/>
    <s v="Cisco 8x8 Inc. 6753i IP Business Phone System"/>
    <n v="431.96800000000002"/>
    <n v="4"/>
    <n v="0.2"/>
    <n v="37.797199999999997"/>
  </r>
  <r>
    <n v="3337"/>
    <s v="US-2014-109253"/>
    <x v="3"/>
    <x v="170"/>
    <d v="2014-08-23T00:00:00"/>
    <s v="First Class"/>
    <s v="PR-18880"/>
    <s v="Patrick Ryan"/>
    <x v="0"/>
    <s v="United States"/>
    <s v="Oakland"/>
    <x v="1"/>
    <n v="94601"/>
    <x v="1"/>
    <s v="FUR-FU-10000193"/>
    <x v="0"/>
    <x v="5"/>
    <s v="Tenex Chairmats For Use with Hard Floors"/>
    <n v="129.91999999999999"/>
    <n v="4"/>
    <n v="0"/>
    <n v="10.393599999999999"/>
  </r>
  <r>
    <n v="3338"/>
    <s v="US-2014-109253"/>
    <x v="3"/>
    <x v="170"/>
    <d v="2014-08-23T00:00:00"/>
    <s v="First Class"/>
    <s v="PR-18880"/>
    <s v="Patrick Ryan"/>
    <x v="0"/>
    <s v="United States"/>
    <s v="Oakland"/>
    <x v="1"/>
    <n v="94601"/>
    <x v="1"/>
    <s v="FUR-TA-10001539"/>
    <x v="0"/>
    <x v="3"/>
    <s v="Chromcraft Rectangular Conference Tables"/>
    <n v="568.72799999999995"/>
    <n v="3"/>
    <n v="0.2"/>
    <n v="28.436399999999999"/>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700000000001"/>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299999999998"/>
  </r>
  <r>
    <n v="3343"/>
    <s v="CA-2013-145982"/>
    <x v="0"/>
    <x v="278"/>
    <d v="2013-09-02T00:00:00"/>
    <s v="Second Class"/>
    <s v="TB-21055"/>
    <s v="Ted Butterfield"/>
    <x v="0"/>
    <s v="United States"/>
    <s v="Quincy"/>
    <x v="31"/>
    <n v="2169"/>
    <x v="3"/>
    <s v="FUR-TA-10001307"/>
    <x v="0"/>
    <x v="3"/>
    <s v="SAFCO PlanMaster Heigh-Adjustable Drafting Table Base, 43w x 30d x 30-37h, Black"/>
    <n v="244.61500000000001"/>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9"/>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60000000000002"/>
  </r>
  <r>
    <n v="3347"/>
    <s v="CA-2013-145982"/>
    <x v="0"/>
    <x v="278"/>
    <d v="2013-09-02T00:00:00"/>
    <s v="Second Class"/>
    <s v="TB-21055"/>
    <s v="Ted Butterfield"/>
    <x v="0"/>
    <s v="United States"/>
    <s v="Quincy"/>
    <x v="31"/>
    <n v="2169"/>
    <x v="3"/>
    <s v="OFF-BI-10000174"/>
    <x v="1"/>
    <x v="8"/>
    <s v="Wilson Jones Clip &amp; Carry Folder Binder Tool for Ring Binders, Clear"/>
    <n v="29"/>
    <n v="5"/>
    <n v="0"/>
    <n v="13.92"/>
  </r>
  <r>
    <n v="3348"/>
    <s v="CA-2012-112011"/>
    <x v="1"/>
    <x v="863"/>
    <d v="2012-08-20T00:00:00"/>
    <s v="Standard Class"/>
    <s v="ON-18715"/>
    <s v="Odella Nelson"/>
    <x v="1"/>
    <s v="United States"/>
    <s v="Yucaipa"/>
    <x v="1"/>
    <n v="92399"/>
    <x v="1"/>
    <s v="OFF-AR-10003156"/>
    <x v="1"/>
    <x v="6"/>
    <s v="50 Colored Long Pencils"/>
    <n v="50.8"/>
    <n v="5"/>
    <n v="0"/>
    <n v="13.208"/>
  </r>
  <r>
    <n v="3349"/>
    <s v="CA-2014-154732"/>
    <x v="3"/>
    <x v="60"/>
    <d v="2014-11-08T00:00:00"/>
    <s v="First Class"/>
    <s v="AH-10195"/>
    <s v="Alan Haines"/>
    <x v="1"/>
    <s v="United States"/>
    <s v="Chicago"/>
    <x v="10"/>
    <n v="60623"/>
    <x v="2"/>
    <s v="OFF-BI-10000474"/>
    <x v="1"/>
    <x v="8"/>
    <s v="Avery Recycled Flexi-View Covers for Binding Systems"/>
    <n v="16.03"/>
    <n v="5"/>
    <n v="0.8"/>
    <n v="-25.648"/>
  </r>
  <r>
    <n v="3350"/>
    <s v="US-2013-157308"/>
    <x v="0"/>
    <x v="864"/>
    <d v="2013-08-22T00:00:00"/>
    <s v="Standard Class"/>
    <s v="NM-18520"/>
    <s v="Neoma Murray"/>
    <x v="0"/>
    <s v="United States"/>
    <s v="Seattle"/>
    <x v="4"/>
    <n v="98105"/>
    <x v="1"/>
    <s v="OFF-BI-10003712"/>
    <x v="1"/>
    <x v="8"/>
    <s v="Acco Pressboard Covers with Storage Hooks, 14 7/8&quot; x 11&quot;, Light Blue"/>
    <n v="15.712"/>
    <n v="4"/>
    <n v="0.2"/>
    <n v="5.6955999999999998"/>
  </r>
  <r>
    <n v="3351"/>
    <s v="CA-2013-147536"/>
    <x v="0"/>
    <x v="482"/>
    <d v="2014-01-01T00:00:00"/>
    <s v="Standard Class"/>
    <s v="AR-10510"/>
    <s v="Andrew Roberts"/>
    <x v="0"/>
    <s v="United States"/>
    <s v="New York City"/>
    <x v="15"/>
    <n v="10024"/>
    <x v="3"/>
    <s v="TEC-AC-10003280"/>
    <x v="2"/>
    <x v="11"/>
    <s v="Belkin F8E887 USB Wired Ergonomic Keyboard"/>
    <n v="89.97"/>
    <n v="3"/>
    <n v="0"/>
    <n v="18.893699999999999"/>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600000000002"/>
  </r>
  <r>
    <n v="3353"/>
    <s v="US-2011-134733"/>
    <x v="2"/>
    <x v="865"/>
    <d v="2011-09-28T00:00:00"/>
    <s v="Standard Class"/>
    <s v="BM-11650"/>
    <s v="Brian Moss"/>
    <x v="1"/>
    <s v="United States"/>
    <s v="San Diego"/>
    <x v="1"/>
    <n v="92037"/>
    <x v="1"/>
    <s v="TEC-PH-10002726"/>
    <x v="2"/>
    <x v="7"/>
    <s v="netTALK DUO VoIP Telephone Service"/>
    <n v="83.983999999999995"/>
    <n v="2"/>
    <n v="0.2"/>
    <n v="31.494"/>
  </r>
  <r>
    <n v="3354"/>
    <s v="US-2011-150434"/>
    <x v="2"/>
    <x v="866"/>
    <d v="2011-07-24T00:00:00"/>
    <s v="Standard Class"/>
    <s v="CA-12310"/>
    <s v="Christine Abelman"/>
    <x v="1"/>
    <s v="United States"/>
    <s v="Bristol"/>
    <x v="29"/>
    <n v="6010"/>
    <x v="3"/>
    <s v="TEC-PH-10000895"/>
    <x v="2"/>
    <x v="7"/>
    <s v="Polycom VVX 310 VoIP phone"/>
    <n v="359.98"/>
    <n v="2"/>
    <n v="0"/>
    <n v="93.594800000000006"/>
  </r>
  <r>
    <n v="3355"/>
    <s v="US-2011-150434"/>
    <x v="2"/>
    <x v="866"/>
    <d v="2011-07-24T00:00:00"/>
    <s v="Standard Class"/>
    <s v="CA-12310"/>
    <s v="Christine Abelman"/>
    <x v="1"/>
    <s v="United States"/>
    <s v="Bristol"/>
    <x v="29"/>
    <n v="6010"/>
    <x v="3"/>
    <s v="FUR-TA-10004152"/>
    <x v="0"/>
    <x v="3"/>
    <s v="Barricks 18&quot; x 48&quot; Non-Folding Utility Table with Bottom Storage Shelf"/>
    <n v="70.56"/>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399999999999"/>
  </r>
  <r>
    <n v="3359"/>
    <s v="CA-2013-139234"/>
    <x v="0"/>
    <x v="715"/>
    <d v="2013-05-11T00:00:00"/>
    <s v="Standard Class"/>
    <s v="AF-10870"/>
    <s v="Art Ferguson"/>
    <x v="0"/>
    <s v="United States"/>
    <s v="Chicago"/>
    <x v="10"/>
    <n v="60610"/>
    <x v="2"/>
    <s v="OFF-BI-10000773"/>
    <x v="1"/>
    <x v="8"/>
    <s v="Insertable Tab Post Binder Dividers"/>
    <n v="3.2080000000000002"/>
    <n v="2"/>
    <n v="0.8"/>
    <n v="-5.2931999999999997"/>
  </r>
  <r>
    <n v="3360"/>
    <s v="CA-2013-139234"/>
    <x v="0"/>
    <x v="715"/>
    <d v="2013-05-11T00:00:00"/>
    <s v="Standard Class"/>
    <s v="AF-10870"/>
    <s v="Art Ferguson"/>
    <x v="0"/>
    <s v="United States"/>
    <s v="Chicago"/>
    <x v="10"/>
    <n v="60610"/>
    <x v="2"/>
    <s v="TEC-AC-10004510"/>
    <x v="2"/>
    <x v="11"/>
    <s v="Logitech Desktop MK120 Mouse and keyboard Combo"/>
    <n v="26.175999999999998"/>
    <n v="2"/>
    <n v="0.2"/>
    <n v="-3.2719999999999998"/>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800000000001"/>
  </r>
  <r>
    <n v="3362"/>
    <s v="US-2012-142020"/>
    <x v="1"/>
    <x v="593"/>
    <d v="2012-06-08T00:00:00"/>
    <s v="Second Class"/>
    <s v="TC-21535"/>
    <s v="Tracy Collins"/>
    <x v="2"/>
    <s v="United States"/>
    <s v="New York City"/>
    <x v="15"/>
    <n v="10024"/>
    <x v="3"/>
    <s v="FUR-FU-10000672"/>
    <x v="0"/>
    <x v="5"/>
    <s v="Executive Impressions 10&quot; Spectator Wall Clock"/>
    <n v="35.28"/>
    <n v="3"/>
    <n v="0"/>
    <n v="11.995200000000001"/>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8000000000002"/>
  </r>
  <r>
    <n v="3366"/>
    <s v="CA-2011-115161"/>
    <x v="2"/>
    <x v="867"/>
    <d v="2011-02-03T00:00:00"/>
    <s v="First Class"/>
    <s v="LC-17050"/>
    <s v="Liz Carlisle"/>
    <x v="0"/>
    <s v="United States"/>
    <s v="Mission Viejo"/>
    <x v="1"/>
    <n v="92691"/>
    <x v="1"/>
    <s v="FUR-BO-10003966"/>
    <x v="0"/>
    <x v="0"/>
    <s v="Sauder Facets Collection Library, Sky Alder Finish"/>
    <n v="290.666"/>
    <n v="2"/>
    <n v="0.15"/>
    <n v="3.4196"/>
  </r>
  <r>
    <n v="3367"/>
    <s v="CA-2011-165379"/>
    <x v="2"/>
    <x v="868"/>
    <d v="2011-07-15T00:00:00"/>
    <s v="Standard Class"/>
    <s v="BM-11650"/>
    <s v="Brian Moss"/>
    <x v="1"/>
    <s v="United States"/>
    <s v="Dallas"/>
    <x v="5"/>
    <n v="75217"/>
    <x v="2"/>
    <s v="OFF-PA-10003072"/>
    <x v="1"/>
    <x v="10"/>
    <s v="Eureka Recycled Copy Paper 8 1/2&quot; x 11&quot;, Ream"/>
    <n v="10.368"/>
    <n v="2"/>
    <n v="0.2"/>
    <n v="3.6288"/>
  </r>
  <r>
    <n v="3368"/>
    <s v="CA-2011-165379"/>
    <x v="2"/>
    <x v="868"/>
    <d v="2011-07-15T00:00:00"/>
    <s v="Standard Class"/>
    <s v="BM-11650"/>
    <s v="Brian Moss"/>
    <x v="1"/>
    <s v="United States"/>
    <s v="Dallas"/>
    <x v="5"/>
    <n v="75217"/>
    <x v="2"/>
    <s v="OFF-PA-10002245"/>
    <x v="1"/>
    <x v="10"/>
    <s v="Xerox 1895"/>
    <n v="14.352"/>
    <n v="3"/>
    <n v="0.2"/>
    <n v="4.4850000000000003"/>
  </r>
  <r>
    <n v="3369"/>
    <s v="CA-2012-115511"/>
    <x v="1"/>
    <x v="82"/>
    <d v="2012-11-25T00:00:00"/>
    <s v="Standard Class"/>
    <s v="NW-18400"/>
    <s v="Natalie Webber"/>
    <x v="0"/>
    <s v="United States"/>
    <s v="Las Vegas"/>
    <x v="33"/>
    <n v="89115"/>
    <x v="1"/>
    <s v="FUR-BO-10002598"/>
    <x v="0"/>
    <x v="0"/>
    <s v="Hon Metal Bookcases, Putty"/>
    <n v="141.96"/>
    <n v="2"/>
    <n v="0"/>
    <n v="41.168399999999998"/>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800000000001"/>
  </r>
  <r>
    <n v="3371"/>
    <s v="CA-2013-134887"/>
    <x v="0"/>
    <x v="869"/>
    <d v="2013-03-26T00:00:00"/>
    <s v="Same Day"/>
    <s v="TB-21280"/>
    <s v="Toby Braunhardt"/>
    <x v="0"/>
    <s v="United States"/>
    <s v="Norman"/>
    <x v="26"/>
    <n v="73071"/>
    <x v="2"/>
    <s v="TEC-AC-10003832"/>
    <x v="2"/>
    <x v="11"/>
    <s v="LogitechÂ P710e Mobile Speakerphone"/>
    <n v="1287.45"/>
    <n v="5"/>
    <n v="0"/>
    <n v="244.6155"/>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5999999999999"/>
  </r>
  <r>
    <n v="3375"/>
    <s v="CA-2012-161718"/>
    <x v="1"/>
    <x v="784"/>
    <d v="2012-12-10T00:00:00"/>
    <s v="Standard Class"/>
    <s v="SO-20335"/>
    <s v="Sean O'Donnell"/>
    <x v="0"/>
    <s v="United States"/>
    <s v="Hempstead"/>
    <x v="15"/>
    <n v="11550"/>
    <x v="3"/>
    <s v="FUR-CH-10002372"/>
    <x v="0"/>
    <x v="1"/>
    <s v="Office Star - Ergonomically Designed Knee Chair"/>
    <n v="364.41"/>
    <n v="5"/>
    <n v="0.1"/>
    <n v="8.0980000000000008"/>
  </r>
  <r>
    <n v="3376"/>
    <s v="CA-2012-161718"/>
    <x v="1"/>
    <x v="784"/>
    <d v="2012-12-10T00:00:00"/>
    <s v="Standard Class"/>
    <s v="SO-20335"/>
    <s v="Sean O'Donnell"/>
    <x v="0"/>
    <s v="United States"/>
    <s v="Hempstead"/>
    <x v="15"/>
    <n v="11550"/>
    <x v="3"/>
    <s v="TEC-PH-10000376"/>
    <x v="2"/>
    <x v="7"/>
    <s v="Square Credit Card Reader"/>
    <n v="39.96"/>
    <n v="4"/>
    <n v="0"/>
    <n v="10.3896"/>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
    <n v="9"/>
    <n v="0.2"/>
    <n v="6.9794999999999998"/>
  </r>
  <r>
    <n v="3379"/>
    <s v="CA-2014-142867"/>
    <x v="3"/>
    <x v="294"/>
    <d v="2014-03-22T00:00:00"/>
    <s v="Standard Class"/>
    <s v="PO-19180"/>
    <s v="Philisse Overcash"/>
    <x v="2"/>
    <s v="United States"/>
    <s v="Houston"/>
    <x v="5"/>
    <n v="77095"/>
    <x v="2"/>
    <s v="OFF-BI-10003166"/>
    <x v="1"/>
    <x v="8"/>
    <s v="GBC Plasticlear Binding Covers"/>
    <n v="13.776"/>
    <n v="6"/>
    <n v="0.8"/>
    <n v="-22.041599999999999"/>
  </r>
  <r>
    <n v="3380"/>
    <s v="CA-2014-142867"/>
    <x v="3"/>
    <x v="294"/>
    <d v="2014-03-22T00:00:00"/>
    <s v="Standard Class"/>
    <s v="PO-19180"/>
    <s v="Philisse Overcash"/>
    <x v="2"/>
    <s v="United States"/>
    <s v="Houston"/>
    <x v="5"/>
    <n v="77095"/>
    <x v="2"/>
    <s v="OFF-PA-10004610"/>
    <x v="1"/>
    <x v="10"/>
    <s v="Xerox 1900"/>
    <n v="10.272"/>
    <n v="3"/>
    <n v="0.2"/>
    <n v="3.21"/>
  </r>
  <r>
    <n v="3381"/>
    <s v="CA-2014-103156"/>
    <x v="3"/>
    <x v="51"/>
    <d v="2014-11-25T00:00:00"/>
    <s v="First Class"/>
    <s v="TD-20995"/>
    <s v="Tamara Dahlen"/>
    <x v="0"/>
    <s v="United States"/>
    <s v="Philadelphia"/>
    <x v="9"/>
    <n v="19120"/>
    <x v="3"/>
    <s v="FUR-FU-10000320"/>
    <x v="0"/>
    <x v="5"/>
    <s v="OIC Stacking Trays"/>
    <n v="24.047999999999998"/>
    <n v="9"/>
    <n v="0.2"/>
    <n v="7.2144000000000004"/>
  </r>
  <r>
    <n v="3382"/>
    <s v="US-2014-162208"/>
    <x v="3"/>
    <x v="151"/>
    <d v="2014-08-31T00:00:00"/>
    <s v="First Class"/>
    <s v="SP-20620"/>
    <s v="Stefania Perrino"/>
    <x v="1"/>
    <s v="United States"/>
    <s v="Tampa"/>
    <x v="2"/>
    <n v="33614"/>
    <x v="0"/>
    <s v="OFF-EN-10004030"/>
    <x v="1"/>
    <x v="12"/>
    <s v="Convenience Packs of Business Envelopes"/>
    <n v="2.8959999999999999"/>
    <n v="1"/>
    <n v="0.2"/>
    <n v="0.97740000000000005"/>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5999999999995"/>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99"/>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994"/>
  </r>
  <r>
    <n v="3387"/>
    <s v="CA-2014-148404"/>
    <x v="3"/>
    <x v="566"/>
    <d v="2014-10-12T00:00:00"/>
    <s v="Standard Class"/>
    <s v="Dp-13240"/>
    <s v="Dean percer"/>
    <x v="2"/>
    <s v="United States"/>
    <s v="Charlotte"/>
    <x v="3"/>
    <n v="28205"/>
    <x v="0"/>
    <s v="OFF-FA-10003112"/>
    <x v="1"/>
    <x v="13"/>
    <s v="Staples"/>
    <n v="18.936"/>
    <n v="3"/>
    <n v="0.2"/>
    <n v="5.9175000000000004"/>
  </r>
  <r>
    <n v="3388"/>
    <s v="CA-2014-148404"/>
    <x v="3"/>
    <x v="566"/>
    <d v="2014-10-12T00:00:00"/>
    <s v="Standard Class"/>
    <s v="Dp-13240"/>
    <s v="Dean percer"/>
    <x v="2"/>
    <s v="United States"/>
    <s v="Charlotte"/>
    <x v="3"/>
    <n v="28205"/>
    <x v="0"/>
    <s v="TEC-PH-10004447"/>
    <x v="2"/>
    <x v="7"/>
    <s v="Toshiba IPT2010-SD IPÂ Telephone"/>
    <n v="222.38399999999999"/>
    <n v="2"/>
    <n v="0.2"/>
    <n v="16.678799999999999"/>
  </r>
  <r>
    <n v="3389"/>
    <s v="CA-2014-148404"/>
    <x v="3"/>
    <x v="566"/>
    <d v="2014-10-12T00:00:00"/>
    <s v="Standard Class"/>
    <s v="Dp-13240"/>
    <s v="Dean percer"/>
    <x v="2"/>
    <s v="United States"/>
    <s v="Charlotte"/>
    <x v="3"/>
    <n v="28205"/>
    <x v="0"/>
    <s v="OFF-BI-10002854"/>
    <x v="1"/>
    <x v="8"/>
    <s v="Performers Binder/Pad Holder, Black"/>
    <n v="50.454000000000001"/>
    <n v="6"/>
    <n v="0.7"/>
    <n v="-33.636000000000003"/>
  </r>
  <r>
    <n v="3390"/>
    <s v="CA-2014-148404"/>
    <x v="3"/>
    <x v="566"/>
    <d v="2014-10-12T00:00:00"/>
    <s v="Standard Class"/>
    <s v="Dp-13240"/>
    <s v="Dean percer"/>
    <x v="2"/>
    <s v="United States"/>
    <s v="Charlotte"/>
    <x v="3"/>
    <n v="28205"/>
    <x v="0"/>
    <s v="FUR-TA-10001039"/>
    <x v="0"/>
    <x v="3"/>
    <s v="KI Adjustable-Height Table"/>
    <n v="154.76400000000001"/>
    <n v="3"/>
    <n v="0.4"/>
    <n v="-36.111600000000003"/>
  </r>
  <r>
    <n v="3391"/>
    <s v="CA-2014-101077"/>
    <x v="3"/>
    <x v="613"/>
    <d v="2014-03-31T00:00:00"/>
    <s v="Second Class"/>
    <s v="DB-13660"/>
    <s v="Duane Benoit"/>
    <x v="0"/>
    <s v="United States"/>
    <s v="Dallas"/>
    <x v="5"/>
    <n v="75081"/>
    <x v="2"/>
    <s v="OFF-PA-10004239"/>
    <x v="1"/>
    <x v="10"/>
    <s v="Xerox 1953"/>
    <n v="6.8479999999999999"/>
    <n v="2"/>
    <n v="0.2"/>
    <n v="2.14"/>
  </r>
  <r>
    <n v="3392"/>
    <s v="CA-2011-166471"/>
    <x v="2"/>
    <x v="128"/>
    <d v="2011-08-13T00:00:00"/>
    <s v="Standard Class"/>
    <s v="MG-17650"/>
    <s v="Matthew Grinstein"/>
    <x v="2"/>
    <s v="United States"/>
    <s v="Seattle"/>
    <x v="4"/>
    <n v="98103"/>
    <x v="1"/>
    <s v="TEC-PH-10001530"/>
    <x v="2"/>
    <x v="7"/>
    <s v="Cisco Unified IP Phone 7945G VoIP phone"/>
    <n v="1091.1679999999999"/>
    <n v="4"/>
    <n v="0.2"/>
    <n v="68.197999999999993"/>
  </r>
  <r>
    <n v="3393"/>
    <s v="CA-2011-166471"/>
    <x v="2"/>
    <x v="128"/>
    <d v="2011-08-13T00:00:00"/>
    <s v="Standard Class"/>
    <s v="MG-17650"/>
    <s v="Matthew Grinstein"/>
    <x v="2"/>
    <s v="United States"/>
    <s v="Seattle"/>
    <x v="4"/>
    <n v="98103"/>
    <x v="1"/>
    <s v="TEC-PH-10000038"/>
    <x v="2"/>
    <x v="7"/>
    <s v="Jawbone MINI JAMBOX Wireless Bluetooth Speaker"/>
    <n v="219.16800000000001"/>
    <n v="2"/>
    <n v="0.2"/>
    <n v="-43.833599999999997"/>
  </r>
  <r>
    <n v="3394"/>
    <s v="CA-2011-105340"/>
    <x v="2"/>
    <x v="754"/>
    <d v="2011-11-25T00:00:00"/>
    <s v="First Class"/>
    <s v="EH-14185"/>
    <s v="Evan Henry"/>
    <x v="0"/>
    <s v="United States"/>
    <s v="Pasadena"/>
    <x v="5"/>
    <n v="77506"/>
    <x v="2"/>
    <s v="OFF-BI-10001765"/>
    <x v="1"/>
    <x v="8"/>
    <s v="Wilson Jones Heavy-Duty Casebound Ring Binders with Metal Hinges"/>
    <n v="6.9279999999999999"/>
    <n v="1"/>
    <n v="0.8"/>
    <n v="-11.0848"/>
  </r>
  <r>
    <n v="3395"/>
    <s v="US-2014-131583"/>
    <x v="3"/>
    <x v="193"/>
    <d v="2014-06-11T00:00:00"/>
    <s v="Same Day"/>
    <s v="CL-11890"/>
    <s v="Carl Ludwig"/>
    <x v="0"/>
    <s v="United States"/>
    <s v="Philadelphia"/>
    <x v="9"/>
    <n v="19143"/>
    <x v="3"/>
    <s v="OFF-PA-10000380"/>
    <x v="1"/>
    <x v="10"/>
    <s v="REDIFORM Incoming/Outgoing Call Register, 11&quot; X 8 1/2&quot;, 100 Messages"/>
    <n v="40.031999999999996"/>
    <n v="6"/>
    <n v="0.2"/>
    <n v="15.012"/>
  </r>
  <r>
    <n v="3396"/>
    <s v="US-2014-148362"/>
    <x v="3"/>
    <x v="870"/>
    <d v="2014-07-09T00:00:00"/>
    <s v="Standard Class"/>
    <s v="KF-16285"/>
    <s v="Karen Ferguson"/>
    <x v="2"/>
    <s v="United States"/>
    <s v="Indianapolis"/>
    <x v="14"/>
    <n v="46203"/>
    <x v="2"/>
    <s v="OFF-ST-10001128"/>
    <x v="1"/>
    <x v="4"/>
    <s v="Carina Mini System Audio Rack, Model AR050B"/>
    <n v="443.92"/>
    <n v="4"/>
    <n v="0"/>
    <n v="13.317600000000001"/>
  </r>
  <r>
    <n v="3397"/>
    <s v="US-2014-148362"/>
    <x v="3"/>
    <x v="870"/>
    <d v="2014-07-09T00:00:00"/>
    <s v="Standard Class"/>
    <s v="KF-16285"/>
    <s v="Karen Ferguson"/>
    <x v="2"/>
    <s v="United States"/>
    <s v="Indianapolis"/>
    <x v="14"/>
    <n v="46203"/>
    <x v="2"/>
    <s v="OFF-BI-10003656"/>
    <x v="1"/>
    <x v="8"/>
    <s v="Fellowes PB200 Plastic Comb Binding Machine"/>
    <n v="169.99"/>
    <n v="1"/>
    <n v="0"/>
    <n v="78.195400000000006"/>
  </r>
  <r>
    <n v="3398"/>
    <s v="US-2014-148362"/>
    <x v="3"/>
    <x v="870"/>
    <d v="2014-07-09T00:00:00"/>
    <s v="Standard Class"/>
    <s v="KF-16285"/>
    <s v="Karen Ferguson"/>
    <x v="2"/>
    <s v="United States"/>
    <s v="Indianapolis"/>
    <x v="14"/>
    <n v="46203"/>
    <x v="2"/>
    <s v="OFF-PA-10003441"/>
    <x v="1"/>
    <x v="10"/>
    <s v="Xerox 226"/>
    <n v="25.92"/>
    <n v="4"/>
    <n v="0"/>
    <n v="12.441599999999999"/>
  </r>
  <r>
    <n v="3399"/>
    <s v="CA-2011-102274"/>
    <x v="2"/>
    <x v="871"/>
    <d v="2011-11-26T00:00:00"/>
    <s v="Standard Class"/>
    <s v="DH-13075"/>
    <s v="Dave Hallsten"/>
    <x v="1"/>
    <s v="United States"/>
    <s v="Richmond"/>
    <x v="0"/>
    <n v="40475"/>
    <x v="0"/>
    <s v="TEC-PH-10002923"/>
    <x v="2"/>
    <x v="7"/>
    <s v="Logitech B530 USBÂ HeadsetÂ -Â headsetÂ - Full size, Binaural"/>
    <n v="36.99"/>
    <n v="1"/>
    <n v="0"/>
    <n v="9.9872999999999994"/>
  </r>
  <r>
    <n v="3400"/>
    <s v="CA-2011-102274"/>
    <x v="2"/>
    <x v="871"/>
    <d v="2011-11-26T00:00:00"/>
    <s v="Standard Class"/>
    <s v="DH-13075"/>
    <s v="Dave Hallsten"/>
    <x v="1"/>
    <s v="United States"/>
    <s v="Richmond"/>
    <x v="0"/>
    <n v="40475"/>
    <x v="0"/>
    <s v="OFF-PA-10004359"/>
    <x v="1"/>
    <x v="10"/>
    <s v="Multicolor Computer Printout Paper"/>
    <n v="629.1"/>
    <n v="6"/>
    <n v="0"/>
    <n v="301.96800000000002"/>
  </r>
  <r>
    <n v="3401"/>
    <s v="CA-2011-102274"/>
    <x v="2"/>
    <x v="871"/>
    <d v="2011-11-26T00:00:00"/>
    <s v="Standard Class"/>
    <s v="DH-13075"/>
    <s v="Dave Hallsten"/>
    <x v="1"/>
    <s v="United States"/>
    <s v="Richmond"/>
    <x v="0"/>
    <n v="40475"/>
    <x v="0"/>
    <s v="OFF-ST-10001511"/>
    <x v="1"/>
    <x v="4"/>
    <s v="Space Solutions Commercial Steel Shelving"/>
    <n v="193.95"/>
    <n v="3"/>
    <n v="0"/>
    <n v="9.6974999999999998"/>
  </r>
  <r>
    <n v="3402"/>
    <s v="CA-2011-102274"/>
    <x v="2"/>
    <x v="871"/>
    <d v="2011-11-26T00:00:00"/>
    <s v="Standard Class"/>
    <s v="DH-13075"/>
    <s v="Dave Hallsten"/>
    <x v="1"/>
    <s v="United States"/>
    <s v="Richmond"/>
    <x v="0"/>
    <n v="40475"/>
    <x v="0"/>
    <s v="OFF-AR-10002833"/>
    <x v="1"/>
    <x v="6"/>
    <s v="Newell 322"/>
    <n v="5.46"/>
    <n v="3"/>
    <n v="0"/>
    <n v="1.4742"/>
  </r>
  <r>
    <n v="3403"/>
    <s v="CA-2012-129700"/>
    <x v="1"/>
    <x v="124"/>
    <d v="2012-05-05T00:00:00"/>
    <s v="First Class"/>
    <s v="LA-16780"/>
    <s v="Laura Armstrong"/>
    <x v="1"/>
    <s v="United States"/>
    <s v="Tinley Park"/>
    <x v="10"/>
    <n v="60477"/>
    <x v="2"/>
    <s v="FUR-FU-10001940"/>
    <x v="0"/>
    <x v="5"/>
    <s v="Staples"/>
    <n v="22.288"/>
    <n v="7"/>
    <n v="0.6"/>
    <n v="-8.9152000000000005"/>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8"/>
  </r>
  <r>
    <n v="3405"/>
    <s v="CA-2012-152527"/>
    <x v="1"/>
    <x v="872"/>
    <d v="2012-10-17T00:00:00"/>
    <s v="Same Day"/>
    <s v="CM-12190"/>
    <s v="Charlotte Melton"/>
    <x v="0"/>
    <s v="United States"/>
    <s v="Los Angeles"/>
    <x v="1"/>
    <n v="90004"/>
    <x v="1"/>
    <s v="OFF-ST-10003479"/>
    <x v="1"/>
    <x v="4"/>
    <s v="Eldon Base for stackable storage shelf, platinum"/>
    <n v="77.88"/>
    <n v="2"/>
    <n v="0"/>
    <n v="3.8940000000000001"/>
  </r>
  <r>
    <n v="3406"/>
    <s v="US-2011-15011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7"/>
    <s v="US-2011-15011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8"/>
    <s v="US-2011-150119"/>
    <x v="2"/>
    <x v="488"/>
    <d v="2011-04-27T00:00:00"/>
    <s v="Standard Class"/>
    <s v="LB-16795"/>
    <s v="Laurel Beltran"/>
    <x v="2"/>
    <s v="United States"/>
    <s v="Columbus"/>
    <x v="24"/>
    <n v="43229"/>
    <x v="3"/>
    <s v="OFF-BI-10000145"/>
    <x v="1"/>
    <x v="8"/>
    <s v="Zipper Ring Binder Pockets"/>
    <n v="7.4880000000000004"/>
    <n v="8"/>
    <n v="0.7"/>
    <n v="-5.2416"/>
  </r>
  <r>
    <n v="3409"/>
    <s v="US-2011-150119"/>
    <x v="2"/>
    <x v="488"/>
    <d v="2011-04-27T00:00:00"/>
    <s v="Standard Class"/>
    <s v="LB-16795"/>
    <s v="Laurel Beltran"/>
    <x v="2"/>
    <s v="United States"/>
    <s v="Columbus"/>
    <x v="24"/>
    <n v="43229"/>
    <x v="3"/>
    <s v="FUR-FU-10002191"/>
    <x v="0"/>
    <x v="5"/>
    <s v="G.E. Halogen Desk Lamp Bulbs"/>
    <n v="22.335999999999999"/>
    <n v="4"/>
    <n v="0.2"/>
    <n v="7.8175999999999997"/>
  </r>
  <r>
    <n v="3410"/>
    <s v="US-2014-150847"/>
    <x v="3"/>
    <x v="504"/>
    <d v="2014-05-07T00:00:00"/>
    <s v="Standard Class"/>
    <s v="JF-15490"/>
    <s v="Jeremy Farry"/>
    <x v="0"/>
    <s v="United States"/>
    <s v="Columbus"/>
    <x v="24"/>
    <n v="43229"/>
    <x v="3"/>
    <s v="OFF-PA-10004451"/>
    <x v="1"/>
    <x v="10"/>
    <s v="Xerox 222"/>
    <n v="10.368"/>
    <n v="2"/>
    <n v="0.2"/>
    <n v="3.6288"/>
  </r>
  <r>
    <n v="3411"/>
    <s v="CA-2013-100244"/>
    <x v="0"/>
    <x v="873"/>
    <d v="2013-09-25T00:00:00"/>
    <s v="Standard Class"/>
    <s v="GM-14695"/>
    <s v="Greg Maxwell"/>
    <x v="1"/>
    <s v="United States"/>
    <s v="San Francisco"/>
    <x v="1"/>
    <n v="94122"/>
    <x v="1"/>
    <s v="OFF-PA-10001471"/>
    <x v="1"/>
    <x v="10"/>
    <s v="Strathmore Photo Frame Cards"/>
    <n v="65.790000000000006"/>
    <n v="9"/>
    <n v="0"/>
    <n v="30.263400000000001"/>
  </r>
  <r>
    <n v="3412"/>
    <s v="CA-2013-100244"/>
    <x v="0"/>
    <x v="873"/>
    <d v="2013-09-25T00:00:00"/>
    <s v="Standard Class"/>
    <s v="GM-14695"/>
    <s v="Greg Maxwell"/>
    <x v="1"/>
    <s v="United States"/>
    <s v="San Francisco"/>
    <x v="1"/>
    <n v="94122"/>
    <x v="1"/>
    <s v="OFF-BI-10003656"/>
    <x v="1"/>
    <x v="8"/>
    <s v="Fellowes PB200 Plastic Comb Binding Machine"/>
    <n v="271.98399999999998"/>
    <n v="2"/>
    <n v="0.2"/>
    <n v="88.394800000000004"/>
  </r>
  <r>
    <n v="3413"/>
    <s v="CA-2013-100244"/>
    <x v="0"/>
    <x v="873"/>
    <d v="2013-09-25T00:00:00"/>
    <s v="Standard Class"/>
    <s v="GM-14695"/>
    <s v="Greg Maxwell"/>
    <x v="1"/>
    <s v="United States"/>
    <s v="San Francisco"/>
    <x v="1"/>
    <n v="94122"/>
    <x v="1"/>
    <s v="OFF-AR-10000940"/>
    <x v="1"/>
    <x v="6"/>
    <s v="Newell 343"/>
    <n v="11.76"/>
    <n v="4"/>
    <n v="0"/>
    <n v="3.1751999999999998"/>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8"/>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
    <n v="5"/>
    <n v="0.2"/>
    <n v="3.2669999999999999"/>
  </r>
  <r>
    <n v="3419"/>
    <s v="CA-2012-151841"/>
    <x v="1"/>
    <x v="381"/>
    <d v="2012-05-02T00:00:00"/>
    <s v="Standard Class"/>
    <s v="TC-21475"/>
    <s v="Tony Chapman"/>
    <x v="2"/>
    <s v="United States"/>
    <s v="Aurora"/>
    <x v="22"/>
    <n v="80013"/>
    <x v="1"/>
    <s v="OFF-SU-10001574"/>
    <x v="1"/>
    <x v="14"/>
    <s v="Acme Value Line Scissors"/>
    <n v="5.84"/>
    <n v="2"/>
    <n v="0.2"/>
    <n v="0.73"/>
  </r>
  <r>
    <n v="3420"/>
    <s v="CA-2012-150791"/>
    <x v="1"/>
    <x v="684"/>
    <d v="2012-09-13T00:00:00"/>
    <s v="Standard Class"/>
    <s v="CC-12430"/>
    <s v="Chuck Clark"/>
    <x v="2"/>
    <s v="United States"/>
    <s v="New York City"/>
    <x v="15"/>
    <n v="10024"/>
    <x v="3"/>
    <s v="FUR-CH-10000665"/>
    <x v="0"/>
    <x v="1"/>
    <s v="Global Airflow Leather Mesh Back Chair, Black"/>
    <n v="271.76400000000001"/>
    <n v="2"/>
    <n v="0.1"/>
    <n v="60.392000000000003"/>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Â Clip USBÂ flash driveÂ - 8 GB"/>
    <n v="131.6"/>
    <n v="7"/>
    <n v="0"/>
    <n v="7.8959999999999999"/>
  </r>
  <r>
    <n v="3424"/>
    <s v="CA-2013-134803"/>
    <x v="0"/>
    <x v="316"/>
    <d v="2013-06-04T00:00:00"/>
    <s v="Standard Class"/>
    <s v="CL-12565"/>
    <s v="Clay Ludtke"/>
    <x v="0"/>
    <s v="United States"/>
    <s v="Los Angeles"/>
    <x v="1"/>
    <n v="90004"/>
    <x v="1"/>
    <s v="OFF-BI-10002215"/>
    <x v="1"/>
    <x v="8"/>
    <s v="Wilson Jones Hanging View Binder, White, 1&quot;"/>
    <n v="22.72"/>
    <n v="4"/>
    <n v="0.2"/>
    <n v="7.3840000000000003"/>
  </r>
  <r>
    <n v="3425"/>
    <s v="CA-2013-134803"/>
    <x v="0"/>
    <x v="316"/>
    <d v="2013-06-04T00:00:00"/>
    <s v="Standard Class"/>
    <s v="CL-12565"/>
    <s v="Clay Ludtke"/>
    <x v="0"/>
    <s v="United States"/>
    <s v="Los Angeles"/>
    <x v="1"/>
    <n v="90004"/>
    <x v="1"/>
    <s v="TEC-MA-10001972"/>
    <x v="2"/>
    <x v="15"/>
    <s v="Okidata C331dn Printer"/>
    <n v="558.4"/>
    <n v="2"/>
    <n v="0.2"/>
    <n v="41.88"/>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97"/>
  </r>
  <r>
    <n v="3427"/>
    <s v="CA-2012-153381"/>
    <x v="1"/>
    <x v="496"/>
    <d v="2012-09-28T00:00:00"/>
    <s v="Standard Class"/>
    <s v="DE-13255"/>
    <s v="Deanra Eno"/>
    <x v="2"/>
    <s v="United States"/>
    <s v="Dubuque"/>
    <x v="23"/>
    <n v="52001"/>
    <x v="2"/>
    <s v="FUR-CH-10000988"/>
    <x v="0"/>
    <x v="1"/>
    <s v="Hon Olson Stacker Stools"/>
    <n v="1408.1"/>
    <n v="10"/>
    <n v="0"/>
    <n v="394.26799999999997"/>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9"/>
  </r>
  <r>
    <n v="3429"/>
    <s v="US-2014-111024"/>
    <x v="3"/>
    <x v="445"/>
    <d v="2014-07-07T00:00:00"/>
    <s v="Second Class"/>
    <s v="SZ-20035"/>
    <s v="Sam Zeldin"/>
    <x v="2"/>
    <s v="United States"/>
    <s v="Lancaster"/>
    <x v="24"/>
    <n v="43130"/>
    <x v="3"/>
    <s v="FUR-TA-10002041"/>
    <x v="0"/>
    <x v="3"/>
    <s v="Bevis Round Conference Table Top, X-Base"/>
    <n v="215.148"/>
    <n v="2"/>
    <n v="0.4"/>
    <n v="-103.98820000000001"/>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91"/>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
  </r>
  <r>
    <n v="3433"/>
    <s v="CA-2014-148264"/>
    <x v="3"/>
    <x v="166"/>
    <d v="2014-12-10T00:00:00"/>
    <s v="First Class"/>
    <s v="LF-17185"/>
    <s v="Luke Foster"/>
    <x v="0"/>
    <s v="United States"/>
    <s v="Inglewood"/>
    <x v="1"/>
    <n v="90301"/>
    <x v="1"/>
    <s v="OFF-PA-10003651"/>
    <x v="1"/>
    <x v="10"/>
    <s v="Xerox 1968"/>
    <n v="60.12"/>
    <n v="9"/>
    <n v="0"/>
    <n v="28.857600000000001"/>
  </r>
  <r>
    <n v="3434"/>
    <s v="CA-2014-131212"/>
    <x v="3"/>
    <x v="256"/>
    <d v="2014-12-10T00:00:00"/>
    <s v="Standard Class"/>
    <s v="AB-10165"/>
    <s v="Alan Barnes"/>
    <x v="0"/>
    <s v="United States"/>
    <s v="Bellevue"/>
    <x v="4"/>
    <n v="98006"/>
    <x v="1"/>
    <s v="OFF-BI-10001617"/>
    <x v="1"/>
    <x v="8"/>
    <s v="GBC Wire Binding Combs"/>
    <n v="24.815999999999999"/>
    <n v="3"/>
    <n v="0.2"/>
    <n v="8.3754000000000008"/>
  </r>
  <r>
    <n v="3435"/>
    <s v="CA-2014-131212"/>
    <x v="3"/>
    <x v="256"/>
    <d v="2014-12-10T00:00:00"/>
    <s v="Standard Class"/>
    <s v="AB-10165"/>
    <s v="Alan Barnes"/>
    <x v="0"/>
    <s v="United States"/>
    <s v="Bellevue"/>
    <x v="4"/>
    <n v="98006"/>
    <x v="1"/>
    <s v="OFF-BI-10000145"/>
    <x v="1"/>
    <x v="8"/>
    <s v="Zipper Ring Binder Pockets"/>
    <n v="14.976000000000001"/>
    <n v="6"/>
    <n v="0.2"/>
    <n v="5.4287999999999998"/>
  </r>
  <r>
    <n v="3436"/>
    <s v="US-2012-100531"/>
    <x v="1"/>
    <x v="874"/>
    <d v="2012-09-29T00:00:00"/>
    <s v="First Class"/>
    <s v="NM-18520"/>
    <s v="Neoma Murray"/>
    <x v="0"/>
    <s v="United States"/>
    <s v="Chicago"/>
    <x v="10"/>
    <n v="60610"/>
    <x v="2"/>
    <s v="OFF-BI-10001670"/>
    <x v="1"/>
    <x v="8"/>
    <s v="Vinyl Sectional Post Binders"/>
    <n v="15.08"/>
    <n v="2"/>
    <n v="0.8"/>
    <n v="-22.62"/>
  </r>
  <r>
    <n v="3437"/>
    <s v="US-2012-100531"/>
    <x v="1"/>
    <x v="874"/>
    <d v="2012-09-29T00:00:00"/>
    <s v="First Class"/>
    <s v="NM-18520"/>
    <s v="Neoma Murray"/>
    <x v="0"/>
    <s v="United States"/>
    <s v="Chicago"/>
    <x v="10"/>
    <n v="60610"/>
    <x v="2"/>
    <s v="FUR-FU-10003849"/>
    <x v="0"/>
    <x v="5"/>
    <s v="DAX Metal Frame, Desktop, Stepped-Edge"/>
    <n v="24.288"/>
    <n v="3"/>
    <n v="0.6"/>
    <n v="-12.751200000000001"/>
  </r>
  <r>
    <n v="3438"/>
    <s v="CA-2014-152583"/>
    <x v="3"/>
    <x v="505"/>
    <d v="2014-10-31T00:00:00"/>
    <s v="Same Day"/>
    <s v="RA-19945"/>
    <s v="Ryan Akin"/>
    <x v="0"/>
    <s v="United States"/>
    <s v="Dallas"/>
    <x v="5"/>
    <n v="75217"/>
    <x v="2"/>
    <s v="FUR-FU-10003849"/>
    <x v="0"/>
    <x v="5"/>
    <s v="DAX Metal Frame, Desktop, Stepped-Edge"/>
    <n v="16.192"/>
    <n v="2"/>
    <n v="0.6"/>
    <n v="-8.5007999999999999"/>
  </r>
  <r>
    <n v="3439"/>
    <s v="CA-2014-152583"/>
    <x v="3"/>
    <x v="505"/>
    <d v="2014-10-31T00:00:00"/>
    <s v="Same Day"/>
    <s v="RA-19945"/>
    <s v="Ryan Akin"/>
    <x v="0"/>
    <s v="United States"/>
    <s v="Dallas"/>
    <x v="5"/>
    <n v="75217"/>
    <x v="2"/>
    <s v="FUR-TA-10002041"/>
    <x v="0"/>
    <x v="3"/>
    <s v="Bevis Round Conference Table Top, X-Base"/>
    <n v="251.006"/>
    <n v="2"/>
    <n v="0.3"/>
    <n v="-68.130200000000002"/>
  </r>
  <r>
    <n v="3440"/>
    <s v="CA-2014-152583"/>
    <x v="3"/>
    <x v="505"/>
    <d v="2014-10-31T00:00:00"/>
    <s v="Same Day"/>
    <s v="RA-19945"/>
    <s v="Ryan Akin"/>
    <x v="0"/>
    <s v="United States"/>
    <s v="Dallas"/>
    <x v="5"/>
    <n v="75217"/>
    <x v="2"/>
    <s v="OFF-ST-10002214"/>
    <x v="1"/>
    <x v="4"/>
    <s v="X-Rack File for Hanging Folders"/>
    <n v="54.192"/>
    <n v="6"/>
    <n v="0.2"/>
    <n v="4.0644"/>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Ã©sumÃ© Paper, 24lb."/>
    <n v="108.92"/>
    <n v="14"/>
    <n v="0"/>
    <n v="49.014000000000003"/>
  </r>
  <r>
    <n v="3443"/>
    <s v="CA-2014-168858"/>
    <x v="3"/>
    <x v="123"/>
    <d v="2014-11-24T00:00:00"/>
    <s v="Standard Class"/>
    <s v="JD-16150"/>
    <s v="Justin Deggeller"/>
    <x v="1"/>
    <s v="United States"/>
    <s v="New York City"/>
    <x v="15"/>
    <n v="10011"/>
    <x v="3"/>
    <s v="OFF-EN-10001415"/>
    <x v="1"/>
    <x v="12"/>
    <s v="Staples"/>
    <n v="16.739999999999998"/>
    <n v="3"/>
    <n v="0"/>
    <n v="8.3699999999999992"/>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1"/>
  </r>
  <r>
    <n v="3446"/>
    <s v="CA-2012-131779"/>
    <x v="1"/>
    <x v="821"/>
    <d v="2012-06-17T00:00:00"/>
    <s v="Standard Class"/>
    <s v="LE-16810"/>
    <s v="Laurel Elliston"/>
    <x v="0"/>
    <s v="United States"/>
    <s v="Newark"/>
    <x v="13"/>
    <n v="19711"/>
    <x v="3"/>
    <s v="OFF-ST-10001505"/>
    <x v="1"/>
    <x v="4"/>
    <s v="Perma STOR-ALL Hanging File Box, 13 1/8&quot;W x 12 1/4&quot;D x 10 1/2&quot;H"/>
    <n v="29.9"/>
    <n v="5"/>
    <n v="0"/>
    <n v="5.0830000000000002"/>
  </r>
  <r>
    <n v="3447"/>
    <s v="CA-2013-158869"/>
    <x v="0"/>
    <x v="876"/>
    <d v="2013-08-08T00:00:00"/>
    <s v="First Class"/>
    <s v="AH-10690"/>
    <s v="Anna HÃ¤berlin"/>
    <x v="1"/>
    <s v="United States"/>
    <s v="New York City"/>
    <x v="15"/>
    <n v="10024"/>
    <x v="3"/>
    <s v="OFF-PA-10000474"/>
    <x v="1"/>
    <x v="10"/>
    <s v="Staples"/>
    <n v="70.88"/>
    <n v="2"/>
    <n v="0"/>
    <n v="33.313600000000001"/>
  </r>
  <r>
    <n v="3448"/>
    <s v="CA-2014-102554"/>
    <x v="3"/>
    <x v="532"/>
    <d v="2014-06-16T00:00:00"/>
    <s v="Standard Class"/>
    <s v="KN-16705"/>
    <s v="Kristina Nunn"/>
    <x v="2"/>
    <s v="United States"/>
    <s v="Auburn"/>
    <x v="19"/>
    <n v="36830"/>
    <x v="0"/>
    <s v="OFF-AR-10001919"/>
    <x v="1"/>
    <x v="6"/>
    <s v="OIC #2 Pencils, Medium Soft"/>
    <n v="3.76"/>
    <n v="2"/>
    <n v="0"/>
    <n v="1.0904"/>
  </r>
  <r>
    <n v="3449"/>
    <s v="CA-2013-162614"/>
    <x v="0"/>
    <x v="877"/>
    <d v="2013-10-14T00:00:00"/>
    <s v="Standard Class"/>
    <s v="TB-21250"/>
    <s v="Tim Brockman"/>
    <x v="0"/>
    <s v="United States"/>
    <s v="Los Angeles"/>
    <x v="1"/>
    <n v="90049"/>
    <x v="1"/>
    <s v="OFF-BI-10004001"/>
    <x v="1"/>
    <x v="8"/>
    <s v="GBC Recycled VeloBinder Covers"/>
    <n v="27.263999999999999"/>
    <n v="2"/>
    <n v="0.2"/>
    <n v="8.8607999999999993"/>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1"/>
  </r>
  <r>
    <n v="3451"/>
    <s v="CA-2011-168592"/>
    <x v="2"/>
    <x v="78"/>
    <d v="2011-09-14T00:00:00"/>
    <s v="Standard Class"/>
    <s v="DP-13390"/>
    <s v="Dennis Pardue"/>
    <x v="2"/>
    <s v="United States"/>
    <s v="San Francisco"/>
    <x v="1"/>
    <n v="94110"/>
    <x v="1"/>
    <s v="OFF-ST-10002406"/>
    <x v="1"/>
    <x v="4"/>
    <s v="Pizazz Global Quick File"/>
    <n v="14.97"/>
    <n v="1"/>
    <n v="0"/>
    <n v="4.1916000000000002"/>
  </r>
  <r>
    <n v="3452"/>
    <s v="CA-2011-168592"/>
    <x v="2"/>
    <x v="78"/>
    <d v="2011-09-14T00:00:00"/>
    <s v="Standard Class"/>
    <s v="DP-13390"/>
    <s v="Dennis Pardue"/>
    <x v="2"/>
    <s v="United States"/>
    <s v="San Francisco"/>
    <x v="1"/>
    <n v="94110"/>
    <x v="1"/>
    <s v="OFF-FA-10002988"/>
    <x v="1"/>
    <x v="13"/>
    <s v="Ideal Clamps"/>
    <n v="4.0199999999999996"/>
    <n v="2"/>
    <n v="0"/>
    <n v="1.9698"/>
  </r>
  <r>
    <n v="3453"/>
    <s v="CA-2011-157609"/>
    <x v="2"/>
    <x v="878"/>
    <d v="2011-03-21T00:00:00"/>
    <s v="Second Class"/>
    <s v="KN-16705"/>
    <s v="Kristina Nunn"/>
    <x v="2"/>
    <s v="United States"/>
    <s v="Raleigh"/>
    <x v="3"/>
    <n v="27604"/>
    <x v="0"/>
    <s v="TEC-PH-10002415"/>
    <x v="2"/>
    <x v="7"/>
    <s v="Polycom VoiceStation 500 ConferenceÂ phone"/>
    <n v="471.92"/>
    <n v="2"/>
    <n v="0.2"/>
    <n v="29.495000000000001"/>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50000000000002"/>
  </r>
  <r>
    <n v="3456"/>
    <s v="CA-2013-166485"/>
    <x v="0"/>
    <x v="880"/>
    <d v="2013-02-27T00:00:00"/>
    <s v="Standard Class"/>
    <s v="AH-10210"/>
    <s v="Alan Hwang"/>
    <x v="0"/>
    <s v="United States"/>
    <s v="Nashville"/>
    <x v="18"/>
    <n v="37211"/>
    <x v="0"/>
    <s v="OFF-PA-10004996"/>
    <x v="1"/>
    <x v="10"/>
    <s v="Speediset Carbonless Redi-Letter 7&quot; x 8 1/2&quot;"/>
    <n v="16.495999999999999"/>
    <n v="2"/>
    <n v="0.2"/>
    <n v="5.5674000000000001"/>
  </r>
  <r>
    <n v="3457"/>
    <s v="CA-2014-136448"/>
    <x v="3"/>
    <x v="118"/>
    <d v="2014-09-19T00:00:00"/>
    <s v="First Class"/>
    <s v="AS-10090"/>
    <s v="Adam Shillingsburg"/>
    <x v="0"/>
    <s v="United States"/>
    <s v="Philadelphia"/>
    <x v="9"/>
    <n v="19143"/>
    <x v="3"/>
    <s v="TEC-AC-10001109"/>
    <x v="2"/>
    <x v="11"/>
    <s v="Logitech Trackman Marble Mouse"/>
    <n v="71.975999999999999"/>
    <n v="3"/>
    <n v="0.2"/>
    <n v="19.793399999999998"/>
  </r>
  <r>
    <n v="3458"/>
    <s v="CA-2014-136448"/>
    <x v="3"/>
    <x v="118"/>
    <d v="2014-09-19T00:00:00"/>
    <s v="First Class"/>
    <s v="AS-10090"/>
    <s v="Adam Shillingsburg"/>
    <x v="0"/>
    <s v="United States"/>
    <s v="Philadelphia"/>
    <x v="9"/>
    <n v="19143"/>
    <x v="3"/>
    <s v="FUR-FU-10003832"/>
    <x v="0"/>
    <x v="5"/>
    <s v="Eldon Expressions Punched Metal &amp; Wood Desk Accessories, Black &amp; Cherry"/>
    <n v="22.512"/>
    <n v="3"/>
    <n v="0.2"/>
    <n v="2.2511999999999999"/>
  </r>
  <r>
    <n v="3459"/>
    <s v="CA-2014-136448"/>
    <x v="3"/>
    <x v="118"/>
    <d v="2014-09-19T00:00:00"/>
    <s v="First Class"/>
    <s v="AS-10090"/>
    <s v="Adam Shillingsburg"/>
    <x v="0"/>
    <s v="United States"/>
    <s v="Philadelphia"/>
    <x v="9"/>
    <n v="19143"/>
    <x v="3"/>
    <s v="OFF-BI-10002393"/>
    <x v="1"/>
    <x v="8"/>
    <s v="Binder Posts"/>
    <n v="3.444"/>
    <n v="2"/>
    <n v="0.7"/>
    <n v="-2.7551999999999999"/>
  </r>
  <r>
    <n v="3460"/>
    <s v="CA-2014-136448"/>
    <x v="3"/>
    <x v="118"/>
    <d v="2014-09-19T00:00:00"/>
    <s v="First Class"/>
    <s v="AS-10090"/>
    <s v="Adam Shillingsburg"/>
    <x v="0"/>
    <s v="United States"/>
    <s v="Philadelphia"/>
    <x v="9"/>
    <n v="19143"/>
    <x v="3"/>
    <s v="OFF-BI-10001359"/>
    <x v="1"/>
    <x v="8"/>
    <s v="GBC DocuBind TL300 Electric Binding System"/>
    <n v="538.19399999999996"/>
    <n v="2"/>
    <n v="0.7"/>
    <n v="-412.61540000000002"/>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1"/>
  </r>
  <r>
    <n v="3462"/>
    <s v="CA-2014-114258"/>
    <x v="3"/>
    <x v="60"/>
    <d v="2014-11-11T00:00:00"/>
    <s v="Second Class"/>
    <s v="EM-13825"/>
    <s v="Elizabeth Moffitt"/>
    <x v="1"/>
    <s v="United States"/>
    <s v="Dallas"/>
    <x v="5"/>
    <n v="75081"/>
    <x v="2"/>
    <s v="TEC-PH-10003012"/>
    <x v="2"/>
    <x v="7"/>
    <s v="Nortel Meridian M3904 Professional Digital phone"/>
    <n v="492.76799999999997"/>
    <n v="4"/>
    <n v="0.2"/>
    <n v="55.436399999999999"/>
  </r>
  <r>
    <n v="3463"/>
    <s v="CA-2012-152611"/>
    <x v="1"/>
    <x v="763"/>
    <d v="2012-02-23T00:00:00"/>
    <s v="Second Class"/>
    <s v="KA-16525"/>
    <s v="Kelly Andreada"/>
    <x v="0"/>
    <s v="United States"/>
    <s v="Perth Amboy"/>
    <x v="30"/>
    <n v="8861"/>
    <x v="3"/>
    <s v="OFF-AR-10003903"/>
    <x v="1"/>
    <x v="6"/>
    <s v="Sanford 52201 APSCO Electric Pencil Sharpener"/>
    <n v="286.79000000000002"/>
    <n v="7"/>
    <n v="0"/>
    <n v="74.565399999999997"/>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1"/>
  </r>
  <r>
    <n v="3465"/>
    <s v="CA-2014-128699"/>
    <x v="3"/>
    <x v="734"/>
    <d v="2014-12-06T00:00:00"/>
    <s v="Second Class"/>
    <s v="ND-18370"/>
    <s v="Natalie DeCherney"/>
    <x v="0"/>
    <s v="United States"/>
    <s v="Jacksonville"/>
    <x v="2"/>
    <n v="32216"/>
    <x v="0"/>
    <s v="TEC-AC-10001990"/>
    <x v="2"/>
    <x v="11"/>
    <s v="Kensington Orbit Wireless Mobile Trackball for PC and Mac"/>
    <n v="47.991999999999997"/>
    <n v="1"/>
    <n v="0.2"/>
    <n v="7.1988000000000003"/>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98"/>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199999999997"/>
  </r>
  <r>
    <n v="3470"/>
    <s v="CA-2012-100888"/>
    <x v="1"/>
    <x v="744"/>
    <d v="2012-04-10T00:00:00"/>
    <s v="Standard Class"/>
    <s v="MH-17455"/>
    <s v="Mark Hamilton"/>
    <x v="0"/>
    <s v="United States"/>
    <s v="Jacksonville"/>
    <x v="3"/>
    <n v="28540"/>
    <x v="0"/>
    <s v="OFF-PA-10001019"/>
    <x v="1"/>
    <x v="10"/>
    <s v="Xerox 1884"/>
    <n v="47.951999999999998"/>
    <n v="3"/>
    <n v="0.2"/>
    <n v="16.183800000000002"/>
  </r>
  <r>
    <n v="3471"/>
    <s v="US-2013-150035"/>
    <x v="0"/>
    <x v="49"/>
    <d v="2013-12-06T00:00:00"/>
    <s v="Standard Class"/>
    <s v="CL-11890"/>
    <s v="Carl Ludwig"/>
    <x v="0"/>
    <s v="United States"/>
    <s v="San Francisco"/>
    <x v="1"/>
    <n v="94122"/>
    <x v="1"/>
    <s v="FUR-FU-10003724"/>
    <x v="0"/>
    <x v="5"/>
    <s v="Westinghouse Clip-On Gooseneck Lamps"/>
    <n v="16.739999999999998"/>
    <n v="2"/>
    <n v="0"/>
    <n v="4.3524000000000003"/>
  </r>
  <r>
    <n v="3472"/>
    <s v="CA-2014-122644"/>
    <x v="3"/>
    <x v="105"/>
    <d v="2014-11-18T00:00:00"/>
    <s v="Standard Class"/>
    <s v="SF-20965"/>
    <s v="Sylvia Foulston"/>
    <x v="1"/>
    <s v="United States"/>
    <s v="Columbus"/>
    <x v="24"/>
    <n v="43229"/>
    <x v="3"/>
    <s v="OFF-PA-10003673"/>
    <x v="1"/>
    <x v="10"/>
    <s v="Strathmore Photo Mount Cards"/>
    <n v="10.848000000000001"/>
    <n v="2"/>
    <n v="0.2"/>
    <n v="3.5255999999999998"/>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99"/>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399999999999"/>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
  </r>
  <r>
    <n v="3477"/>
    <s v="CA-2013-144911"/>
    <x v="0"/>
    <x v="581"/>
    <d v="2013-12-01T00:00:00"/>
    <s v="First Class"/>
    <s v="RW-19630"/>
    <s v="Rob Williams"/>
    <x v="1"/>
    <s v="United States"/>
    <s v="Overland Park"/>
    <x v="41"/>
    <n v="66212"/>
    <x v="2"/>
    <s v="OFF-BI-10000977"/>
    <x v="1"/>
    <x v="8"/>
    <s v="Ibico Plastic Spiral Binding Combs"/>
    <n v="152"/>
    <n v="5"/>
    <n v="0"/>
    <n v="69.92"/>
  </r>
  <r>
    <n v="3478"/>
    <s v="CA-2011-143385"/>
    <x v="2"/>
    <x v="883"/>
    <d v="2011-09-05T00:00:00"/>
    <s v="Standard Class"/>
    <s v="SJ-20500"/>
    <s v="Shirley Jackson"/>
    <x v="0"/>
    <s v="United States"/>
    <s v="Santa Fe"/>
    <x v="27"/>
    <n v="87505"/>
    <x v="1"/>
    <s v="TEC-AC-10001635"/>
    <x v="2"/>
    <x v="11"/>
    <s v="KeyTronicÂ KT400U2 -Â KeyboardÂ - Black"/>
    <n v="92.52"/>
    <n v="9"/>
    <n v="0"/>
    <n v="18.504000000000001"/>
  </r>
  <r>
    <n v="3479"/>
    <s v="CA-2013-131289"/>
    <x v="0"/>
    <x v="16"/>
    <d v="2013-12-15T00:00:00"/>
    <s v="Standard Class"/>
    <s v="SP-20620"/>
    <s v="Stefania Perrino"/>
    <x v="1"/>
    <s v="United States"/>
    <s v="San Francisco"/>
    <x v="1"/>
    <n v="94110"/>
    <x v="1"/>
    <s v="OFF-AR-10003056"/>
    <x v="1"/>
    <x v="6"/>
    <s v="Newell 341"/>
    <n v="8.56"/>
    <n v="2"/>
    <n v="0"/>
    <n v="2.4824000000000002"/>
  </r>
  <r>
    <n v="3480"/>
    <s v="CA-2013-131289"/>
    <x v="0"/>
    <x v="16"/>
    <d v="2013-12-15T00:00:00"/>
    <s v="Standard Class"/>
    <s v="SP-20620"/>
    <s v="Stefania Perrino"/>
    <x v="1"/>
    <s v="United States"/>
    <s v="San Francisco"/>
    <x v="1"/>
    <n v="94110"/>
    <x v="1"/>
    <s v="OFF-PA-10003363"/>
    <x v="1"/>
    <x v="10"/>
    <s v="Xerox 204"/>
    <n v="45.36"/>
    <n v="7"/>
    <n v="0"/>
    <n v="21.7728"/>
  </r>
  <r>
    <n v="3481"/>
    <s v="CA-2013-131289"/>
    <x v="0"/>
    <x v="16"/>
    <d v="2013-12-15T00:00:00"/>
    <s v="Standard Class"/>
    <s v="SP-20620"/>
    <s v="Stefania Perrino"/>
    <x v="1"/>
    <s v="United States"/>
    <s v="San Francisco"/>
    <x v="1"/>
    <n v="94110"/>
    <x v="1"/>
    <s v="FUR-TA-10003954"/>
    <x v="0"/>
    <x v="3"/>
    <s v="Hon 94000 Series Round Tables"/>
    <n v="1421.664"/>
    <n v="6"/>
    <n v="0.2"/>
    <n v="-195.47880000000001"/>
  </r>
  <r>
    <n v="3482"/>
    <s v="CA-2011-124023"/>
    <x v="2"/>
    <x v="884"/>
    <d v="2011-04-10T00:00:00"/>
    <s v="First Class"/>
    <s v="PJ-19015"/>
    <s v="Pauline Johnson"/>
    <x v="0"/>
    <s v="United States"/>
    <s v="Mobile"/>
    <x v="19"/>
    <n v="36608"/>
    <x v="0"/>
    <s v="FUR-FU-10004415"/>
    <x v="0"/>
    <x v="5"/>
    <s v="Stacking Tray, Side-Loading, Legal, Smoke"/>
    <n v="8.9600000000000009"/>
    <n v="2"/>
    <n v="0"/>
    <n v="2.7776000000000001"/>
  </r>
  <r>
    <n v="3483"/>
    <s v="CA-2011-124688"/>
    <x v="2"/>
    <x v="9"/>
    <d v="2011-08-29T00:00:00"/>
    <s v="First Class"/>
    <s v="CC-12610"/>
    <s v="Corey Catlett"/>
    <x v="1"/>
    <s v="United States"/>
    <s v="Springfield"/>
    <x v="17"/>
    <n v="22153"/>
    <x v="0"/>
    <s v="TEC-PH-10000455"/>
    <x v="2"/>
    <x v="7"/>
    <s v="GE 30522EE2"/>
    <n v="579.95000000000005"/>
    <n v="5"/>
    <n v="0"/>
    <n v="168.18549999999999"/>
  </r>
  <r>
    <n v="3484"/>
    <s v="CA-2011-124688"/>
    <x v="2"/>
    <x v="9"/>
    <d v="2011-08-29T00:00:00"/>
    <s v="First Class"/>
    <s v="CC-12610"/>
    <s v="Corey Catlett"/>
    <x v="1"/>
    <s v="United States"/>
    <s v="Springfield"/>
    <x v="17"/>
    <n v="22153"/>
    <x v="0"/>
    <s v="FUR-FU-10002456"/>
    <x v="0"/>
    <x v="5"/>
    <s v="Master Caster Door Stop, Large Neon Orange"/>
    <n v="29.12"/>
    <n v="4"/>
    <n v="0"/>
    <n v="12.521599999999999"/>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9"/>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0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
  </r>
  <r>
    <n v="3490"/>
    <s v="CA-2012-157322"/>
    <x v="1"/>
    <x v="740"/>
    <d v="2012-07-06T00:00:00"/>
    <s v="Standard Class"/>
    <s v="RH-19600"/>
    <s v="Rob Haberlin"/>
    <x v="0"/>
    <s v="United States"/>
    <s v="Carol Stream"/>
    <x v="10"/>
    <n v="60188"/>
    <x v="2"/>
    <s v="FUR-CH-10003774"/>
    <x v="0"/>
    <x v="1"/>
    <s v="Global Wood Trimmed Manager's Task Chair, Khaki"/>
    <n v="382.11599999999999"/>
    <n v="6"/>
    <n v="0.3"/>
    <n v="-92.799599999999998"/>
  </r>
  <r>
    <n v="3491"/>
    <s v="CA-2012-157322"/>
    <x v="1"/>
    <x v="740"/>
    <d v="2012-07-06T00:00:00"/>
    <s v="Standard Class"/>
    <s v="RH-19600"/>
    <s v="Rob Haberlin"/>
    <x v="0"/>
    <s v="United States"/>
    <s v="Carol Stream"/>
    <x v="10"/>
    <n v="60188"/>
    <x v="2"/>
    <s v="OFF-ST-10004507"/>
    <x v="1"/>
    <x v="4"/>
    <s v="Advantus Rolling Storage Box"/>
    <n v="68.599999999999994"/>
    <n v="5"/>
    <n v="0.2"/>
    <n v="6.0025000000000004"/>
  </r>
  <r>
    <n v="3492"/>
    <s v="CA-2012-157322"/>
    <x v="1"/>
    <x v="740"/>
    <d v="2012-07-06T00:00:00"/>
    <s v="Standard Class"/>
    <s v="RH-19600"/>
    <s v="Rob Haberlin"/>
    <x v="0"/>
    <s v="United States"/>
    <s v="Carol Stream"/>
    <x v="10"/>
    <n v="60188"/>
    <x v="2"/>
    <s v="OFF-ST-10003208"/>
    <x v="1"/>
    <x v="4"/>
    <s v="Adjustable Depth Letter/Legal Cart"/>
    <n v="435.50400000000002"/>
    <n v="3"/>
    <n v="0.2"/>
    <n v="48.994199999999999"/>
  </r>
  <r>
    <n v="3493"/>
    <s v="CA-2012-157322"/>
    <x v="1"/>
    <x v="740"/>
    <d v="2012-07-06T00:00:00"/>
    <s v="Standard Class"/>
    <s v="RH-19600"/>
    <s v="Rob Haberlin"/>
    <x v="0"/>
    <s v="United States"/>
    <s v="Carol Stream"/>
    <x v="10"/>
    <n v="60188"/>
    <x v="2"/>
    <s v="OFF-PA-10000659"/>
    <x v="1"/>
    <x v="10"/>
    <s v="Adams Phone Message Book, Professional, 400 Message Capacity, 5 3/6â€ x 11â€"/>
    <n v="11.167999999999999"/>
    <n v="2"/>
    <n v="0.2"/>
    <n v="3.7692000000000001"/>
  </r>
  <r>
    <n v="3494"/>
    <s v="CA-2014-142034"/>
    <x v="3"/>
    <x v="241"/>
    <d v="2014-09-29T00:00:00"/>
    <s v="Standard Class"/>
    <s v="KB-16240"/>
    <s v="Karen Bern"/>
    <x v="1"/>
    <s v="United States"/>
    <s v="Saint Cloud"/>
    <x v="11"/>
    <n v="56301"/>
    <x v="2"/>
    <s v="TEC-AC-10002305"/>
    <x v="2"/>
    <x v="11"/>
    <s v="KeyTronicÂ E03601U1 -Â KeyboardÂ - Beige"/>
    <n v="72"/>
    <n v="4"/>
    <n v="0"/>
    <n v="12.96"/>
  </r>
  <r>
    <n v="3495"/>
    <s v="CA-2014-142034"/>
    <x v="3"/>
    <x v="241"/>
    <d v="2014-09-29T00:00:00"/>
    <s v="Standard Class"/>
    <s v="KB-16240"/>
    <s v="Karen Bern"/>
    <x v="1"/>
    <s v="United States"/>
    <s v="Saint Cloud"/>
    <x v="11"/>
    <n v="56301"/>
    <x v="2"/>
    <s v="TEC-AC-10000990"/>
    <x v="2"/>
    <x v="11"/>
    <s v="Imation Bio 2GB USBÂ Flash Drive ImationÂ Corp"/>
    <n v="655.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9"/>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6"/>
  </r>
  <r>
    <n v="3498"/>
    <s v="CA-2013-107328"/>
    <x v="0"/>
    <x v="590"/>
    <d v="2013-08-16T00:00:00"/>
    <s v="Standard Class"/>
    <s v="CA-12055"/>
    <s v="Cathy Armstrong"/>
    <x v="2"/>
    <s v="United States"/>
    <s v="Los Angeles"/>
    <x v="1"/>
    <n v="90036"/>
    <x v="1"/>
    <s v="OFF-AP-10004487"/>
    <x v="1"/>
    <x v="9"/>
    <s v="Kensington 4 Outlet MasterPiece Compact Power Control Center"/>
    <n v="487.92"/>
    <n v="6"/>
    <n v="0"/>
    <n v="136.61760000000001"/>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200000000002"/>
  </r>
  <r>
    <n v="3502"/>
    <s v="CA-2013-108616"/>
    <x v="0"/>
    <x v="321"/>
    <d v="2013-10-04T00:00:00"/>
    <s v="Standard Class"/>
    <s v="JK-15730"/>
    <s v="Joe Kamberova"/>
    <x v="0"/>
    <s v="United States"/>
    <s v="Mobile"/>
    <x v="19"/>
    <n v="36608"/>
    <x v="0"/>
    <s v="OFF-AR-10001149"/>
    <x v="1"/>
    <x v="6"/>
    <s v="Sanford Colorific Colored Pencils, 12/Box"/>
    <n v="25.92"/>
    <n v="9"/>
    <n v="0"/>
    <n v="7.7759999999999998"/>
  </r>
  <r>
    <n v="3503"/>
    <s v="CA-2014-125115"/>
    <x v="3"/>
    <x v="318"/>
    <d v="2014-04-11T00:00:00"/>
    <s v="Same Day"/>
    <s v="RD-19930"/>
    <s v="Russell D'Ascenzo"/>
    <x v="0"/>
    <s v="United States"/>
    <s v="Austin"/>
    <x v="5"/>
    <n v="78745"/>
    <x v="2"/>
    <s v="OFF-PA-10004101"/>
    <x v="1"/>
    <x v="10"/>
    <s v="Xerox 1894"/>
    <n v="10.368"/>
    <n v="2"/>
    <n v="0.2"/>
    <n v="3.6288"/>
  </r>
  <r>
    <n v="3504"/>
    <s v="CA-2014-125115"/>
    <x v="3"/>
    <x v="318"/>
    <d v="2014-04-11T00:00:00"/>
    <s v="Same Day"/>
    <s v="RD-19930"/>
    <s v="Russell D'Ascenzo"/>
    <x v="0"/>
    <s v="United States"/>
    <s v="Austin"/>
    <x v="5"/>
    <n v="78745"/>
    <x v="2"/>
    <s v="TEC-AC-10001714"/>
    <x v="2"/>
    <x v="11"/>
    <s v="LogitechÂ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
  </r>
  <r>
    <n v="3507"/>
    <s v="CA-2011-166863"/>
    <x v="2"/>
    <x v="886"/>
    <d v="2011-06-24T00:00:00"/>
    <s v="Standard Class"/>
    <s v="SC-20020"/>
    <s v="Sam Craven"/>
    <x v="0"/>
    <s v="United States"/>
    <s v="Plano"/>
    <x v="5"/>
    <n v="75023"/>
    <x v="2"/>
    <s v="OFF-BI-10000756"/>
    <x v="1"/>
    <x v="8"/>
    <s v="Storex DuraTech Recycled Plastic Frosted Binders"/>
    <n v="3.3919999999999999"/>
    <n v="4"/>
    <n v="0.8"/>
    <n v="-5.0880000000000001"/>
  </r>
  <r>
    <n v="3508"/>
    <s v="CA-2011-166863"/>
    <x v="2"/>
    <x v="886"/>
    <d v="2011-06-24T00:00:00"/>
    <s v="Standard Class"/>
    <s v="SC-20020"/>
    <s v="Sam Craven"/>
    <x v="0"/>
    <s v="United States"/>
    <s v="Plano"/>
    <x v="5"/>
    <n v="75023"/>
    <x v="2"/>
    <s v="FUR-BO-10001608"/>
    <x v="0"/>
    <x v="0"/>
    <s v="Hon Metal Bookcases, Black"/>
    <n v="193.06559999999999"/>
    <n v="4"/>
    <n v="0.32"/>
    <n v="-19.874400000000001"/>
  </r>
  <r>
    <n v="3509"/>
    <s v="CA-2011-166863"/>
    <x v="2"/>
    <x v="886"/>
    <d v="2011-06-24T00:00:00"/>
    <s v="Standard Class"/>
    <s v="SC-20020"/>
    <s v="Sam Craven"/>
    <x v="0"/>
    <s v="United States"/>
    <s v="Plano"/>
    <x v="5"/>
    <n v="75023"/>
    <x v="2"/>
    <s v="OFF-PA-10001166"/>
    <x v="1"/>
    <x v="10"/>
    <s v="Xerox 2"/>
    <n v="15.552"/>
    <n v="3"/>
    <n v="0.2"/>
    <n v="5.4432"/>
  </r>
  <r>
    <n v="3510"/>
    <s v="CA-2011-166863"/>
    <x v="2"/>
    <x v="886"/>
    <d v="2011-06-24T00:00:00"/>
    <s v="Standard Class"/>
    <s v="SC-20020"/>
    <s v="Sam Craven"/>
    <x v="0"/>
    <s v="United States"/>
    <s v="Plano"/>
    <x v="5"/>
    <n v="75023"/>
    <x v="2"/>
    <s v="OFF-PA-10000587"/>
    <x v="1"/>
    <x v="10"/>
    <s v="Array Parchment Paper, Assorted Colors"/>
    <n v="11.648"/>
    <n v="2"/>
    <n v="0.2"/>
    <n v="4.0768000000000004"/>
  </r>
  <r>
    <n v="3511"/>
    <s v="CA-2011-166863"/>
    <x v="2"/>
    <x v="886"/>
    <d v="2011-06-24T00:00:00"/>
    <s v="Standard Class"/>
    <s v="SC-20020"/>
    <s v="Sam Craven"/>
    <x v="0"/>
    <s v="United States"/>
    <s v="Plano"/>
    <x v="5"/>
    <n v="75023"/>
    <x v="2"/>
    <s v="TEC-MA-10001972"/>
    <x v="2"/>
    <x v="15"/>
    <s v="Okidata C331dn Printer"/>
    <n v="418.8"/>
    <n v="2"/>
    <n v="0.4"/>
    <n v="-97.72"/>
  </r>
  <r>
    <n v="3512"/>
    <s v="CA-2011-166863"/>
    <x v="2"/>
    <x v="886"/>
    <d v="2011-06-24T00:00:00"/>
    <s v="Standard Class"/>
    <s v="SC-20020"/>
    <s v="Sam Craven"/>
    <x v="0"/>
    <s v="United States"/>
    <s v="Plano"/>
    <x v="5"/>
    <n v="75023"/>
    <x v="2"/>
    <s v="OFF-ST-10004123"/>
    <x v="1"/>
    <x v="4"/>
    <s v="Safco Industrial Wire Shelving System"/>
    <n v="509.488"/>
    <n v="7"/>
    <n v="0.2"/>
    <n v="-127.372"/>
  </r>
  <r>
    <n v="3513"/>
    <s v="CA-2014-140326"/>
    <x v="3"/>
    <x v="507"/>
    <d v="2014-09-07T00:00:00"/>
    <s v="First Class"/>
    <s v="HW-14935"/>
    <s v="Helen Wasserman"/>
    <x v="1"/>
    <s v="United States"/>
    <s v="Chicago"/>
    <x v="10"/>
    <n v="60653"/>
    <x v="2"/>
    <s v="FUR-BO-10000112"/>
    <x v="0"/>
    <x v="0"/>
    <s v="Bush Birmingham Collection Bookcase, Dark Cherry"/>
    <n v="825.17399999999998"/>
    <n v="9"/>
    <n v="0.3"/>
    <n v="-117.88200000000001"/>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9"/>
    <n v="3"/>
    <n v="0.2"/>
    <n v="0.86399999999999999"/>
  </r>
  <r>
    <n v="3516"/>
    <s v="CA-2013-168536"/>
    <x v="0"/>
    <x v="887"/>
    <d v="2013-12-25T00:00:00"/>
    <s v="Standard Class"/>
    <s v="SC-20800"/>
    <s v="Stuart Calhoun"/>
    <x v="0"/>
    <s v="United States"/>
    <s v="Jackson"/>
    <x v="35"/>
    <n v="39212"/>
    <x v="0"/>
    <s v="TEC-AC-10002323"/>
    <x v="2"/>
    <x v="11"/>
    <s v="SanDisk Ultra 32 GB MicroSDHC Class 10 Memory Card"/>
    <n v="66.3"/>
    <n v="3"/>
    <n v="0"/>
    <n v="8.6189999999999998"/>
  </r>
  <r>
    <n v="3517"/>
    <s v="US-2013-113649"/>
    <x v="0"/>
    <x v="888"/>
    <d v="2013-08-13T00:00:00"/>
    <s v="First Class"/>
    <s v="HA-14920"/>
    <s v="Helen Andreada"/>
    <x v="0"/>
    <s v="United States"/>
    <s v="Fayetteville"/>
    <x v="3"/>
    <n v="28314"/>
    <x v="0"/>
    <s v="OFF-PA-10000130"/>
    <x v="1"/>
    <x v="10"/>
    <s v="Xerox 199"/>
    <n v="30.815999999999999"/>
    <n v="9"/>
    <n v="0.2"/>
    <n v="9.6300000000000008"/>
  </r>
  <r>
    <n v="3518"/>
    <s v="US-2013-113649"/>
    <x v="0"/>
    <x v="888"/>
    <d v="2013-08-13T00:00:00"/>
    <s v="First Class"/>
    <s v="HA-14920"/>
    <s v="Helen Andreada"/>
    <x v="0"/>
    <s v="United States"/>
    <s v="Fayetteville"/>
    <x v="3"/>
    <n v="28314"/>
    <x v="0"/>
    <s v="TEC-PH-10002350"/>
    <x v="2"/>
    <x v="7"/>
    <s v="Apple EarPods with Remote and Mic"/>
    <n v="44.783999999999999"/>
    <n v="2"/>
    <n v="0.2"/>
    <n v="4.4783999999999997"/>
  </r>
  <r>
    <n v="3519"/>
    <s v="US-2013-113649"/>
    <x v="0"/>
    <x v="888"/>
    <d v="2013-08-13T00:00:00"/>
    <s v="First Class"/>
    <s v="HA-14920"/>
    <s v="Helen Andreada"/>
    <x v="0"/>
    <s v="United States"/>
    <s v="Fayetteville"/>
    <x v="3"/>
    <n v="28314"/>
    <x v="0"/>
    <s v="OFF-AP-10002518"/>
    <x v="1"/>
    <x v="9"/>
    <s v="Kensington 7 Outlet MasterPiece Power Center"/>
    <n v="569.53599999999994"/>
    <n v="4"/>
    <n v="0.2"/>
    <n v="64.072800000000001"/>
  </r>
  <r>
    <n v="3520"/>
    <s v="CA-2012-124975"/>
    <x v="1"/>
    <x v="137"/>
    <d v="2012-06-25T00:00:00"/>
    <s v="First Class"/>
    <s v="MG-17875"/>
    <s v="Michael Grace"/>
    <x v="2"/>
    <s v="United States"/>
    <s v="Aurora"/>
    <x v="10"/>
    <n v="60505"/>
    <x v="2"/>
    <s v="FUR-TA-10002645"/>
    <x v="0"/>
    <x v="3"/>
    <s v="Hon Rectangular Conference Tables"/>
    <n v="796.42499999999995"/>
    <n v="7"/>
    <n v="0.5"/>
    <n v="-525.64049999999997"/>
  </r>
  <r>
    <n v="3521"/>
    <s v="CA-2012-168767"/>
    <x v="1"/>
    <x v="889"/>
    <d v="2012-04-15T00:00:00"/>
    <s v="Standard Class"/>
    <s v="DM-12955"/>
    <s v="Dario Medina"/>
    <x v="1"/>
    <s v="United States"/>
    <s v="Sacramento"/>
    <x v="1"/>
    <n v="95823"/>
    <x v="1"/>
    <s v="OFF-BI-10000773"/>
    <x v="1"/>
    <x v="8"/>
    <s v="Insertable Tab Post Binder Dividers"/>
    <n v="12.832000000000001"/>
    <n v="2"/>
    <n v="0.2"/>
    <n v="4.3308"/>
  </r>
  <r>
    <n v="3522"/>
    <s v="CA-2013-114482"/>
    <x v="0"/>
    <x v="831"/>
    <d v="2013-11-26T00:00:00"/>
    <s v="Second Class"/>
    <s v="DM-13345"/>
    <s v="Denise Monton"/>
    <x v="1"/>
    <s v="United States"/>
    <s v="Des Moines"/>
    <x v="23"/>
    <n v="50315"/>
    <x v="2"/>
    <s v="OFF-PA-10003845"/>
    <x v="1"/>
    <x v="10"/>
    <s v="Xerox 1987"/>
    <n v="40.46"/>
    <n v="7"/>
    <n v="0"/>
    <n v="19.825399999999998"/>
  </r>
  <r>
    <n v="3523"/>
    <s v="CA-2013-114482"/>
    <x v="0"/>
    <x v="831"/>
    <d v="2013-11-26T00:00:00"/>
    <s v="Second Class"/>
    <s v="DM-13345"/>
    <s v="Denise Monton"/>
    <x v="1"/>
    <s v="United States"/>
    <s v="Des Moines"/>
    <x v="23"/>
    <n v="50315"/>
    <x v="2"/>
    <s v="TEC-PH-10001580"/>
    <x v="2"/>
    <x v="7"/>
    <s v="Logitech Mobile Speakerphone P710e -Â speaker phone"/>
    <n v="404.94"/>
    <n v="3"/>
    <n v="0"/>
    <n v="109.333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02"/>
    <n v="6"/>
    <n v="0.2"/>
    <n v="49.316400000000002"/>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
  </r>
  <r>
    <n v="3527"/>
    <s v="CA-2014-148922"/>
    <x v="3"/>
    <x v="389"/>
    <d v="2014-12-16T00:00:00"/>
    <s v="Second Class"/>
    <s v="SU-20665"/>
    <s v="Stephanie Ulpright"/>
    <x v="2"/>
    <s v="United States"/>
    <s v="Jackson"/>
    <x v="35"/>
    <n v="39212"/>
    <x v="0"/>
    <s v="TEC-PH-10000148"/>
    <x v="2"/>
    <x v="7"/>
    <s v="Cyber Acoustics AC-202b Speech Recognition Stereo Headset"/>
    <n v="38.97"/>
    <n v="3"/>
    <n v="0"/>
    <n v="0.77939999999999998"/>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6000000000001"/>
  </r>
  <r>
    <n v="3531"/>
    <s v="US-2013-152835"/>
    <x v="0"/>
    <x v="288"/>
    <d v="2013-05-24T00:00:00"/>
    <s v="Standard Class"/>
    <s v="RP-19855"/>
    <s v="Roy Phan"/>
    <x v="1"/>
    <s v="United States"/>
    <s v="Lafayette"/>
    <x v="14"/>
    <n v="47905"/>
    <x v="2"/>
    <s v="OFF-AR-10003056"/>
    <x v="1"/>
    <x v="6"/>
    <s v="Newell 341"/>
    <n v="21.4"/>
    <n v="5"/>
    <n v="0"/>
    <n v="6.2060000000000004"/>
  </r>
  <r>
    <n v="3532"/>
    <s v="CA-2013-155565"/>
    <x v="0"/>
    <x v="316"/>
    <d v="2013-05-29T00:00:00"/>
    <s v="Same Day"/>
    <s v="EH-13765"/>
    <s v="Edward Hooks"/>
    <x v="1"/>
    <s v="United States"/>
    <s v="New York City"/>
    <x v="15"/>
    <n v="10035"/>
    <x v="3"/>
    <s v="OFF-SU-10001218"/>
    <x v="1"/>
    <x v="14"/>
    <s v="Fiskars Softgrip Scissors"/>
    <n v="54.9"/>
    <n v="5"/>
    <n v="0"/>
    <n v="15.372"/>
  </r>
  <r>
    <n v="3533"/>
    <s v="CA-2011-110849"/>
    <x v="2"/>
    <x v="891"/>
    <d v="2011-04-23T00:00:00"/>
    <s v="Standard Class"/>
    <s v="JL-15835"/>
    <s v="John Lee"/>
    <x v="0"/>
    <s v="United States"/>
    <s v="Los Angeles"/>
    <x v="1"/>
    <n v="90049"/>
    <x v="1"/>
    <s v="TEC-MA-10002859"/>
    <x v="2"/>
    <x v="15"/>
    <s v="Ativa MDM8000 8-Sheet Micro-Cut Shredder"/>
    <n v="287.96800000000002"/>
    <n v="4"/>
    <n v="0.2"/>
    <n v="97.1892"/>
  </r>
  <r>
    <n v="3534"/>
    <s v="CA-2011-110849"/>
    <x v="2"/>
    <x v="891"/>
    <d v="2011-04-23T00:00:00"/>
    <s v="Standard Class"/>
    <s v="JL-15835"/>
    <s v="John Lee"/>
    <x v="0"/>
    <s v="United States"/>
    <s v="Los Angeles"/>
    <x v="1"/>
    <n v="90049"/>
    <x v="1"/>
    <s v="OFF-AR-10002375"/>
    <x v="1"/>
    <x v="6"/>
    <s v="Newell 351"/>
    <n v="13.12"/>
    <n v="4"/>
    <n v="0"/>
    <n v="3.8048000000000002"/>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98"/>
  </r>
  <r>
    <n v="3538"/>
    <s v="CA-2011-158771"/>
    <x v="2"/>
    <x v="309"/>
    <d v="2011-05-09T00:00:00"/>
    <s v="Same Day"/>
    <s v="SB-20290"/>
    <s v="Sean Braxton"/>
    <x v="1"/>
    <s v="United States"/>
    <s v="Henderson"/>
    <x v="0"/>
    <n v="42420"/>
    <x v="0"/>
    <s v="OFF-ST-10000107"/>
    <x v="1"/>
    <x v="4"/>
    <s v="Fellowes Super Stor/Drawer"/>
    <n v="83.25"/>
    <n v="3"/>
    <n v="0"/>
    <n v="14.984999999999999"/>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90000000000006"/>
  </r>
  <r>
    <n v="3541"/>
    <s v="CA-2011-158771"/>
    <x v="2"/>
    <x v="309"/>
    <d v="2011-05-09T00:00:00"/>
    <s v="Same Day"/>
    <s v="SB-20290"/>
    <s v="Sean Braxton"/>
    <x v="1"/>
    <s v="United States"/>
    <s v="Henderson"/>
    <x v="0"/>
    <n v="42420"/>
    <x v="0"/>
    <s v="OFF-PA-10002689"/>
    <x v="1"/>
    <x v="10"/>
    <s v="Weyerhaeuser First Choice Laser/Copy Paper (20Lb. and 88 Bright)"/>
    <n v="45.36"/>
    <n v="7"/>
    <n v="0"/>
    <n v="21.7728"/>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99"/>
  </r>
  <r>
    <n v="3544"/>
    <s v="CA-2013-157511"/>
    <x v="0"/>
    <x v="31"/>
    <d v="2013-09-21T00:00:00"/>
    <s v="First Class"/>
    <s v="SV-20365"/>
    <s v="Seth Vernon"/>
    <x v="0"/>
    <s v="United States"/>
    <s v="Columbus"/>
    <x v="24"/>
    <n v="43229"/>
    <x v="3"/>
    <s v="OFF-AR-10002257"/>
    <x v="1"/>
    <x v="6"/>
    <s v="Eldon Spacemaker Box, Quick-Snap Lid, Clear"/>
    <n v="2.6720000000000002"/>
    <n v="1"/>
    <n v="0.2"/>
    <n v="0.3674"/>
  </r>
  <r>
    <n v="3545"/>
    <s v="CA-2014-121216"/>
    <x v="3"/>
    <x v="331"/>
    <d v="2014-12-26T00:00:00"/>
    <s v="Second Class"/>
    <s v="MM-17920"/>
    <s v="Michael Moore"/>
    <x v="0"/>
    <s v="United States"/>
    <s v="College Station"/>
    <x v="5"/>
    <n v="77840"/>
    <x v="2"/>
    <s v="OFF-PA-10004519"/>
    <x v="1"/>
    <x v="10"/>
    <s v="Spiral Phone Message Books with Labels by Adams"/>
    <n v="28.672000000000001"/>
    <n v="8"/>
    <n v="0.2"/>
    <n v="10.393599999999999"/>
  </r>
  <r>
    <n v="3546"/>
    <s v="CA-2014-121216"/>
    <x v="3"/>
    <x v="331"/>
    <d v="2014-12-26T00:00:00"/>
    <s v="Second Class"/>
    <s v="MM-17920"/>
    <s v="Michael Moore"/>
    <x v="0"/>
    <s v="United States"/>
    <s v="College Station"/>
    <x v="5"/>
    <n v="77840"/>
    <x v="2"/>
    <s v="OFF-AP-10001947"/>
    <x v="1"/>
    <x v="9"/>
    <s v="Acco 6 Outlet Guardian Premium Plus Surge Suppressor"/>
    <n v="29.312000000000001"/>
    <n v="8"/>
    <n v="0.8"/>
    <n v="-74.745599999999996"/>
  </r>
  <r>
    <n v="3547"/>
    <s v="CA-2014-155292"/>
    <x v="3"/>
    <x v="505"/>
    <d v="2014-11-02T00:00:00"/>
    <s v="First Class"/>
    <s v="RD-19810"/>
    <s v="Ross DeVincentis"/>
    <x v="2"/>
    <s v="United States"/>
    <s v="Richmond"/>
    <x v="0"/>
    <n v="40475"/>
    <x v="0"/>
    <s v="OFF-ST-10004963"/>
    <x v="1"/>
    <x v="4"/>
    <s v="Eldon Gobal File Keepers"/>
    <n v="105.98"/>
    <n v="7"/>
    <n v="0"/>
    <n v="4.2392000000000003"/>
  </r>
  <r>
    <n v="3548"/>
    <s v="CA-2014-155292"/>
    <x v="3"/>
    <x v="505"/>
    <d v="2014-11-02T00:00:00"/>
    <s v="First Class"/>
    <s v="RD-19810"/>
    <s v="Ross DeVincentis"/>
    <x v="2"/>
    <s v="United States"/>
    <s v="Richmond"/>
    <x v="0"/>
    <n v="40475"/>
    <x v="0"/>
    <s v="OFF-SU-10002573"/>
    <x v="1"/>
    <x v="14"/>
    <s v="Acme 10&quot; Easy Grip Assistive Scissors"/>
    <n v="35.06"/>
    <n v="2"/>
    <n v="0"/>
    <n v="10.518000000000001"/>
  </r>
  <r>
    <n v="3549"/>
    <s v="CA-2014-155292"/>
    <x v="3"/>
    <x v="505"/>
    <d v="2014-11-02T00:00:00"/>
    <s v="First Class"/>
    <s v="RD-19810"/>
    <s v="Ross DeVincentis"/>
    <x v="2"/>
    <s v="United States"/>
    <s v="Richmond"/>
    <x v="0"/>
    <n v="40475"/>
    <x v="0"/>
    <s v="FUR-CH-10000553"/>
    <x v="0"/>
    <x v="1"/>
    <s v="Metal Folding Chairs, Beige, 4/Carton"/>
    <n v="33.94"/>
    <n v="1"/>
    <n v="0"/>
    <n v="9.1638000000000002"/>
  </r>
  <r>
    <n v="3550"/>
    <s v="CA-2014-155292"/>
    <x v="3"/>
    <x v="505"/>
    <d v="2014-11-02T00:00:00"/>
    <s v="First Class"/>
    <s v="RD-19810"/>
    <s v="Ross DeVincentis"/>
    <x v="2"/>
    <s v="United States"/>
    <s v="Richmond"/>
    <x v="0"/>
    <n v="40475"/>
    <x v="0"/>
    <s v="OFF-LA-10001982"/>
    <x v="1"/>
    <x v="2"/>
    <s v="Smead Alpha-Z Color-Coded Name Labels First Letter Starter Set"/>
    <n v="30"/>
    <n v="8"/>
    <n v="0"/>
    <n v="14.4"/>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9"/>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99"/>
    <n v="6"/>
    <n v="0.3"/>
    <n v="-36.176400000000001"/>
  </r>
  <r>
    <n v="3553"/>
    <s v="CA-2013-152555"/>
    <x v="0"/>
    <x v="892"/>
    <d v="2013-04-03T00:00:00"/>
    <s v="Second Class"/>
    <s v="ME-17320"/>
    <s v="Maria Etezadi"/>
    <x v="2"/>
    <s v="United States"/>
    <s v="Chicago"/>
    <x v="10"/>
    <n v="60653"/>
    <x v="2"/>
    <s v="TEC-PH-10001254"/>
    <x v="2"/>
    <x v="7"/>
    <s v="Jabra BIZ 2300 Duo QD Duo CordedÂ Headset"/>
    <n v="812.73599999999999"/>
    <n v="8"/>
    <n v="0.2"/>
    <n v="60.955199999999998"/>
  </r>
  <r>
    <n v="3554"/>
    <s v="CA-2014-107832"/>
    <x v="3"/>
    <x v="51"/>
    <d v="2014-11-27T00:00:00"/>
    <s v="Second Class"/>
    <s v="FH-14275"/>
    <s v="Frank Hawley"/>
    <x v="1"/>
    <s v="United States"/>
    <s v="Philadelphia"/>
    <x v="9"/>
    <n v="19120"/>
    <x v="3"/>
    <s v="OFF-BI-10001658"/>
    <x v="1"/>
    <x v="8"/>
    <s v="GBC Standard Therm-A-Bind Covers"/>
    <n v="7.476"/>
    <n v="1"/>
    <n v="0.7"/>
    <n v="-5.9808000000000003"/>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6999999999997"/>
  </r>
  <r>
    <n v="3557"/>
    <s v="CA-2014-118542"/>
    <x v="3"/>
    <x v="96"/>
    <d v="2014-12-06T00:00:00"/>
    <s v="Standard Class"/>
    <s v="CC-12550"/>
    <s v="Clay Cheatham"/>
    <x v="0"/>
    <s v="United States"/>
    <s v="Los Angeles"/>
    <x v="1"/>
    <n v="90008"/>
    <x v="1"/>
    <s v="OFF-PA-10004735"/>
    <x v="1"/>
    <x v="10"/>
    <s v="Xerox 1905"/>
    <n v="45.36"/>
    <n v="7"/>
    <n v="0"/>
    <n v="21.7728"/>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2000000000002"/>
  </r>
  <r>
    <n v="3560"/>
    <s v="CA-2014-152737"/>
    <x v="3"/>
    <x v="659"/>
    <d v="2014-11-13T00:00:00"/>
    <s v="Standard Class"/>
    <s v="TS-21505"/>
    <s v="Tony Sayre"/>
    <x v="0"/>
    <s v="United States"/>
    <s v="San Francisco"/>
    <x v="1"/>
    <n v="94122"/>
    <x v="1"/>
    <s v="TEC-AC-10004975"/>
    <x v="2"/>
    <x v="11"/>
    <s v="Plantronics Audio 995 Wireless Stereo Headset"/>
    <n v="439.8"/>
    <n v="4"/>
    <n v="0"/>
    <n v="145.13399999999999"/>
  </r>
  <r>
    <n v="3561"/>
    <s v="CA-2014-109757"/>
    <x v="3"/>
    <x v="507"/>
    <d v="2014-09-10T00:00:00"/>
    <s v="Second Class"/>
    <s v="MD-17350"/>
    <s v="Maribeth Dona"/>
    <x v="0"/>
    <s v="United States"/>
    <s v="Akron"/>
    <x v="24"/>
    <n v="44312"/>
    <x v="3"/>
    <s v="OFF-AR-10002335"/>
    <x v="1"/>
    <x v="6"/>
    <s v="DIXON Oriole Pencils"/>
    <n v="8.2560000000000002"/>
    <n v="4"/>
    <n v="0.2"/>
    <n v="0.61919999999999997"/>
  </r>
  <r>
    <n v="3562"/>
    <s v="CA-2014-109757"/>
    <x v="3"/>
    <x v="507"/>
    <d v="2014-09-10T00:00:00"/>
    <s v="Second Class"/>
    <s v="MD-17350"/>
    <s v="Maribeth Dona"/>
    <x v="0"/>
    <s v="United States"/>
    <s v="Akron"/>
    <x v="24"/>
    <n v="44312"/>
    <x v="3"/>
    <s v="OFF-BI-10004001"/>
    <x v="1"/>
    <x v="8"/>
    <s v="GBC Recycled VeloBinder Covers"/>
    <n v="25.56"/>
    <n v="5"/>
    <n v="0.7"/>
    <n v="-20.448"/>
  </r>
  <r>
    <n v="3563"/>
    <s v="CA-2014-109757"/>
    <x v="3"/>
    <x v="507"/>
    <d v="2014-09-10T00:00:00"/>
    <s v="Second Class"/>
    <s v="MD-17350"/>
    <s v="Maribeth Dona"/>
    <x v="0"/>
    <s v="United States"/>
    <s v="Akron"/>
    <x v="24"/>
    <n v="44312"/>
    <x v="3"/>
    <s v="OFF-BI-10001634"/>
    <x v="1"/>
    <x v="8"/>
    <s v="Wilson Jones Active Use Binders"/>
    <n v="4.3680000000000003"/>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
    <n v="4"/>
    <n v="0.2"/>
    <n v="3.7440000000000002"/>
  </r>
  <r>
    <n v="3565"/>
    <s v="CA-2013-130029"/>
    <x v="0"/>
    <x v="894"/>
    <d v="2013-07-07T00:00:00"/>
    <s v="First Class"/>
    <s v="GT-14755"/>
    <s v="Guy Thornton"/>
    <x v="0"/>
    <s v="United States"/>
    <s v="Los Angeles"/>
    <x v="1"/>
    <n v="90049"/>
    <x v="1"/>
    <s v="OFF-PA-10000552"/>
    <x v="1"/>
    <x v="10"/>
    <s v="Xerox 200"/>
    <n v="12.96"/>
    <n v="2"/>
    <n v="0"/>
    <n v="6.2207999999999997"/>
  </r>
  <r>
    <n v="3566"/>
    <s v="CA-2013-130029"/>
    <x v="0"/>
    <x v="894"/>
    <d v="2013-07-07T00:00:00"/>
    <s v="First Class"/>
    <s v="GT-14755"/>
    <s v="Guy Thornton"/>
    <x v="0"/>
    <s v="United States"/>
    <s v="Los Angeles"/>
    <x v="1"/>
    <n v="90049"/>
    <x v="1"/>
    <s v="OFF-FA-10001135"/>
    <x v="1"/>
    <x v="13"/>
    <s v="Brites Rubber Bands, 1 1/2 oz. Box"/>
    <n v="3.96"/>
    <n v="2"/>
    <n v="0"/>
    <n v="7.9200000000000007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7999999999999"/>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1"/>
  </r>
  <r>
    <n v="3570"/>
    <s v="CA-2014-168109"/>
    <x v="3"/>
    <x v="445"/>
    <d v="2014-07-04T00:00:00"/>
    <s v="Same Day"/>
    <s v="JK-15640"/>
    <s v="Jim Kriz"/>
    <x v="2"/>
    <s v="United States"/>
    <s v="Seattle"/>
    <x v="4"/>
    <n v="98105"/>
    <x v="1"/>
    <s v="TEC-MA-10001148"/>
    <x v="2"/>
    <x v="15"/>
    <s v="Okidata MB491 Multifunction Printer"/>
    <n v="2395.1999999999998"/>
    <n v="6"/>
    <n v="0.2"/>
    <n v="209.58"/>
  </r>
  <r>
    <n v="3571"/>
    <s v="CA-2014-168109"/>
    <x v="3"/>
    <x v="445"/>
    <d v="2014-07-04T00:00:00"/>
    <s v="Same Day"/>
    <s v="JK-15640"/>
    <s v="Jim Kriz"/>
    <x v="2"/>
    <s v="United States"/>
    <s v="Seattle"/>
    <x v="4"/>
    <n v="98105"/>
    <x v="1"/>
    <s v="TEC-AC-10002049"/>
    <x v="2"/>
    <x v="11"/>
    <s v="Plantronics Savi W720 Multi-Device Wireless Headset System"/>
    <n v="1687.8"/>
    <n v="4"/>
    <n v="0"/>
    <n v="742.63199999999995"/>
  </r>
  <r>
    <n v="3572"/>
    <s v="CA-2014-168109"/>
    <x v="3"/>
    <x v="445"/>
    <d v="2014-07-04T00:00:00"/>
    <s v="Same Day"/>
    <s v="JK-15640"/>
    <s v="Jim Kriz"/>
    <x v="2"/>
    <s v="United States"/>
    <s v="Seattle"/>
    <x v="4"/>
    <n v="98105"/>
    <x v="1"/>
    <s v="TEC-PH-10000702"/>
    <x v="2"/>
    <x v="7"/>
    <s v="Square Credit Card Reader, 4 1/2&quot; x 4 1/2&quot; x 1&quot;, White"/>
    <n v="7.992"/>
    <n v="1"/>
    <n v="0.2"/>
    <n v="2.6972999999999998"/>
  </r>
  <r>
    <n v="3573"/>
    <s v="US-2014-126081"/>
    <x v="3"/>
    <x v="222"/>
    <d v="2014-07-05T00:00:00"/>
    <s v="Standard Class"/>
    <s v="FC-14335"/>
    <s v="Fred Chung"/>
    <x v="1"/>
    <s v="United States"/>
    <s v="Mesquite"/>
    <x v="5"/>
    <n v="75150"/>
    <x v="2"/>
    <s v="OFF-PA-10003953"/>
    <x v="1"/>
    <x v="10"/>
    <s v="Xerox 218"/>
    <n v="5.1840000000000002"/>
    <n v="1"/>
    <n v="0.2"/>
    <n v="1.8144"/>
  </r>
  <r>
    <n v="3574"/>
    <s v="CA-2014-117023"/>
    <x v="3"/>
    <x v="783"/>
    <d v="2014-08-13T00:00:00"/>
    <s v="Standard Class"/>
    <s v="JW-15955"/>
    <s v="Joni Wasserman"/>
    <x v="0"/>
    <s v="United States"/>
    <s v="Long Beach"/>
    <x v="15"/>
    <n v="11561"/>
    <x v="3"/>
    <s v="OFF-AR-10003602"/>
    <x v="1"/>
    <x v="6"/>
    <s v="Quartet Omega Colored Chalk, 12/Pack"/>
    <n v="11.68"/>
    <n v="2"/>
    <n v="0"/>
    <n v="5.4896000000000003"/>
  </r>
  <r>
    <n v="3575"/>
    <s v="CA-2014-117023"/>
    <x v="3"/>
    <x v="783"/>
    <d v="2014-08-13T00:00:00"/>
    <s v="Standard Class"/>
    <s v="JW-15955"/>
    <s v="Joni Wasserman"/>
    <x v="0"/>
    <s v="United States"/>
    <s v="Long Beach"/>
    <x v="15"/>
    <n v="11561"/>
    <x v="3"/>
    <s v="OFF-AR-10004062"/>
    <x v="1"/>
    <x v="6"/>
    <s v="Staples"/>
    <n v="104.8"/>
    <n v="10"/>
    <n v="0"/>
    <n v="26.2"/>
  </r>
  <r>
    <n v="3576"/>
    <s v="CA-2012-143532"/>
    <x v="1"/>
    <x v="531"/>
    <d v="2012-03-24T00:00:00"/>
    <s v="Standard Class"/>
    <s v="DC-12850"/>
    <s v="Dan Campbell"/>
    <x v="0"/>
    <s v="United States"/>
    <s v="North Miami"/>
    <x v="2"/>
    <n v="33161"/>
    <x v="0"/>
    <s v="OFF-PA-10001560"/>
    <x v="1"/>
    <x v="10"/>
    <s v="Adams Telephone Message Books, 5 1/4â€ x 11â€"/>
    <n v="14.496"/>
    <n v="3"/>
    <n v="0.2"/>
    <n v="4.8924000000000003"/>
  </r>
  <r>
    <n v="3577"/>
    <s v="CA-2013-103163"/>
    <x v="0"/>
    <x v="843"/>
    <d v="2013-06-12T00:00:00"/>
    <s v="Standard Class"/>
    <s v="FM-14290"/>
    <s v="Frank Merwin"/>
    <x v="2"/>
    <s v="United States"/>
    <s v="Bakersfield"/>
    <x v="1"/>
    <n v="93309"/>
    <x v="1"/>
    <s v="OFF-BI-10003305"/>
    <x v="1"/>
    <x v="8"/>
    <s v="Avery Hanging File Binders"/>
    <n v="4.7839999999999998"/>
    <n v="1"/>
    <n v="0.2"/>
    <n v="1.5548"/>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6999999999999"/>
  </r>
  <r>
    <n v="3579"/>
    <s v="CA-2013-104157"/>
    <x v="0"/>
    <x v="197"/>
    <d v="2013-07-30T00:00:00"/>
    <s v="Standard Class"/>
    <s v="MT-17815"/>
    <s v="Meg Tillman"/>
    <x v="0"/>
    <s v="United States"/>
    <s v="Jackson"/>
    <x v="35"/>
    <n v="39212"/>
    <x v="0"/>
    <s v="OFF-ST-10000321"/>
    <x v="1"/>
    <x v="4"/>
    <s v="Akro Stacking Bins"/>
    <n v="7.89"/>
    <n v="1"/>
    <n v="0"/>
    <n v="0.315599999999999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79999999998"/>
  </r>
  <r>
    <n v="3582"/>
    <s v="CA-2014-117807"/>
    <x v="3"/>
    <x v="172"/>
    <d v="2014-10-08T00:00:00"/>
    <s v="Standard Class"/>
    <s v="DK-13090"/>
    <s v="Dave Kipp"/>
    <x v="0"/>
    <s v="United States"/>
    <s v="Fremont"/>
    <x v="8"/>
    <n v="68025"/>
    <x v="2"/>
    <s v="OFF-PA-10000994"/>
    <x v="1"/>
    <x v="10"/>
    <s v="Xerox 1915"/>
    <n v="104.85"/>
    <n v="1"/>
    <n v="0"/>
    <n v="50.328000000000003"/>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200000000002"/>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9"/>
  </r>
  <r>
    <n v="3589"/>
    <s v="CA-2014-158729"/>
    <x v="3"/>
    <x v="484"/>
    <d v="2014-12-22T00:00:00"/>
    <s v="First Class"/>
    <s v="AC-10450"/>
    <s v="Amy Cox"/>
    <x v="0"/>
    <s v="United States"/>
    <s v="Lafayette"/>
    <x v="28"/>
    <n v="70506"/>
    <x v="0"/>
    <s v="OFF-SU-10002881"/>
    <x v="1"/>
    <x v="14"/>
    <s v="Martin Yale Chadless Opener Electric Letter Opener"/>
    <n v="1665.62"/>
    <n v="2"/>
    <n v="0"/>
    <n v="33.312399999999997"/>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9"/>
  </r>
  <r>
    <n v="3592"/>
    <s v="CA-2011-154186"/>
    <x v="2"/>
    <x v="736"/>
    <d v="2011-12-15T00:00:00"/>
    <s v="Second Class"/>
    <s v="RA-19285"/>
    <s v="Ralph Arnett"/>
    <x v="0"/>
    <s v="United States"/>
    <s v="Houston"/>
    <x v="5"/>
    <n v="77070"/>
    <x v="2"/>
    <s v="OFF-SU-10001574"/>
    <x v="1"/>
    <x v="14"/>
    <s v="Acme Value Line Scissors"/>
    <n v="2.92"/>
    <n v="1"/>
    <n v="0.2"/>
    <n v="0.36499999999999999"/>
  </r>
  <r>
    <n v="3593"/>
    <s v="CA-2013-108434"/>
    <x v="0"/>
    <x v="5"/>
    <d v="2013-12-08T00:00:00"/>
    <s v="Second Class"/>
    <s v="JG-15160"/>
    <s v="James Galang"/>
    <x v="0"/>
    <s v="United States"/>
    <s v="New York City"/>
    <x v="15"/>
    <n v="10024"/>
    <x v="3"/>
    <s v="OFF-ST-10002615"/>
    <x v="1"/>
    <x v="4"/>
    <s v="Dual Level, Single-Width Filing Carts"/>
    <n v="465.18"/>
    <n v="3"/>
    <n v="0"/>
    <n v="120.9468"/>
  </r>
  <r>
    <n v="3594"/>
    <s v="CA-2013-164154"/>
    <x v="0"/>
    <x v="108"/>
    <d v="2013-09-18T00:00:00"/>
    <s v="Standard Class"/>
    <s v="NZ-18565"/>
    <s v="Nick Zandusky"/>
    <x v="2"/>
    <s v="United States"/>
    <s v="Toledo"/>
    <x v="24"/>
    <n v="43615"/>
    <x v="3"/>
    <s v="OFF-BI-10001658"/>
    <x v="1"/>
    <x v="8"/>
    <s v="GBC Standard Therm-A-Bind Covers"/>
    <n v="22.428000000000001"/>
    <n v="3"/>
    <n v="0.7"/>
    <n v="-17.942399999999999"/>
  </r>
  <r>
    <n v="3595"/>
    <s v="CA-2013-164154"/>
    <x v="0"/>
    <x v="108"/>
    <d v="2013-09-18T00:00:00"/>
    <s v="Standard Class"/>
    <s v="NZ-18565"/>
    <s v="Nick Zandusky"/>
    <x v="2"/>
    <s v="United States"/>
    <s v="Toledo"/>
    <x v="24"/>
    <n v="43615"/>
    <x v="3"/>
    <s v="OFF-ST-10002562"/>
    <x v="1"/>
    <x v="4"/>
    <s v="Staples"/>
    <n v="37.520000000000003"/>
    <n v="5"/>
    <n v="0.2"/>
    <n v="3.7519999999999998"/>
  </r>
  <r>
    <n v="3596"/>
    <s v="CA-2014-148012"/>
    <x v="3"/>
    <x v="34"/>
    <d v="2014-12-16T00:00:00"/>
    <s v="Standard Class"/>
    <s v="KM-16225"/>
    <s v="Kalyca Meade"/>
    <x v="1"/>
    <s v="United States"/>
    <s v="Philadelphia"/>
    <x v="9"/>
    <n v="19143"/>
    <x v="3"/>
    <s v="OFF-AR-10004757"/>
    <x v="1"/>
    <x v="6"/>
    <s v="Crayola Colored Pencils"/>
    <n v="2.6240000000000001"/>
    <n v="1"/>
    <n v="0.2"/>
    <n v="0.4264"/>
  </r>
  <r>
    <n v="3597"/>
    <s v="CA-2011-102869"/>
    <x v="2"/>
    <x v="340"/>
    <d v="2011-09-14T00:00:00"/>
    <s v="Second Class"/>
    <s v="LC-17140"/>
    <s v="Logan Currie"/>
    <x v="0"/>
    <s v="United States"/>
    <s v="Philadelphia"/>
    <x v="9"/>
    <n v="19140"/>
    <x v="3"/>
    <s v="OFF-PA-10000788"/>
    <x v="1"/>
    <x v="10"/>
    <s v="Xerox 210"/>
    <n v="15.552"/>
    <n v="3"/>
    <n v="0.2"/>
    <n v="5.4432"/>
  </r>
  <r>
    <n v="3598"/>
    <s v="CA-2011-102869"/>
    <x v="2"/>
    <x v="340"/>
    <d v="2011-09-14T00:00:00"/>
    <s v="Second Class"/>
    <s v="LC-17140"/>
    <s v="Logan Currie"/>
    <x v="0"/>
    <s v="United States"/>
    <s v="Philadelphia"/>
    <x v="9"/>
    <n v="19140"/>
    <x v="3"/>
    <s v="TEC-AC-10002134"/>
    <x v="2"/>
    <x v="11"/>
    <s v="Rosewill 107 Normal Keys USB Wired Standard Keyboard"/>
    <n v="64.703999999999994"/>
    <n v="6"/>
    <n v="0.2"/>
    <n v="-4.85280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01"/>
  </r>
  <r>
    <n v="3600"/>
    <s v="CA-2011-102869"/>
    <x v="2"/>
    <x v="340"/>
    <d v="2011-09-14T00:00:00"/>
    <s v="Second Class"/>
    <s v="LC-17140"/>
    <s v="Logan Currie"/>
    <x v="0"/>
    <s v="United States"/>
    <s v="Philadelphia"/>
    <x v="9"/>
    <n v="19140"/>
    <x v="3"/>
    <s v="TEC-PH-10002549"/>
    <x v="2"/>
    <x v="7"/>
    <s v="Polycom SoundPoint IP 450 VoIP phone"/>
    <n v="135.51599999999999"/>
    <n v="1"/>
    <n v="0.4"/>
    <n v="-31.6204"/>
  </r>
  <r>
    <n v="3601"/>
    <s v="CA-2014-138310"/>
    <x v="3"/>
    <x v="335"/>
    <d v="2014-07-01T00:00:00"/>
    <s v="Standard Class"/>
    <s v="NP-18700"/>
    <s v="Nora Preis"/>
    <x v="0"/>
    <s v="United States"/>
    <s v="Denver"/>
    <x v="22"/>
    <n v="80219"/>
    <x v="1"/>
    <s v="TEC-AC-10001990"/>
    <x v="2"/>
    <x v="11"/>
    <s v="Kensington Orbit Wireless Mobile Trackball for PC and Mac"/>
    <n v="431.928"/>
    <n v="9"/>
    <n v="0.2"/>
    <n v="64.789199999999994"/>
  </r>
  <r>
    <n v="3602"/>
    <s v="CA-2011-159835"/>
    <x v="2"/>
    <x v="664"/>
    <d v="2011-11-24T00:00:00"/>
    <s v="Standard Class"/>
    <s v="RB-19330"/>
    <s v="Randy Bradley"/>
    <x v="0"/>
    <s v="United States"/>
    <s v="Philadelphia"/>
    <x v="9"/>
    <n v="19143"/>
    <x v="3"/>
    <s v="OFF-PA-10002137"/>
    <x v="1"/>
    <x v="10"/>
    <s v="Southworth 100% RÃ©sumÃ© Paper, 24lb."/>
    <n v="12.448"/>
    <n v="2"/>
    <n v="0.2"/>
    <n v="3.89"/>
  </r>
  <r>
    <n v="3603"/>
    <s v="CA-2011-159835"/>
    <x v="2"/>
    <x v="664"/>
    <d v="2011-11-24T00:00:00"/>
    <s v="Standard Class"/>
    <s v="RB-19330"/>
    <s v="Randy Bradley"/>
    <x v="0"/>
    <s v="United States"/>
    <s v="Philadelphia"/>
    <x v="9"/>
    <n v="19143"/>
    <x v="3"/>
    <s v="FUR-CH-10004997"/>
    <x v="0"/>
    <x v="1"/>
    <s v="Hon Every-Day Series Multi-Task Chairs"/>
    <n v="657.93"/>
    <n v="5"/>
    <n v="0.3"/>
    <n v="-93.99"/>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93"/>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4"/>
    <n v="3"/>
    <n v="0"/>
    <n v="13.4964"/>
  </r>
  <r>
    <n v="3608"/>
    <s v="CA-2011-163559"/>
    <x v="2"/>
    <x v="865"/>
    <d v="2011-09-28T00:00:00"/>
    <s v="Second Class"/>
    <s v="ST-20530"/>
    <s v="Shui Tom"/>
    <x v="0"/>
    <s v="United States"/>
    <s v="New York City"/>
    <x v="15"/>
    <n v="10035"/>
    <x v="3"/>
    <s v="OFF-BI-10002026"/>
    <x v="1"/>
    <x v="8"/>
    <s v="Avery Arch Ring Binders"/>
    <n v="139.44"/>
    <n v="3"/>
    <n v="0.2"/>
    <n v="47.061"/>
  </r>
  <r>
    <n v="3609"/>
    <s v="CA-2011-140228"/>
    <x v="2"/>
    <x v="582"/>
    <d v="2011-05-03T00:00:00"/>
    <s v="Standard Class"/>
    <s v="GB-14530"/>
    <s v="George Bell"/>
    <x v="1"/>
    <s v="United States"/>
    <s v="Newark"/>
    <x v="24"/>
    <n v="43055"/>
    <x v="3"/>
    <s v="OFF-LA-10001613"/>
    <x v="1"/>
    <x v="2"/>
    <s v="Avery File Folder Labels"/>
    <n v="6.9119999999999999"/>
    <n v="3"/>
    <n v="0.2"/>
    <n v="2.5055999999999998"/>
  </r>
  <r>
    <n v="3610"/>
    <s v="CA-2011-140228"/>
    <x v="2"/>
    <x v="582"/>
    <d v="2011-05-03T00:00:00"/>
    <s v="Standard Class"/>
    <s v="GB-14530"/>
    <s v="George Bell"/>
    <x v="1"/>
    <s v="United States"/>
    <s v="Newark"/>
    <x v="24"/>
    <n v="43055"/>
    <x v="3"/>
    <s v="OFF-ST-10002214"/>
    <x v="1"/>
    <x v="4"/>
    <s v="X-Rack File for Hanging Folders"/>
    <n v="27.096"/>
    <n v="3"/>
    <n v="0.2"/>
    <n v="2.0322"/>
  </r>
  <r>
    <n v="3611"/>
    <s v="CA-2011-140228"/>
    <x v="2"/>
    <x v="582"/>
    <d v="2011-05-03T00:00:00"/>
    <s v="Standard Class"/>
    <s v="GB-14530"/>
    <s v="George Bell"/>
    <x v="1"/>
    <s v="United States"/>
    <s v="Newark"/>
    <x v="24"/>
    <n v="43055"/>
    <x v="3"/>
    <s v="OFF-ST-10001128"/>
    <x v="1"/>
    <x v="4"/>
    <s v="Carina Mini System Audio Rack, Model AR050B"/>
    <n v="177.56800000000001"/>
    <n v="2"/>
    <n v="0.2"/>
    <n v="-37.733199999999997"/>
  </r>
  <r>
    <n v="3612"/>
    <s v="US-2013-131674"/>
    <x v="0"/>
    <x v="896"/>
    <d v="2013-12-02T00:00:00"/>
    <s v="Second Class"/>
    <s v="NC-18535"/>
    <s v="Nick Crebassa"/>
    <x v="1"/>
    <s v="United States"/>
    <s v="Dallas"/>
    <x v="5"/>
    <n v="75217"/>
    <x v="2"/>
    <s v="TEC-AC-10004864"/>
    <x v="2"/>
    <x v="11"/>
    <s v="Memorex Micro Travel Drive 32 GB"/>
    <n v="58.415999999999997"/>
    <n v="2"/>
    <n v="0.2"/>
    <n v="16.794599999999999"/>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97"/>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99"/>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04"/>
  </r>
  <r>
    <n v="3617"/>
    <s v="CA-2013-154536"/>
    <x v="0"/>
    <x v="64"/>
    <d v="2013-09-10T00:00:00"/>
    <s v="Standard Class"/>
    <s v="JC-15340"/>
    <s v="Jasper Cacioppo"/>
    <x v="0"/>
    <s v="United States"/>
    <s v="Philadelphia"/>
    <x v="9"/>
    <n v="19120"/>
    <x v="3"/>
    <s v="OFF-BI-10004410"/>
    <x v="1"/>
    <x v="8"/>
    <s v="C-Line Peel &amp; Stick Add-On Filing Pockets, 8-3/4 x 5-1/8, 10/Pack"/>
    <n v="9.5549999999999997"/>
    <n v="5"/>
    <n v="0.7"/>
    <n v="-7.3254999999999999"/>
  </r>
  <r>
    <n v="3618"/>
    <s v="CA-2014-141929"/>
    <x v="3"/>
    <x v="507"/>
    <d v="2014-09-09T00:00:00"/>
    <s v="Standard Class"/>
    <s v="RA-19285"/>
    <s v="Ralph Arnett"/>
    <x v="0"/>
    <s v="United States"/>
    <s v="Los Angeles"/>
    <x v="1"/>
    <n v="90004"/>
    <x v="1"/>
    <s v="OFF-BI-10004632"/>
    <x v="1"/>
    <x v="8"/>
    <s v="Ibico Hi-Tech Manual Binding System"/>
    <n v="487.98399999999998"/>
    <n v="2"/>
    <n v="0.2"/>
    <n v="152.495"/>
  </r>
  <r>
    <n v="3619"/>
    <s v="CA-2014-141929"/>
    <x v="3"/>
    <x v="507"/>
    <d v="2014-09-09T00:00:00"/>
    <s v="Standard Class"/>
    <s v="RA-19285"/>
    <s v="Ralph Arnett"/>
    <x v="0"/>
    <s v="United States"/>
    <s v="Los Angeles"/>
    <x v="1"/>
    <n v="90004"/>
    <x v="1"/>
    <s v="TEC-PH-10002185"/>
    <x v="2"/>
    <x v="7"/>
    <s v="QVS USB Car Charger 2-Port 2.1Amp for iPod/iPhone/iPad/iPad 2/iPad 3"/>
    <n v="5.56"/>
    <n v="1"/>
    <n v="0.2"/>
    <n v="1.7375"/>
  </r>
  <r>
    <n v="3620"/>
    <s v="CA-2014-141929"/>
    <x v="3"/>
    <x v="507"/>
    <d v="2014-09-09T00:00:00"/>
    <s v="Standard Class"/>
    <s v="RA-19285"/>
    <s v="Ralph Arnett"/>
    <x v="0"/>
    <s v="United States"/>
    <s v="Los Angeles"/>
    <x v="1"/>
    <n v="90004"/>
    <x v="1"/>
    <s v="OFF-ST-10002974"/>
    <x v="1"/>
    <x v="4"/>
    <s v="Trav-L-File Heavy-Duty Shuttle II, Black"/>
    <n v="217.85"/>
    <n v="5"/>
    <n v="0"/>
    <n v="65.355000000000004"/>
  </r>
  <r>
    <n v="3621"/>
    <s v="CA-2013-109743"/>
    <x v="0"/>
    <x v="897"/>
    <d v="2013-09-30T00:00:00"/>
    <s v="Standard Class"/>
    <s v="SH-19975"/>
    <s v="Sally Hughsby"/>
    <x v="1"/>
    <s v="United States"/>
    <s v="Smyrna"/>
    <x v="18"/>
    <n v="37167"/>
    <x v="0"/>
    <s v="OFF-AR-10003727"/>
    <x v="1"/>
    <x v="6"/>
    <s v="Berol Giant Pencil Sharpener"/>
    <n v="40.776000000000003"/>
    <n v="3"/>
    <n v="0.2"/>
    <n v="4.5872999999999999"/>
  </r>
  <r>
    <n v="3622"/>
    <s v="CA-2013-109743"/>
    <x v="0"/>
    <x v="897"/>
    <d v="2013-09-30T00:00:00"/>
    <s v="Standard Class"/>
    <s v="SH-19975"/>
    <s v="Sally Hughsby"/>
    <x v="1"/>
    <s v="United States"/>
    <s v="Smyrna"/>
    <x v="18"/>
    <n v="37167"/>
    <x v="0"/>
    <s v="TEC-PH-10004071"/>
    <x v="2"/>
    <x v="7"/>
    <s v="PayAnywhere Card Reader"/>
    <n v="63.936"/>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02"/>
    <n v="12"/>
    <n v="0.2"/>
    <n v="42.588000000000001"/>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5"/>
  </r>
  <r>
    <n v="3628"/>
    <s v="CA-2014-113530"/>
    <x v="3"/>
    <x v="240"/>
    <d v="2014-05-22T00:00:00"/>
    <s v="Second Class"/>
    <s v="BC-11125"/>
    <s v="Becky Castell"/>
    <x v="2"/>
    <s v="United States"/>
    <s v="San Francisco"/>
    <x v="1"/>
    <n v="94109"/>
    <x v="1"/>
    <s v="TEC-AC-10001465"/>
    <x v="2"/>
    <x v="11"/>
    <s v="SanDisk Cruzer 64 GB USB Flash Drive"/>
    <n v="36.32"/>
    <n v="1"/>
    <n v="0"/>
    <n v="10.896000000000001"/>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1999999999998"/>
    <n v="3"/>
    <n v="0.2"/>
    <n v="9.8010000000000002"/>
  </r>
  <r>
    <n v="3631"/>
    <s v="CA-2014-155957"/>
    <x v="3"/>
    <x v="200"/>
    <d v="2014-12-01T00:00:00"/>
    <s v="Standard Class"/>
    <s v="CC-12610"/>
    <s v="Corey Catlett"/>
    <x v="1"/>
    <s v="United States"/>
    <s v="Columbus"/>
    <x v="24"/>
    <n v="43229"/>
    <x v="3"/>
    <s v="OFF-AP-10004708"/>
    <x v="1"/>
    <x v="9"/>
    <s v="Fellowes Superior 10 Outlet Split Surge Protector"/>
    <n v="213.136"/>
    <n v="7"/>
    <n v="0.2"/>
    <n v="23.977799999999998"/>
  </r>
  <r>
    <n v="3632"/>
    <s v="CA-2014-132178"/>
    <x v="3"/>
    <x v="898"/>
    <d v="2014-05-09T00:00:00"/>
    <s v="Second Class"/>
    <s v="DB-12970"/>
    <s v="Darren Budd"/>
    <x v="1"/>
    <s v="United States"/>
    <s v="Los Angeles"/>
    <x v="1"/>
    <n v="90004"/>
    <x v="1"/>
    <s v="OFF-ST-10000464"/>
    <x v="1"/>
    <x v="4"/>
    <s v="Multi-Use Personal File Cart and Caster Set, Three Stacking Bins"/>
    <n v="69.52"/>
    <n v="2"/>
    <n v="0"/>
    <n v="19.465599999999998"/>
  </r>
  <r>
    <n v="3633"/>
    <s v="CA-2014-132178"/>
    <x v="3"/>
    <x v="898"/>
    <d v="2014-05-09T00:00:00"/>
    <s v="Second Class"/>
    <s v="DB-12970"/>
    <s v="Darren Budd"/>
    <x v="1"/>
    <s v="United States"/>
    <s v="Los Angeles"/>
    <x v="1"/>
    <n v="90004"/>
    <x v="1"/>
    <s v="OFF-ST-10000025"/>
    <x v="1"/>
    <x v="4"/>
    <s v="Fellowes Stor/Drawer Steel Plus Storage Drawers"/>
    <n v="763.44"/>
    <n v="8"/>
    <n v="0"/>
    <n v="45.806399999999996"/>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2000000000005"/>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7000000000002"/>
  </r>
  <r>
    <n v="3638"/>
    <s v="CA-2013-145177"/>
    <x v="0"/>
    <x v="338"/>
    <d v="2013-11-15T00:00:00"/>
    <s v="Standard Class"/>
    <s v="PP-18955"/>
    <s v="Paul Prost"/>
    <x v="2"/>
    <s v="United States"/>
    <s v="Springfield"/>
    <x v="24"/>
    <n v="45503"/>
    <x v="3"/>
    <s v="OFF-AP-10002457"/>
    <x v="1"/>
    <x v="9"/>
    <s v="Eureka The Boss Plus 12-Amp Hard Box Upright Vacuum, Red"/>
    <n v="334.88"/>
    <n v="4"/>
    <n v="0.2"/>
    <n v="29.302"/>
  </r>
  <r>
    <n v="3639"/>
    <s v="CA-2013-145177"/>
    <x v="0"/>
    <x v="338"/>
    <d v="2013-11-15T00:00:00"/>
    <s v="Standard Class"/>
    <s v="PP-18955"/>
    <s v="Paul Prost"/>
    <x v="2"/>
    <s v="United States"/>
    <s v="Springfield"/>
    <x v="24"/>
    <n v="45503"/>
    <x v="3"/>
    <s v="FUR-FU-10000758"/>
    <x v="0"/>
    <x v="5"/>
    <s v="DAX Natural Wood-Tone Poster Frame"/>
    <n v="148.28800000000001"/>
    <n v="7"/>
    <n v="0.2"/>
    <n v="29.657599999999999"/>
  </r>
  <r>
    <n v="3640"/>
    <s v="CA-2013-145177"/>
    <x v="0"/>
    <x v="338"/>
    <d v="2013-11-15T00:00:00"/>
    <s v="Standard Class"/>
    <s v="PP-18955"/>
    <s v="Paul Prost"/>
    <x v="2"/>
    <s v="United States"/>
    <s v="Springfield"/>
    <x v="24"/>
    <n v="45503"/>
    <x v="3"/>
    <s v="OFF-PA-10000682"/>
    <x v="1"/>
    <x v="10"/>
    <s v="Xerox 1924"/>
    <n v="4.6239999999999997"/>
    <n v="1"/>
    <n v="0.2"/>
    <n v="1.6761999999999999"/>
  </r>
  <r>
    <n v="3641"/>
    <s v="CA-2013-145177"/>
    <x v="0"/>
    <x v="338"/>
    <d v="2013-11-15T00:00:00"/>
    <s v="Standard Class"/>
    <s v="PP-18955"/>
    <s v="Paul Prost"/>
    <x v="2"/>
    <s v="United States"/>
    <s v="Springfield"/>
    <x v="24"/>
    <n v="45503"/>
    <x v="3"/>
    <s v="TEC-AC-10002550"/>
    <x v="2"/>
    <x v="11"/>
    <s v="Memorex 25GB 6X Branded Blu-Ray Recordable Disc, 30/Pack"/>
    <n v="178.92"/>
    <n v="7"/>
    <n v="0.2"/>
    <n v="-29.0745"/>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399999999998"/>
    <n v="2"/>
    <n v="0.2"/>
    <n v="152.495"/>
  </r>
  <r>
    <n v="3644"/>
    <s v="CA-2011-156594"/>
    <x v="2"/>
    <x v="414"/>
    <d v="2011-12-23T00:00:00"/>
    <s v="Second Class"/>
    <s v="MC-17845"/>
    <s v="Michael Chen"/>
    <x v="0"/>
    <s v="United States"/>
    <s v="Los Angeles"/>
    <x v="1"/>
    <n v="90008"/>
    <x v="1"/>
    <s v="OFF-AR-10001725"/>
    <x v="1"/>
    <x v="6"/>
    <s v="Boston Home &amp; Office Model 2000 Electric Pencil Sharpeners"/>
    <n v="47.3"/>
    <n v="2"/>
    <n v="0"/>
    <n v="12.298"/>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4000000000001"/>
  </r>
  <r>
    <n v="3647"/>
    <s v="CA-2011-146528"/>
    <x v="2"/>
    <x v="739"/>
    <d v="2011-07-27T00:00:00"/>
    <s v="Second Class"/>
    <s v="VF-21715"/>
    <s v="Vicky Freymann"/>
    <x v="2"/>
    <s v="United States"/>
    <s v="Los Angeles"/>
    <x v="1"/>
    <n v="90045"/>
    <x v="1"/>
    <s v="OFF-PA-10002195"/>
    <x v="1"/>
    <x v="10"/>
    <s v="Xerox 1966"/>
    <n v="6.48"/>
    <n v="1"/>
    <n v="0"/>
    <n v="3.1751999999999998"/>
  </r>
  <r>
    <n v="3648"/>
    <s v="CA-2011-146528"/>
    <x v="2"/>
    <x v="739"/>
    <d v="2011-07-27T00:00:00"/>
    <s v="Second Class"/>
    <s v="VF-21715"/>
    <s v="Vicky Freymann"/>
    <x v="2"/>
    <s v="United States"/>
    <s v="Los Angeles"/>
    <x v="1"/>
    <n v="90045"/>
    <x v="1"/>
    <s v="OFF-SU-10002522"/>
    <x v="1"/>
    <x v="14"/>
    <s v="Acme Kleen Earth Office Shears"/>
    <n v="15.52"/>
    <n v="4"/>
    <n v="0"/>
    <n v="4.5007999999999999"/>
  </r>
  <r>
    <n v="3649"/>
    <s v="CA-2012-168459"/>
    <x v="1"/>
    <x v="6"/>
    <d v="2012-11-27T00:00:00"/>
    <s v="Standard Class"/>
    <s v="MC-17275"/>
    <s v="Marc Crier"/>
    <x v="0"/>
    <s v="United States"/>
    <s v="Memphis"/>
    <x v="18"/>
    <n v="38109"/>
    <x v="0"/>
    <s v="OFF-BI-10003712"/>
    <x v="1"/>
    <x v="8"/>
    <s v="Acco Pressboard Covers with Storage Hooks, 14 7/8&quot; x 11&quot;, Light Blue"/>
    <n v="2.9460000000000002"/>
    <n v="2"/>
    <n v="0.7"/>
    <n v="-2.0621999999999998"/>
  </r>
  <r>
    <n v="3650"/>
    <s v="CA-2012-168459"/>
    <x v="1"/>
    <x v="6"/>
    <d v="2012-11-27T00:00:00"/>
    <s v="Standard Class"/>
    <s v="MC-17275"/>
    <s v="Marc Crier"/>
    <x v="0"/>
    <s v="United States"/>
    <s v="Memphis"/>
    <x v="18"/>
    <n v="38109"/>
    <x v="0"/>
    <s v="OFF-FA-10004854"/>
    <x v="1"/>
    <x v="13"/>
    <s v="Vinyl Coated Wire Paper Clips in Organizer Box, 800/Box"/>
    <n v="55.103999999999999"/>
    <n v="6"/>
    <n v="0.2"/>
    <n v="18.5976"/>
  </r>
  <r>
    <n v="3651"/>
    <s v="CA-2014-109960"/>
    <x v="3"/>
    <x v="34"/>
    <d v="2014-12-12T00:00:00"/>
    <s v="Second Class"/>
    <s v="DB-13210"/>
    <s v="Dean Braden"/>
    <x v="0"/>
    <s v="United States"/>
    <s v="Detroit"/>
    <x v="12"/>
    <n v="48234"/>
    <x v="2"/>
    <s v="TEC-AC-10004859"/>
    <x v="2"/>
    <x v="11"/>
    <s v="Maxell Pro 80 Minute CD-R, 10/Pack"/>
    <n v="104.88"/>
    <n v="6"/>
    <n v="0"/>
    <n v="41.951999999999998"/>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200000000001"/>
  </r>
  <r>
    <n v="3654"/>
    <s v="CA-2014-109960"/>
    <x v="3"/>
    <x v="34"/>
    <d v="2014-12-12T00:00:00"/>
    <s v="Second Class"/>
    <s v="DB-13210"/>
    <s v="Dean Braden"/>
    <x v="0"/>
    <s v="United States"/>
    <s v="Detroit"/>
    <x v="12"/>
    <n v="48234"/>
    <x v="2"/>
    <s v="OFF-PA-10000349"/>
    <x v="1"/>
    <x v="10"/>
    <s v="Staples"/>
    <n v="14.94"/>
    <n v="3"/>
    <n v="0"/>
    <n v="7.0217999999999998"/>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
    <n v="2"/>
    <n v="0.2"/>
    <n v="-21.294"/>
  </r>
  <r>
    <n v="3657"/>
    <s v="CA-2014-158036"/>
    <x v="3"/>
    <x v="565"/>
    <d v="2014-09-15T00:00:00"/>
    <s v="Standard Class"/>
    <s v="DB-13555"/>
    <s v="Dorothy Badders"/>
    <x v="1"/>
    <s v="United States"/>
    <s v="Dublin"/>
    <x v="24"/>
    <n v="43017"/>
    <x v="3"/>
    <s v="TEC-AC-10002558"/>
    <x v="2"/>
    <x v="11"/>
    <s v="ImationÂ SwivelÂ Flash DriveÂ USBÂ flash driveÂ - 8 GB"/>
    <n v="9.0960000000000001"/>
    <n v="1"/>
    <n v="0.2"/>
    <n v="1.7055"/>
  </r>
  <r>
    <n v="3658"/>
    <s v="CA-2012-128083"/>
    <x v="1"/>
    <x v="899"/>
    <d v="2012-03-17T00:00:00"/>
    <s v="Standard Class"/>
    <s v="EB-13750"/>
    <s v="Edward Becker"/>
    <x v="1"/>
    <s v="United States"/>
    <s v="Plantation"/>
    <x v="2"/>
    <n v="33317"/>
    <x v="0"/>
    <s v="OFF-EN-10004030"/>
    <x v="1"/>
    <x v="12"/>
    <s v="Convenience Packs of Business Envelopes"/>
    <n v="8.6880000000000006"/>
    <n v="3"/>
    <n v="0.2"/>
    <n v="2.9321999999999999"/>
  </r>
  <r>
    <n v="3659"/>
    <s v="CA-2012-128083"/>
    <x v="1"/>
    <x v="899"/>
    <d v="2012-03-17T00:00:00"/>
    <s v="Standard Class"/>
    <s v="EB-13750"/>
    <s v="Edward Becker"/>
    <x v="1"/>
    <s v="United States"/>
    <s v="Plantation"/>
    <x v="2"/>
    <n v="33317"/>
    <x v="0"/>
    <s v="FUR-FU-10003194"/>
    <x v="0"/>
    <x v="5"/>
    <s v="Eldon Expressions Desk Accessory, Wood Pencil Holder, Oak"/>
    <n v="30.88"/>
    <n v="4"/>
    <n v="0.2"/>
    <n v="3.86"/>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96"/>
  </r>
  <r>
    <n v="3662"/>
    <s v="CA-2013-155005"/>
    <x v="0"/>
    <x v="900"/>
    <d v="2013-06-16T00:00:00"/>
    <s v="Second Class"/>
    <s v="SC-20050"/>
    <s v="Sample Company A"/>
    <x v="2"/>
    <s v="United States"/>
    <s v="Jackson"/>
    <x v="12"/>
    <n v="49201"/>
    <x v="2"/>
    <s v="TEC-PH-10003484"/>
    <x v="2"/>
    <x v="7"/>
    <s v="Ooma Telo VoIP Home Phone System"/>
    <n v="377.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200000000001"/>
  </r>
  <r>
    <n v="3665"/>
    <s v="CA-2011-129364"/>
    <x v="2"/>
    <x v="589"/>
    <d v="2011-12-13T00:00:00"/>
    <s v="Standard Class"/>
    <s v="TB-21250"/>
    <s v="Tim Brockman"/>
    <x v="0"/>
    <s v="United States"/>
    <s v="Salem"/>
    <x v="21"/>
    <n v="97301"/>
    <x v="1"/>
    <s v="OFF-LA-10001569"/>
    <x v="1"/>
    <x v="2"/>
    <s v="Avery 499"/>
    <n v="27.888000000000002"/>
    <n v="7"/>
    <n v="0.2"/>
    <n v="9.0635999999999992"/>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97"/>
  </r>
  <r>
    <n v="3667"/>
    <s v="CA-2011-129364"/>
    <x v="2"/>
    <x v="589"/>
    <d v="2011-12-13T00:00:00"/>
    <s v="Standard Class"/>
    <s v="TB-21250"/>
    <s v="Tim Brockman"/>
    <x v="0"/>
    <s v="United States"/>
    <s v="Salem"/>
    <x v="21"/>
    <n v="97301"/>
    <x v="1"/>
    <s v="TEC-PH-10003095"/>
    <x v="2"/>
    <x v="7"/>
    <s v="Samsung HM1900 Bluetooth Headset"/>
    <n v="52.68"/>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
  </r>
  <r>
    <n v="3669"/>
    <s v="CA-2011-129364"/>
    <x v="2"/>
    <x v="589"/>
    <d v="2011-12-13T00:00:00"/>
    <s v="Standard Class"/>
    <s v="TB-21250"/>
    <s v="Tim Brockman"/>
    <x v="0"/>
    <s v="United States"/>
    <s v="Salem"/>
    <x v="21"/>
    <n v="97301"/>
    <x v="1"/>
    <s v="TEC-AC-10004227"/>
    <x v="2"/>
    <x v="11"/>
    <s v="SanDisk Ultra 16 GB MicroSDHC Class 10 Memory Card"/>
    <n v="103.92"/>
    <n v="10"/>
    <n v="0.2"/>
    <n v="-18.186"/>
  </r>
  <r>
    <n v="3670"/>
    <s v="CA-2011-129364"/>
    <x v="2"/>
    <x v="589"/>
    <d v="2011-12-13T00:00:00"/>
    <s v="Standard Class"/>
    <s v="TB-21250"/>
    <s v="Tim Brockman"/>
    <x v="0"/>
    <s v="United States"/>
    <s v="Salem"/>
    <x v="21"/>
    <n v="97301"/>
    <x v="1"/>
    <s v="OFF-LA-10004409"/>
    <x v="1"/>
    <x v="2"/>
    <s v="Avery 492"/>
    <n v="11.52"/>
    <n v="5"/>
    <n v="0.2"/>
    <n v="3.7440000000000002"/>
  </r>
  <r>
    <n v="3671"/>
    <s v="CA-2011-129364"/>
    <x v="2"/>
    <x v="589"/>
    <d v="2011-12-13T00:00:00"/>
    <s v="Standard Class"/>
    <s v="TB-21250"/>
    <s v="Tim Brockman"/>
    <x v="0"/>
    <s v="United States"/>
    <s v="Salem"/>
    <x v="21"/>
    <n v="97301"/>
    <x v="1"/>
    <s v="OFF-PA-10001569"/>
    <x v="1"/>
    <x v="10"/>
    <s v="Xerox 232"/>
    <n v="10.368"/>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01"/>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
    <n v="6"/>
    <n v="0.7"/>
    <n v="-100.92"/>
  </r>
  <r>
    <n v="3675"/>
    <s v="CA-2014-154109"/>
    <x v="3"/>
    <x v="44"/>
    <d v="2014-11-12T00:00:00"/>
    <s v="Standard Class"/>
    <s v="ML-17410"/>
    <s v="Maris LaWare"/>
    <x v="0"/>
    <s v="United States"/>
    <s v="Philadelphia"/>
    <x v="9"/>
    <n v="19143"/>
    <x v="3"/>
    <s v="FUR-CH-10003774"/>
    <x v="0"/>
    <x v="1"/>
    <s v="Global Wood Trimmed Manager's Task Chair, Khaki"/>
    <n v="127.372"/>
    <n v="2"/>
    <n v="0.3"/>
    <n v="-30.933199999999999"/>
  </r>
  <r>
    <n v="3676"/>
    <s v="CA-2014-154109"/>
    <x v="3"/>
    <x v="44"/>
    <d v="2014-11-12T00:00:00"/>
    <s v="Standard Class"/>
    <s v="ML-17410"/>
    <s v="Maris LaWare"/>
    <x v="0"/>
    <s v="United States"/>
    <s v="Philadelphia"/>
    <x v="9"/>
    <n v="19143"/>
    <x v="3"/>
    <s v="OFF-PA-10000157"/>
    <x v="1"/>
    <x v="10"/>
    <s v="Xerox 191"/>
    <n v="47.951999999999998"/>
    <n v="3"/>
    <n v="0.2"/>
    <n v="16.183800000000002"/>
  </r>
  <r>
    <n v="3677"/>
    <s v="CA-2012-156440"/>
    <x v="1"/>
    <x v="901"/>
    <d v="2012-12-09T00:00:00"/>
    <s v="Standard Class"/>
    <s v="MH-17620"/>
    <s v="Matt Hagelstein"/>
    <x v="1"/>
    <s v="United States"/>
    <s v="San Diego"/>
    <x v="1"/>
    <n v="92105"/>
    <x v="1"/>
    <s v="FUR-FU-10004090"/>
    <x v="0"/>
    <x v="5"/>
    <s v="Executive Impressions 14&quot; Contract Wall Clock"/>
    <n v="44.46"/>
    <n v="2"/>
    <n v="0"/>
    <n v="14.671799999999999"/>
  </r>
  <r>
    <n v="3678"/>
    <s v="CA-2012-132626"/>
    <x v="1"/>
    <x v="584"/>
    <d v="2012-07-14T00:00:00"/>
    <s v="Standard Class"/>
    <s v="BT-11680"/>
    <s v="Brian Thompson"/>
    <x v="0"/>
    <s v="United States"/>
    <s v="Clinton"/>
    <x v="39"/>
    <n v="20735"/>
    <x v="3"/>
    <s v="OFF-FA-10002763"/>
    <x v="1"/>
    <x v="13"/>
    <s v="Advantus Map Pennant Flags and Round Head Tacks"/>
    <n v="15.8"/>
    <n v="4"/>
    <n v="0"/>
    <n v="5.056"/>
  </r>
  <r>
    <n v="3679"/>
    <s v="CA-2012-132626"/>
    <x v="1"/>
    <x v="584"/>
    <d v="2012-07-14T00:00:00"/>
    <s v="Standard Class"/>
    <s v="BT-11680"/>
    <s v="Brian Thompson"/>
    <x v="0"/>
    <s v="United States"/>
    <s v="Clinton"/>
    <x v="39"/>
    <n v="20735"/>
    <x v="3"/>
    <s v="TEC-MA-10002428"/>
    <x v="2"/>
    <x v="15"/>
    <s v="Fellowes Powershred HS-440 4-Sheet High Security Shredder"/>
    <n v="464.97"/>
    <n v="3"/>
    <n v="0"/>
    <n v="209.23650000000001"/>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599999999999"/>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599999999998"/>
  </r>
  <r>
    <n v="3684"/>
    <s v="CA-2012-132626"/>
    <x v="1"/>
    <x v="584"/>
    <d v="2012-07-14T00:00:00"/>
    <s v="Standard Class"/>
    <s v="BT-11680"/>
    <s v="Brian Thompson"/>
    <x v="0"/>
    <s v="United States"/>
    <s v="Clinton"/>
    <x v="39"/>
    <n v="20735"/>
    <x v="3"/>
    <s v="OFF-BI-10004001"/>
    <x v="1"/>
    <x v="8"/>
    <s v="GBC Recycled VeloBinder Covers"/>
    <n v="153.36000000000001"/>
    <n v="9"/>
    <n v="0"/>
    <n v="70.545599999999993"/>
  </r>
  <r>
    <n v="3685"/>
    <s v="CA-2012-132626"/>
    <x v="1"/>
    <x v="584"/>
    <d v="2012-07-14T00:00:00"/>
    <s v="Standard Class"/>
    <s v="BT-11680"/>
    <s v="Brian Thompson"/>
    <x v="0"/>
    <s v="United States"/>
    <s v="Clinton"/>
    <x v="39"/>
    <n v="20735"/>
    <x v="3"/>
    <s v="OFF-BI-10001634"/>
    <x v="1"/>
    <x v="8"/>
    <s v="Wilson Jones Active Use Binders"/>
    <n v="43.68"/>
    <n v="6"/>
    <n v="0"/>
    <n v="21.403199999999998"/>
  </r>
  <r>
    <n v="3686"/>
    <s v="CA-2012-132626"/>
    <x v="1"/>
    <x v="584"/>
    <d v="2012-07-14T00:00:00"/>
    <s v="Standard Class"/>
    <s v="BT-11680"/>
    <s v="Brian Thompson"/>
    <x v="0"/>
    <s v="United States"/>
    <s v="Clinton"/>
    <x v="39"/>
    <n v="20735"/>
    <x v="3"/>
    <s v="OFF-ST-10003722"/>
    <x v="1"/>
    <x v="4"/>
    <s v="Project Tote Personal File"/>
    <n v="98.21"/>
    <n v="7"/>
    <n v="0"/>
    <n v="28.480899999999998"/>
  </r>
  <r>
    <n v="3687"/>
    <s v="CA-2013-102792"/>
    <x v="0"/>
    <x v="180"/>
    <d v="2013-12-20T00:00:00"/>
    <s v="Standard Class"/>
    <s v="JC-15340"/>
    <s v="Jasper Cacioppo"/>
    <x v="0"/>
    <s v="United States"/>
    <s v="Riverside"/>
    <x v="1"/>
    <n v="92503"/>
    <x v="1"/>
    <s v="OFF-AR-10004757"/>
    <x v="1"/>
    <x v="6"/>
    <s v="Crayola Colored Pencils"/>
    <n v="9.84"/>
    <n v="3"/>
    <n v="0"/>
    <n v="3.2471999999999999"/>
  </r>
  <r>
    <n v="3688"/>
    <s v="CA-2013-108567"/>
    <x v="0"/>
    <x v="244"/>
    <d v="2013-05-25T00:00:00"/>
    <s v="Standard Class"/>
    <s v="DB-13210"/>
    <s v="Dean Braden"/>
    <x v="0"/>
    <s v="United States"/>
    <s v="Port Saint Lucie"/>
    <x v="2"/>
    <n v="34952"/>
    <x v="0"/>
    <s v="OFF-BI-10004140"/>
    <x v="1"/>
    <x v="8"/>
    <s v="Avery Non-Stick Binders"/>
    <n v="2.69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0999999999999"/>
  </r>
  <r>
    <n v="3691"/>
    <s v="US-2012-131359"/>
    <x v="1"/>
    <x v="628"/>
    <d v="2012-11-02T00:00:00"/>
    <s v="Second Class"/>
    <s v="FA-14230"/>
    <s v="Frank Atkinson"/>
    <x v="1"/>
    <s v="United States"/>
    <s v="Denver"/>
    <x v="22"/>
    <n v="80219"/>
    <x v="1"/>
    <s v="TEC-MA-10000597"/>
    <x v="2"/>
    <x v="15"/>
    <s v="Lexmark S315 Color Inkjet Printer"/>
    <n v="59.994"/>
    <n v="2"/>
    <n v="0.7"/>
    <n v="-45.995399999999997"/>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6000000000001"/>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40000000000006"/>
    <n v="6"/>
    <n v="0"/>
    <n v="32.604599999999998"/>
  </r>
  <r>
    <n v="3697"/>
    <s v="CA-2013-142097"/>
    <x v="0"/>
    <x v="680"/>
    <d v="2013-10-21T00:00:00"/>
    <s v="Standard Class"/>
    <s v="QJ-19255"/>
    <s v="Quincy Jones"/>
    <x v="1"/>
    <s v="United States"/>
    <s v="Springfield"/>
    <x v="17"/>
    <n v="22153"/>
    <x v="0"/>
    <s v="OFF-AP-10000696"/>
    <x v="1"/>
    <x v="9"/>
    <s v="Holmes Odor Grabber"/>
    <n v="43.26"/>
    <n v="3"/>
    <n v="0"/>
    <n v="14.275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01"/>
  </r>
  <r>
    <n v="3700"/>
    <s v="CA-2014-160416"/>
    <x v="3"/>
    <x v="38"/>
    <d v="2014-11-19T00:00:00"/>
    <s v="Second Class"/>
    <s v="AD-10180"/>
    <s v="Alan Dominguez"/>
    <x v="2"/>
    <s v="United States"/>
    <s v="Yonkers"/>
    <x v="15"/>
    <n v="10701"/>
    <x v="3"/>
    <s v="TEC-AC-10004114"/>
    <x v="2"/>
    <x v="11"/>
    <s v="KeyTronicÂ 6101 Series -Â KeyboardÂ - Black"/>
    <n v="163.96"/>
    <n v="4"/>
    <n v="0"/>
    <n v="70.502799999999993"/>
  </r>
  <r>
    <n v="3701"/>
    <s v="CA-2014-169411"/>
    <x v="3"/>
    <x v="165"/>
    <d v="2014-12-30T00:00:00"/>
    <s v="Standard Class"/>
    <s v="AC-10615"/>
    <s v="Ann Chong"/>
    <x v="1"/>
    <s v="United States"/>
    <s v="Rochester"/>
    <x v="15"/>
    <n v="14609"/>
    <x v="3"/>
    <s v="FUR-FU-10001602"/>
    <x v="0"/>
    <x v="5"/>
    <s v="Eldon Delta Triangular Chair Mat, 52&quot; x 58&quot;, Clear"/>
    <n v="37.93"/>
    <n v="1"/>
    <n v="0"/>
    <n v="6.8273999999999999"/>
  </r>
  <r>
    <n v="3702"/>
    <s v="CA-2013-126543"/>
    <x v="0"/>
    <x v="850"/>
    <d v="2013-01-13T00:00:00"/>
    <s v="Second Class"/>
    <s v="MF-17665"/>
    <s v="Maureen Fritzler"/>
    <x v="1"/>
    <s v="United States"/>
    <s v="Toledo"/>
    <x v="24"/>
    <n v="43615"/>
    <x v="3"/>
    <s v="FUR-FU-10002445"/>
    <x v="0"/>
    <x v="5"/>
    <s v="DAX Two-Tone Rosewood/Black Document Frame, Desktop, 5 x 7"/>
    <n v="15.167999999999999"/>
    <n v="2"/>
    <n v="0.2"/>
    <n v="3.7919999999999998"/>
  </r>
  <r>
    <n v="3703"/>
    <s v="CA-2012-104941"/>
    <x v="1"/>
    <x v="385"/>
    <d v="2012-06-19T00:00:00"/>
    <s v="Standard Class"/>
    <s v="DH-13075"/>
    <s v="Dave Hallsten"/>
    <x v="1"/>
    <s v="United States"/>
    <s v="Decatur"/>
    <x v="19"/>
    <n v="35601"/>
    <x v="0"/>
    <s v="OFF-AR-10004269"/>
    <x v="1"/>
    <x v="6"/>
    <s v="Newell 31"/>
    <n v="24.78"/>
    <n v="6"/>
    <n v="0"/>
    <n v="6.9383999999999997"/>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
    <n v="5"/>
    <n v="0"/>
    <n v="15.552"/>
  </r>
  <r>
    <n v="3707"/>
    <s v="CA-2014-160087"/>
    <x v="3"/>
    <x v="257"/>
    <d v="2014-03-23T00:00:00"/>
    <s v="Standard Class"/>
    <s v="EN-13780"/>
    <s v="Edward Nazzal"/>
    <x v="0"/>
    <s v="United States"/>
    <s v="Dallas"/>
    <x v="5"/>
    <n v="75220"/>
    <x v="2"/>
    <s v="OFF-AR-10001915"/>
    <x v="1"/>
    <x v="6"/>
    <s v="Peel-Off China Markers"/>
    <n v="23.832000000000001"/>
    <n v="3"/>
    <n v="0.2"/>
    <n v="6.5537999999999998"/>
  </r>
  <r>
    <n v="3708"/>
    <s v="CA-2011-120544"/>
    <x v="2"/>
    <x v="533"/>
    <d v="2011-11-27T00:00:00"/>
    <s v="Standard Class"/>
    <s v="SS-20140"/>
    <s v="Saphhira Shifley"/>
    <x v="1"/>
    <s v="United States"/>
    <s v="Mesquite"/>
    <x v="5"/>
    <n v="75150"/>
    <x v="2"/>
    <s v="FUR-FU-10001940"/>
    <x v="0"/>
    <x v="5"/>
    <s v="Staples"/>
    <n v="6.3680000000000003"/>
    <n v="2"/>
    <n v="0.6"/>
    <n v="-2.5472000000000001"/>
  </r>
  <r>
    <n v="3709"/>
    <s v="CA-2011-120544"/>
    <x v="2"/>
    <x v="533"/>
    <d v="2011-11-27T00:00:00"/>
    <s v="Standard Class"/>
    <s v="SS-20140"/>
    <s v="Saphhira Shifley"/>
    <x v="1"/>
    <s v="United States"/>
    <s v="Mesquite"/>
    <x v="5"/>
    <n v="75150"/>
    <x v="2"/>
    <s v="OFF-AP-10004336"/>
    <x v="1"/>
    <x v="9"/>
    <s v="Conquest 14 Commercial Heavy-Duty Upright Vacuum, Collection System, Accessory Kit"/>
    <n v="34.176000000000002"/>
    <n v="3"/>
    <n v="0.8"/>
    <n v="-87.148799999999994"/>
  </r>
  <r>
    <n v="3710"/>
    <s v="CA-2011-120544"/>
    <x v="2"/>
    <x v="533"/>
    <d v="2011-11-27T00:00:00"/>
    <s v="Standard Class"/>
    <s v="SS-20140"/>
    <s v="Saphhira Shifley"/>
    <x v="1"/>
    <s v="United States"/>
    <s v="Mesquite"/>
    <x v="5"/>
    <n v="75150"/>
    <x v="2"/>
    <s v="TEC-AC-10003709"/>
    <x v="2"/>
    <x v="11"/>
    <s v="Maxell 4.7GB DVD-R 5/Pack"/>
    <n v="5.5439999999999996"/>
    <n v="7"/>
    <n v="0.2"/>
    <n v="1.6632"/>
  </r>
  <r>
    <n v="3711"/>
    <s v="CA-2014-113670"/>
    <x v="3"/>
    <x v="453"/>
    <d v="2014-10-18T00:00:00"/>
    <s v="First Class"/>
    <s v="RS-19765"/>
    <s v="Roland Schwarz"/>
    <x v="1"/>
    <s v="United States"/>
    <s v="Los Angeles"/>
    <x v="1"/>
    <n v="90045"/>
    <x v="1"/>
    <s v="FUR-TA-10001705"/>
    <x v="0"/>
    <x v="3"/>
    <s v="Bush Advantage Collection Round Conference Table"/>
    <n v="510.24"/>
    <n v="3"/>
    <n v="0.2"/>
    <n v="6.3780000000000001"/>
  </r>
  <r>
    <n v="3712"/>
    <s v="CA-2014-113670"/>
    <x v="3"/>
    <x v="453"/>
    <d v="2014-10-18T00:00:00"/>
    <s v="First Class"/>
    <s v="RS-19765"/>
    <s v="Roland Schwarz"/>
    <x v="1"/>
    <s v="United States"/>
    <s v="Los Angeles"/>
    <x v="1"/>
    <n v="90045"/>
    <x v="1"/>
    <s v="OFF-PA-10000675"/>
    <x v="1"/>
    <x v="10"/>
    <s v="Xerox 1919"/>
    <n v="204.95"/>
    <n v="5"/>
    <n v="0"/>
    <n v="100.4255"/>
  </r>
  <r>
    <n v="3713"/>
    <s v="CA-2014-166198"/>
    <x v="3"/>
    <x v="81"/>
    <d v="2014-04-25T00:00:00"/>
    <s v="First Class"/>
    <s v="JW-15955"/>
    <s v="Joni Wasserman"/>
    <x v="0"/>
    <s v="United States"/>
    <s v="Seattle"/>
    <x v="4"/>
    <n v="98103"/>
    <x v="1"/>
    <s v="TEC-AC-10000521"/>
    <x v="2"/>
    <x v="11"/>
    <s v="Verbatim Slim CD and DVD Storage Cases, 50/Pack"/>
    <n v="11.54"/>
    <n v="1"/>
    <n v="0"/>
    <n v="3.4620000000000002"/>
  </r>
  <r>
    <n v="3714"/>
    <s v="CA-2014-166198"/>
    <x v="3"/>
    <x v="81"/>
    <d v="2014-04-25T00:00:00"/>
    <s v="First Class"/>
    <s v="JW-15955"/>
    <s v="Joni Wasserman"/>
    <x v="0"/>
    <s v="United States"/>
    <s v="Seattle"/>
    <x v="4"/>
    <n v="98103"/>
    <x v="1"/>
    <s v="FUR-FU-10004622"/>
    <x v="0"/>
    <x v="5"/>
    <s v="Eldon Advantage Foldable Chair Mats for Low Pile Carpets"/>
    <n v="162.6"/>
    <n v="3"/>
    <n v="0"/>
    <n v="34.146000000000001"/>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3999999999997"/>
  </r>
  <r>
    <n v="3717"/>
    <s v="CA-2014-144568"/>
    <x v="3"/>
    <x v="148"/>
    <d v="2014-06-03T00:00:00"/>
    <s v="Standard Class"/>
    <s v="JO-15550"/>
    <s v="Jesus Ocampo"/>
    <x v="2"/>
    <s v="United States"/>
    <s v="Omaha"/>
    <x v="8"/>
    <n v="68104"/>
    <x v="2"/>
    <s v="OFF-FA-10004395"/>
    <x v="1"/>
    <x v="13"/>
    <s v="Plymouth Boxed Rubber Bands by Plymouth"/>
    <n v="23.55"/>
    <n v="5"/>
    <n v="0"/>
    <n v="1.1775"/>
  </r>
  <r>
    <n v="3718"/>
    <s v="CA-2013-142370"/>
    <x v="0"/>
    <x v="251"/>
    <d v="2013-09-24T00:00:00"/>
    <s v="Standard Class"/>
    <s v="TP-21130"/>
    <s v="Theone Pippenger"/>
    <x v="0"/>
    <s v="United States"/>
    <s v="Columbus"/>
    <x v="32"/>
    <n v="31907"/>
    <x v="0"/>
    <s v="OFF-SU-10003002"/>
    <x v="1"/>
    <x v="14"/>
    <s v="Letter Slitter"/>
    <n v="5.04"/>
    <n v="2"/>
    <n v="0"/>
    <n v="0.1512"/>
  </r>
  <r>
    <n v="3719"/>
    <s v="CA-2013-142370"/>
    <x v="0"/>
    <x v="251"/>
    <d v="2013-09-24T00:00:00"/>
    <s v="Standard Class"/>
    <s v="TP-21130"/>
    <s v="Theone Pippenger"/>
    <x v="0"/>
    <s v="United States"/>
    <s v="Columbus"/>
    <x v="32"/>
    <n v="31907"/>
    <x v="0"/>
    <s v="TEC-AC-10002926"/>
    <x v="2"/>
    <x v="11"/>
    <s v="Logitech Wireless Marathon Mouse M705"/>
    <n v="249.95"/>
    <n v="5"/>
    <n v="0"/>
    <n v="107.4785"/>
  </r>
  <r>
    <n v="3720"/>
    <s v="CA-2013-105900"/>
    <x v="0"/>
    <x v="42"/>
    <d v="2013-09-24T00:00:00"/>
    <s v="Standard Class"/>
    <s v="BS-11590"/>
    <s v="Brendan Sweed"/>
    <x v="1"/>
    <s v="United States"/>
    <s v="Columbus"/>
    <x v="14"/>
    <n v="47201"/>
    <x v="2"/>
    <s v="OFF-AR-10002656"/>
    <x v="1"/>
    <x v="6"/>
    <s v="Sanford Liquid Accent Highlighters"/>
    <n v="33.4"/>
    <n v="5"/>
    <n v="0"/>
    <n v="12.358000000000001"/>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20000000000002"/>
  </r>
  <r>
    <n v="3724"/>
    <s v="US-2011-169789"/>
    <x v="2"/>
    <x v="125"/>
    <d v="2012-01-04T00:00:00"/>
    <s v="Standard Class"/>
    <s v="MF-17665"/>
    <s v="Maureen Fritzler"/>
    <x v="1"/>
    <s v="United States"/>
    <s v="Phoenix"/>
    <x v="16"/>
    <n v="85023"/>
    <x v="1"/>
    <s v="OFF-BI-10004600"/>
    <x v="1"/>
    <x v="8"/>
    <s v="Ibico Ibimaster 300 Manual Binding System"/>
    <n v="551.98500000000001"/>
    <n v="5"/>
    <n v="0.7"/>
    <n v="-459.98750000000001"/>
  </r>
  <r>
    <n v="3725"/>
    <s v="CA-2014-127264"/>
    <x v="3"/>
    <x v="355"/>
    <d v="2014-04-06T00:00:00"/>
    <s v="First Class"/>
    <s v="SA-20830"/>
    <s v="Sue Ann Reed"/>
    <x v="0"/>
    <s v="United States"/>
    <s v="Chicago"/>
    <x v="10"/>
    <n v="60653"/>
    <x v="2"/>
    <s v="OFF-AR-10003045"/>
    <x v="1"/>
    <x v="6"/>
    <s v="Prang Colored Pencils"/>
    <n v="7.056"/>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9"/>
  </r>
  <r>
    <n v="3729"/>
    <s v="CA-2013-165169"/>
    <x v="0"/>
    <x v="410"/>
    <d v="2013-06-12T00:00:00"/>
    <s v="Standard Class"/>
    <s v="JL-15235"/>
    <s v="Janet Lee"/>
    <x v="0"/>
    <s v="United States"/>
    <s v="Newark"/>
    <x v="13"/>
    <n v="19711"/>
    <x v="3"/>
    <s v="OFF-LA-10000407"/>
    <x v="1"/>
    <x v="2"/>
    <s v="Avery White Multi-Purpose Labels"/>
    <n v="14.94"/>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
  </r>
  <r>
    <n v="3733"/>
    <s v="CA-2012-109575"/>
    <x v="1"/>
    <x v="227"/>
    <d v="2012-09-23T00:00:00"/>
    <s v="Standard Class"/>
    <s v="KH-16630"/>
    <s v="Ken Heidel"/>
    <x v="1"/>
    <s v="United States"/>
    <s v="Clinton"/>
    <x v="39"/>
    <n v="20735"/>
    <x v="3"/>
    <s v="TEC-PH-10000895"/>
    <x v="2"/>
    <x v="7"/>
    <s v="Polycom VVX 310 VoIP phone"/>
    <n v="1259.93"/>
    <n v="7"/>
    <n v="0"/>
    <n v="327.58179999999999"/>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9"/>
  </r>
  <r>
    <n v="3735"/>
    <s v="CA-2014-168193"/>
    <x v="3"/>
    <x v="904"/>
    <d v="2014-03-12T00:00:00"/>
    <s v="Second Class"/>
    <s v="RM-19750"/>
    <s v="Roland Murray"/>
    <x v="0"/>
    <s v="United States"/>
    <s v="New York City"/>
    <x v="15"/>
    <n v="10011"/>
    <x v="3"/>
    <s v="OFF-PA-10002254"/>
    <x v="1"/>
    <x v="10"/>
    <s v="Xerox 1883"/>
    <n v="26.38"/>
    <n v="1"/>
    <n v="0"/>
    <n v="12.1348"/>
  </r>
  <r>
    <n v="3736"/>
    <s v="CA-2014-168193"/>
    <x v="3"/>
    <x v="904"/>
    <d v="2014-03-12T00:00:00"/>
    <s v="Second Class"/>
    <s v="RM-19750"/>
    <s v="Roland Murray"/>
    <x v="0"/>
    <s v="United States"/>
    <s v="New York City"/>
    <x v="15"/>
    <n v="10011"/>
    <x v="3"/>
    <s v="FUR-FU-10002554"/>
    <x v="0"/>
    <x v="5"/>
    <s v="Westinghouse Floor Lamp with Metal Mesh Shade, Black"/>
    <n v="71.97"/>
    <n v="3"/>
    <n v="0"/>
    <n v="16.553100000000001"/>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9"/>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399999999999"/>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600000000001"/>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
    <n v="3"/>
    <n v="0"/>
    <n v="3.7919999999999998"/>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60000000000007"/>
  </r>
  <r>
    <n v="3752"/>
    <s v="CA-2014-161956"/>
    <x v="3"/>
    <x v="151"/>
    <d v="2014-08-30T00:00:00"/>
    <s v="Second Class"/>
    <s v="DR-12880"/>
    <s v="Dan Reichenbach"/>
    <x v="1"/>
    <s v="United States"/>
    <s v="Inglewood"/>
    <x v="1"/>
    <n v="90301"/>
    <x v="1"/>
    <s v="FUR-CH-10004886"/>
    <x v="0"/>
    <x v="1"/>
    <s v="Bevis Steel Folding Chairs"/>
    <n v="230.28"/>
    <n v="3"/>
    <n v="0.2"/>
    <n v="23.027999999999999"/>
  </r>
  <r>
    <n v="3753"/>
    <s v="CA-2014-161956"/>
    <x v="3"/>
    <x v="151"/>
    <d v="2014-08-30T00:00:00"/>
    <s v="Second Class"/>
    <s v="DR-12880"/>
    <s v="Dan Reichenbach"/>
    <x v="1"/>
    <s v="United States"/>
    <s v="Inglewood"/>
    <x v="1"/>
    <n v="90301"/>
    <x v="1"/>
    <s v="OFF-PA-10001289"/>
    <x v="1"/>
    <x v="10"/>
    <s v="White Computer Printout Paper by Universal"/>
    <n v="116.28"/>
    <n v="3"/>
    <n v="0"/>
    <n v="56.977200000000003"/>
  </r>
  <r>
    <n v="3754"/>
    <s v="CA-2014-161956"/>
    <x v="3"/>
    <x v="151"/>
    <d v="2014-08-30T00:00:00"/>
    <s v="Second Class"/>
    <s v="DR-12880"/>
    <s v="Dan Reichenbach"/>
    <x v="1"/>
    <s v="United States"/>
    <s v="Inglewood"/>
    <x v="1"/>
    <n v="90301"/>
    <x v="1"/>
    <s v="OFF-BI-10003650"/>
    <x v="1"/>
    <x v="8"/>
    <s v="GBC DocuBind 300 Electric Binding Machine"/>
    <n v="841.56799999999998"/>
    <n v="2"/>
    <n v="0.2"/>
    <n v="294.54880000000003"/>
  </r>
  <r>
    <n v="3755"/>
    <s v="CA-2014-161956"/>
    <x v="3"/>
    <x v="151"/>
    <d v="2014-08-30T00:00:00"/>
    <s v="Second Class"/>
    <s v="DR-12880"/>
    <s v="Dan Reichenbach"/>
    <x v="1"/>
    <s v="United States"/>
    <s v="Inglewood"/>
    <x v="1"/>
    <n v="90301"/>
    <x v="1"/>
    <s v="OFF-ST-10001370"/>
    <x v="1"/>
    <x v="4"/>
    <s v="Sensible Storage WireTech Storage Systems"/>
    <n v="354.9"/>
    <n v="5"/>
    <n v="0"/>
    <n v="17.745000000000001"/>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2"/>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s v="CA-2013-111283"/>
    <x v="0"/>
    <x v="905"/>
    <d v="2013-03-05T00:00:00"/>
    <s v="Standard Class"/>
    <s v="LC-16870"/>
    <s v="Lena Cacioppo"/>
    <x v="0"/>
    <s v="United States"/>
    <s v="Newark"/>
    <x v="24"/>
    <n v="43055"/>
    <x v="3"/>
    <s v="OFF-AR-10001615"/>
    <x v="1"/>
    <x v="6"/>
    <s v="Newell 34"/>
    <n v="111.104"/>
    <n v="7"/>
    <n v="0.2"/>
    <n v="8.3328000000000007"/>
  </r>
  <r>
    <n v="3759"/>
    <s v="CA-2012-167745"/>
    <x v="1"/>
    <x v="227"/>
    <d v="2012-09-23T00:00:00"/>
    <s v="Standard Class"/>
    <s v="GB-14530"/>
    <s v="George Bell"/>
    <x v="1"/>
    <s v="United States"/>
    <s v="Los Angeles"/>
    <x v="1"/>
    <n v="90049"/>
    <x v="1"/>
    <s v="OFF-AR-10003602"/>
    <x v="1"/>
    <x v="6"/>
    <s v="Quartet Omega Colored Chalk, 12/Pack"/>
    <n v="11.68"/>
    <n v="2"/>
    <n v="0"/>
    <n v="5.4896000000000003"/>
  </r>
  <r>
    <n v="3760"/>
    <s v="CA-2012-167745"/>
    <x v="1"/>
    <x v="227"/>
    <d v="2012-09-23T00:00:00"/>
    <s v="Standard Class"/>
    <s v="GB-14530"/>
    <s v="George Bell"/>
    <x v="1"/>
    <s v="United States"/>
    <s v="Los Angeles"/>
    <x v="1"/>
    <n v="90049"/>
    <x v="1"/>
    <s v="OFF-SU-10004782"/>
    <x v="1"/>
    <x v="14"/>
    <s v="Elite 5&quot; Scissors"/>
    <n v="16.899999999999999"/>
    <n v="2"/>
    <n v="0"/>
    <n v="5.07"/>
  </r>
  <r>
    <n v="3761"/>
    <s v="CA-2012-167745"/>
    <x v="1"/>
    <x v="227"/>
    <d v="2012-09-23T00:00:00"/>
    <s v="Standard Class"/>
    <s v="GB-14530"/>
    <s v="George Bell"/>
    <x v="1"/>
    <s v="United States"/>
    <s v="Los Angeles"/>
    <x v="1"/>
    <n v="90049"/>
    <x v="1"/>
    <s v="FUR-FU-10001591"/>
    <x v="0"/>
    <x v="5"/>
    <s v="Advantus Panel Wall Certificate Holder - 8.5x11"/>
    <n v="24.4"/>
    <n v="2"/>
    <n v="0"/>
    <n v="10.247999999999999"/>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8000000000002"/>
  </r>
  <r>
    <n v="3763"/>
    <s v="CA-2013-156251"/>
    <x v="0"/>
    <x v="572"/>
    <d v="2013-08-19T00:00:00"/>
    <s v="Second Class"/>
    <s v="TS-21160"/>
    <s v="Theresa Swint"/>
    <x v="1"/>
    <s v="United States"/>
    <s v="West Allis"/>
    <x v="6"/>
    <n v="53214"/>
    <x v="2"/>
    <s v="FUR-BO-10001337"/>
    <x v="0"/>
    <x v="0"/>
    <s v="O'Sullivan Living Dimensions 2-Shelf Bookcases"/>
    <n v="241.96"/>
    <n v="2"/>
    <n v="0"/>
    <n v="24.196000000000002"/>
  </r>
  <r>
    <n v="3764"/>
    <s v="CA-2013-156251"/>
    <x v="0"/>
    <x v="572"/>
    <d v="2013-08-19T00:00:00"/>
    <s v="Second Class"/>
    <s v="TS-21160"/>
    <s v="Theresa Swint"/>
    <x v="1"/>
    <s v="United States"/>
    <s v="West Allis"/>
    <x v="6"/>
    <n v="53214"/>
    <x v="2"/>
    <s v="OFF-BI-10003529"/>
    <x v="1"/>
    <x v="8"/>
    <s v="Avery Round Ring Poly Binders"/>
    <n v="8.52"/>
    <n v="3"/>
    <n v="0"/>
    <n v="4.1748000000000003"/>
  </r>
  <r>
    <n v="3765"/>
    <s v="CA-2014-125878"/>
    <x v="3"/>
    <x v="906"/>
    <d v="2014-03-03T00:00:00"/>
    <s v="Standard Class"/>
    <s v="MH-18025"/>
    <s v="Michelle Huthwaite"/>
    <x v="0"/>
    <s v="United States"/>
    <s v="Chicago"/>
    <x v="10"/>
    <n v="60623"/>
    <x v="2"/>
    <s v="OFF-BI-10002609"/>
    <x v="1"/>
    <x v="8"/>
    <s v="Avery Hidden Tab Dividers for Binding Systems"/>
    <n v="1.788"/>
    <n v="3"/>
    <n v="0.8"/>
    <n v="-3.0396000000000001"/>
  </r>
  <r>
    <n v="3766"/>
    <s v="CA-2013-163153"/>
    <x v="0"/>
    <x v="844"/>
    <d v="2013-03-26T00:00:00"/>
    <s v="Standard Class"/>
    <s v="DM-12955"/>
    <s v="Dario Medina"/>
    <x v="1"/>
    <s v="United States"/>
    <s v="Houston"/>
    <x v="5"/>
    <n v="77036"/>
    <x v="2"/>
    <s v="FUR-TA-10004767"/>
    <x v="0"/>
    <x v="3"/>
    <s v="Safco Drafting Table"/>
    <n v="99.372"/>
    <n v="2"/>
    <n v="0.3"/>
    <n v="-1.4196"/>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
    <n v="5"/>
    <n v="0.2"/>
    <n v="11.996"/>
  </r>
  <r>
    <n v="3769"/>
    <s v="CA-2011-153913"/>
    <x v="2"/>
    <x v="757"/>
    <d v="2011-12-20T00:00:00"/>
    <s v="Second Class"/>
    <s v="KB-16585"/>
    <s v="Ken Black"/>
    <x v="1"/>
    <s v="United States"/>
    <s v="Hialeah"/>
    <x v="2"/>
    <n v="33012"/>
    <x v="0"/>
    <s v="FUR-CH-10000988"/>
    <x v="0"/>
    <x v="1"/>
    <s v="Hon Olson Stacker Stools"/>
    <n v="1013.832"/>
    <n v="9"/>
    <n v="0.2"/>
    <n v="101.3832"/>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â€œJust In Timeâ€ Height-Adjustable Multi-Task Work Tables"/>
    <n v="2003.52"/>
    <n v="6"/>
    <n v="0.2"/>
    <n v="-325.572"/>
  </r>
  <r>
    <n v="3772"/>
    <s v="US-2013-101196"/>
    <x v="0"/>
    <x v="536"/>
    <d v="2013-05-18T00:00:00"/>
    <s v="Standard Class"/>
    <s v="FM-14215"/>
    <s v="Filia McAdams"/>
    <x v="1"/>
    <s v="United States"/>
    <s v="Philadelphia"/>
    <x v="9"/>
    <n v="19140"/>
    <x v="3"/>
    <s v="OFF-ST-10004804"/>
    <x v="1"/>
    <x v="4"/>
    <s v="Belkin 19&quot; Vented Equipment Shelf, Black"/>
    <n v="82.367999999999995"/>
    <n v="2"/>
    <n v="0.2"/>
    <n v="-19.5624"/>
  </r>
  <r>
    <n v="3773"/>
    <s v="CA-2011-115357"/>
    <x v="2"/>
    <x v="908"/>
    <d v="2011-08-11T00:00:00"/>
    <s v="Second Class"/>
    <s v="RF-19735"/>
    <s v="Roland Fjeld"/>
    <x v="0"/>
    <s v="United States"/>
    <s v="Columbia"/>
    <x v="20"/>
    <n v="29203"/>
    <x v="0"/>
    <s v="TEC-AC-10000023"/>
    <x v="2"/>
    <x v="11"/>
    <s v="Maxell 74 Minute CD-R Spindle, 50/Pack"/>
    <n v="62.91"/>
    <n v="3"/>
    <n v="0"/>
    <n v="22.647600000000001"/>
  </r>
  <r>
    <n v="3774"/>
    <s v="US-2011-102715"/>
    <x v="2"/>
    <x v="909"/>
    <d v="2011-04-13T00:00:00"/>
    <s v="Second Class"/>
    <s v="JK-15370"/>
    <s v="Jay Kimmel"/>
    <x v="0"/>
    <s v="United States"/>
    <s v="Miami"/>
    <x v="2"/>
    <n v="33180"/>
    <x v="0"/>
    <s v="OFF-FA-10001332"/>
    <x v="1"/>
    <x v="13"/>
    <s v="Acco Banker's Clasps, 5 3/4&quot;-Long"/>
    <n v="6.9119999999999999"/>
    <n v="3"/>
    <n v="0.2"/>
    <n v="2.3328000000000002"/>
  </r>
  <r>
    <n v="3775"/>
    <s v="US-2011-102715"/>
    <x v="2"/>
    <x v="909"/>
    <d v="2011-04-13T00:00:00"/>
    <s v="Second Class"/>
    <s v="JK-15370"/>
    <s v="Jay Kimmel"/>
    <x v="0"/>
    <s v="United States"/>
    <s v="Miami"/>
    <x v="2"/>
    <n v="33180"/>
    <x v="0"/>
    <s v="TEC-AC-10002001"/>
    <x v="2"/>
    <x v="11"/>
    <s v="Logitech Wireless Gaming Headset G930"/>
    <n v="383.976"/>
    <n v="3"/>
    <n v="0.2"/>
    <n v="81.594899999999996"/>
  </r>
  <r>
    <n v="3776"/>
    <s v="US-2011-102715"/>
    <x v="2"/>
    <x v="909"/>
    <d v="2011-04-13T00:00:00"/>
    <s v="Second Class"/>
    <s v="JK-15370"/>
    <s v="Jay Kimmel"/>
    <x v="0"/>
    <s v="United States"/>
    <s v="Miami"/>
    <x v="2"/>
    <n v="33180"/>
    <x v="0"/>
    <s v="OFF-PA-10000029"/>
    <x v="1"/>
    <x v="10"/>
    <s v="Xerox 224"/>
    <n v="10.368"/>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3000000000002"/>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8"/>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999"/>
  </r>
  <r>
    <n v="3780"/>
    <s v="CA-2014-118521"/>
    <x v="3"/>
    <x v="911"/>
    <d v="2014-02-21T00:00:00"/>
    <s v="Standard Class"/>
    <s v="LF-17185"/>
    <s v="Luke Foster"/>
    <x v="0"/>
    <s v="United States"/>
    <s v="New York City"/>
    <x v="15"/>
    <n v="10035"/>
    <x v="3"/>
    <s v="OFF-PA-10003465"/>
    <x v="1"/>
    <x v="10"/>
    <s v="Xerox 1912"/>
    <n v="37.94"/>
    <n v="2"/>
    <n v="0"/>
    <n v="18.211200000000002"/>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99"/>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9"/>
  </r>
  <r>
    <n v="3784"/>
    <s v="CA-2014-165204"/>
    <x v="3"/>
    <x v="38"/>
    <d v="2014-11-17T00:00:00"/>
    <s v="Second Class"/>
    <s v="MN-17935"/>
    <s v="Michael Nguyen"/>
    <x v="0"/>
    <s v="United States"/>
    <s v="Memphis"/>
    <x v="18"/>
    <n v="38109"/>
    <x v="0"/>
    <s v="OFF-ST-10003716"/>
    <x v="1"/>
    <x v="4"/>
    <s v="Tennsco Double-Tier Lockers"/>
    <n v="720.06399999999996"/>
    <n v="4"/>
    <n v="0.2"/>
    <n v="-63.005600000000001"/>
  </r>
  <r>
    <n v="3785"/>
    <s v="CA-2014-125752"/>
    <x v="3"/>
    <x v="689"/>
    <d v="2014-08-05T00:00:00"/>
    <s v="Standard Class"/>
    <s v="EH-14125"/>
    <s v="Eugene Hildebrand"/>
    <x v="2"/>
    <s v="United States"/>
    <s v="Fort Lauderdale"/>
    <x v="2"/>
    <n v="33311"/>
    <x v="0"/>
    <s v="TEC-AC-10003590"/>
    <x v="2"/>
    <x v="11"/>
    <s v="TRENDnet 56K USB 2.0 Phone, Internet and Fax Modem"/>
    <n v="41.423999999999999"/>
    <n v="2"/>
    <n v="0.2"/>
    <n v="8.2848000000000006"/>
  </r>
  <r>
    <n v="3786"/>
    <s v="CA-2014-112487"/>
    <x v="3"/>
    <x v="377"/>
    <d v="2014-12-31T00:00:00"/>
    <s v="Standard Class"/>
    <s v="TC-21535"/>
    <s v="Tracy Collins"/>
    <x v="2"/>
    <s v="United States"/>
    <s v="Columbus"/>
    <x v="24"/>
    <n v="43229"/>
    <x v="3"/>
    <s v="OFF-BI-10000494"/>
    <x v="1"/>
    <x v="8"/>
    <s v="Acco Economy Flexible Poly Round Ring Binder"/>
    <n v="3.1320000000000001"/>
    <n v="2"/>
    <n v="0.7"/>
    <n v="-2.61"/>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8999999999999"/>
  </r>
  <r>
    <n v="3789"/>
    <s v="CA-2013-169971"/>
    <x v="0"/>
    <x v="913"/>
    <d v="2013-09-10T00:00:00"/>
    <s v="Standard Class"/>
    <s v="IL-15100"/>
    <s v="Ivan Liston"/>
    <x v="0"/>
    <s v="United States"/>
    <s v="Houston"/>
    <x v="5"/>
    <n v="77041"/>
    <x v="2"/>
    <s v="OFF-AR-10001044"/>
    <x v="1"/>
    <x v="6"/>
    <s v="BOSTON Ranger #55 Pencil Sharpener, Black"/>
    <n v="62.375999999999998"/>
    <n v="3"/>
    <n v="0.2"/>
    <n v="7.0172999999999996"/>
  </r>
  <r>
    <n v="3790"/>
    <s v="US-2013-133508"/>
    <x v="0"/>
    <x v="764"/>
    <d v="2013-04-22T00:00:00"/>
    <s v="Standard Class"/>
    <s v="SW-20350"/>
    <s v="Sean Wendt"/>
    <x v="2"/>
    <s v="United States"/>
    <s v="Omaha"/>
    <x v="8"/>
    <n v="68104"/>
    <x v="2"/>
    <s v="OFF-FA-10000134"/>
    <x v="1"/>
    <x v="13"/>
    <s v="Advantus Push Pins, Aluminum Head"/>
    <n v="29.05"/>
    <n v="5"/>
    <n v="0"/>
    <n v="9.0054999999999996"/>
  </r>
  <r>
    <n v="3791"/>
    <s v="CA-2011-107139"/>
    <x v="2"/>
    <x v="260"/>
    <d v="2011-07-11T00:00:00"/>
    <s v="Standard Class"/>
    <s v="DP-13390"/>
    <s v="Dennis Pardue"/>
    <x v="2"/>
    <s v="United States"/>
    <s v="Los Angeles"/>
    <x v="1"/>
    <n v="90004"/>
    <x v="1"/>
    <s v="OFF-BI-10001670"/>
    <x v="1"/>
    <x v="8"/>
    <s v="Vinyl Sectional Post Binders"/>
    <n v="180.96"/>
    <n v="6"/>
    <n v="0.2"/>
    <n v="67.86"/>
  </r>
  <r>
    <n v="3792"/>
    <s v="CA-2012-111325"/>
    <x v="1"/>
    <x v="914"/>
    <d v="2012-02-28T00:00:00"/>
    <s v="First Class"/>
    <s v="BT-11395"/>
    <s v="Bill Tyler"/>
    <x v="1"/>
    <s v="United States"/>
    <s v="Altoona"/>
    <x v="9"/>
    <n v="16602"/>
    <x v="3"/>
    <s v="OFF-BI-10000343"/>
    <x v="1"/>
    <x v="8"/>
    <s v="Pressboard Covers with Storage Hooks, 9 1/2&quot; x 11&quot;, Light Blue"/>
    <n v="4.4189999999999996"/>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4000000000001"/>
  </r>
  <r>
    <n v="3794"/>
    <s v="CA-2012-163762"/>
    <x v="1"/>
    <x v="154"/>
    <d v="2012-12-01T00:00:00"/>
    <s v="Standard Class"/>
    <s v="JE-15475"/>
    <s v="Jeremy Ellison"/>
    <x v="0"/>
    <s v="United States"/>
    <s v="New York City"/>
    <x v="15"/>
    <n v="10024"/>
    <x v="3"/>
    <s v="OFF-AR-10001915"/>
    <x v="1"/>
    <x v="6"/>
    <s v="Peel-Off China Markers"/>
    <n v="29.79"/>
    <n v="3"/>
    <n v="0"/>
    <n v="12.511799999999999"/>
  </r>
  <r>
    <n v="3795"/>
    <s v="US-2011-117163"/>
    <x v="2"/>
    <x v="915"/>
    <d v="2011-02-03T00:00:00"/>
    <s v="Standard Class"/>
    <s v="EJ-13720"/>
    <s v="Ed Jacobs"/>
    <x v="0"/>
    <s v="United States"/>
    <s v="San Diego"/>
    <x v="1"/>
    <n v="92037"/>
    <x v="1"/>
    <s v="OFF-ST-10003692"/>
    <x v="1"/>
    <x v="4"/>
    <s v="Recycled Steel Personal File for Hanging File Folders"/>
    <n v="57.23"/>
    <n v="1"/>
    <n v="0"/>
    <n v="14.307499999999999"/>
  </r>
  <r>
    <n v="3796"/>
    <s v="US-2011-117163"/>
    <x v="2"/>
    <x v="915"/>
    <d v="2011-02-03T00:00:00"/>
    <s v="Standard Class"/>
    <s v="EJ-13720"/>
    <s v="Ed Jacobs"/>
    <x v="0"/>
    <s v="United States"/>
    <s v="San Diego"/>
    <x v="1"/>
    <n v="92037"/>
    <x v="1"/>
    <s v="FUR-TA-10003469"/>
    <x v="0"/>
    <x v="3"/>
    <s v="Balt Split Level Computer Training Table"/>
    <n v="333"/>
    <n v="3"/>
    <n v="0.2"/>
    <n v="-16.649999999999999"/>
  </r>
  <r>
    <n v="3797"/>
    <s v="US-2011-117163"/>
    <x v="2"/>
    <x v="915"/>
    <d v="2011-02-03T00:00:00"/>
    <s v="Standard Class"/>
    <s v="EJ-13720"/>
    <s v="Ed Jacobs"/>
    <x v="0"/>
    <s v="United States"/>
    <s v="San Diego"/>
    <x v="1"/>
    <n v="92037"/>
    <x v="1"/>
    <s v="OFF-AR-10003179"/>
    <x v="1"/>
    <x v="6"/>
    <s v="Dixon Ticonderoga Core-Lock Colored Pencils"/>
    <n v="36.44"/>
    <n v="4"/>
    <n v="0"/>
    <n v="12.0252"/>
  </r>
  <r>
    <n v="3798"/>
    <s v="CA-2014-121314"/>
    <x v="3"/>
    <x v="397"/>
    <d v="2014-09-27T00:00:00"/>
    <s v="First Class"/>
    <s v="BE-11410"/>
    <s v="Bobby Elias"/>
    <x v="0"/>
    <s v="United States"/>
    <s v="Miami"/>
    <x v="2"/>
    <n v="33178"/>
    <x v="0"/>
    <s v="OFF-PA-10003395"/>
    <x v="1"/>
    <x v="10"/>
    <s v="Xerox 1941"/>
    <n v="251.64"/>
    <n v="3"/>
    <n v="0.2"/>
    <n v="88.073999999999998"/>
  </r>
  <r>
    <n v="3799"/>
    <s v="CA-2014-147760"/>
    <x v="3"/>
    <x v="259"/>
    <d v="2014-11-06T00:00:00"/>
    <s v="First Class"/>
    <s v="KL-16555"/>
    <s v="Kelly Lampkin"/>
    <x v="1"/>
    <s v="United States"/>
    <s v="Greensboro"/>
    <x v="3"/>
    <n v="27405"/>
    <x v="0"/>
    <s v="FUR-TA-10004575"/>
    <x v="0"/>
    <x v="3"/>
    <s v="Hon 5100 Series Wood Tables"/>
    <n v="523.76400000000001"/>
    <n v="3"/>
    <n v="0.4"/>
    <n v="-192.04679999999999"/>
  </r>
  <r>
    <n v="3800"/>
    <s v="CA-2014-147760"/>
    <x v="3"/>
    <x v="259"/>
    <d v="2014-11-06T00:00:00"/>
    <s v="First Class"/>
    <s v="KL-16555"/>
    <s v="Kelly Lampkin"/>
    <x v="1"/>
    <s v="United States"/>
    <s v="Greensboro"/>
    <x v="3"/>
    <n v="27405"/>
    <x v="0"/>
    <s v="TEC-PH-10002483"/>
    <x v="2"/>
    <x v="7"/>
    <s v="Motorola Moto X"/>
    <n v="1359.96"/>
    <n v="5"/>
    <n v="0.2"/>
    <n v="118.9965"/>
  </r>
  <r>
    <n v="3801"/>
    <s v="CA-2013-156503"/>
    <x v="0"/>
    <x v="500"/>
    <d v="2013-10-21T00:00:00"/>
    <s v="Standard Class"/>
    <s v="NC-18415"/>
    <s v="Nathan Cano"/>
    <x v="0"/>
    <s v="United States"/>
    <s v="Jacksonville"/>
    <x v="3"/>
    <n v="28540"/>
    <x v="0"/>
    <s v="FUR-CH-10003606"/>
    <x v="0"/>
    <x v="1"/>
    <s v="SAFCO Folding Chair Trolley"/>
    <n v="102.592"/>
    <n v="1"/>
    <n v="0.2"/>
    <n v="10.2592"/>
  </r>
  <r>
    <n v="3802"/>
    <s v="CA-2013-156503"/>
    <x v="0"/>
    <x v="500"/>
    <d v="2013-10-21T00:00:00"/>
    <s v="Standard Class"/>
    <s v="NC-18415"/>
    <s v="Nathan Cano"/>
    <x v="0"/>
    <s v="United States"/>
    <s v="Jacksonville"/>
    <x v="3"/>
    <n v="28540"/>
    <x v="0"/>
    <s v="TEC-AC-10002473"/>
    <x v="2"/>
    <x v="11"/>
    <s v="Maxell 4.7GB DVD-R"/>
    <n v="22.704000000000001"/>
    <n v="1"/>
    <n v="0.2"/>
    <n v="5.9598000000000004"/>
  </r>
  <r>
    <n v="3803"/>
    <s v="CA-2013-156503"/>
    <x v="0"/>
    <x v="500"/>
    <d v="2013-10-21T00:00:00"/>
    <s v="Standard Class"/>
    <s v="NC-18415"/>
    <s v="Nathan Cano"/>
    <x v="0"/>
    <s v="United States"/>
    <s v="Jacksonville"/>
    <x v="3"/>
    <n v="28540"/>
    <x v="0"/>
    <s v="OFF-PA-10002319"/>
    <x v="1"/>
    <x v="10"/>
    <s v="Xerox 1944"/>
    <n v="93.024000000000001"/>
    <n v="3"/>
    <n v="0.2"/>
    <n v="33.721200000000003"/>
  </r>
  <r>
    <n v="3804"/>
    <s v="CA-2013-156503"/>
    <x v="0"/>
    <x v="500"/>
    <d v="2013-10-21T00:00:00"/>
    <s v="Standard Class"/>
    <s v="NC-18415"/>
    <s v="Nathan Cano"/>
    <x v="0"/>
    <s v="United States"/>
    <s v="Jacksonville"/>
    <x v="3"/>
    <n v="28540"/>
    <x v="0"/>
    <s v="OFF-SU-10000946"/>
    <x v="1"/>
    <x v="14"/>
    <s v="Staples"/>
    <n v="12.768000000000001"/>
    <n v="2"/>
    <n v="0.2"/>
    <n v="1.43639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8"/>
  </r>
  <r>
    <n v="3806"/>
    <s v="CA-2013-156503"/>
    <x v="0"/>
    <x v="500"/>
    <d v="2013-10-21T00:00:00"/>
    <s v="Standard Class"/>
    <s v="NC-18415"/>
    <s v="Nathan Cano"/>
    <x v="0"/>
    <s v="United States"/>
    <s v="Jacksonville"/>
    <x v="3"/>
    <n v="28540"/>
    <x v="0"/>
    <s v="OFF-PA-10002377"/>
    <x v="1"/>
    <x v="10"/>
    <s v="Xerox 1916"/>
    <n v="39.152000000000001"/>
    <n v="1"/>
    <n v="0.2"/>
    <n v="14.682"/>
  </r>
  <r>
    <n v="3807"/>
    <s v="CA-2012-113628"/>
    <x v="1"/>
    <x v="768"/>
    <d v="2012-11-19T00:00:00"/>
    <s v="Standard Class"/>
    <s v="AH-10690"/>
    <s v="Anna HÃ¤berlin"/>
    <x v="1"/>
    <s v="United States"/>
    <s v="Plantation"/>
    <x v="2"/>
    <n v="33317"/>
    <x v="0"/>
    <s v="OFF-AR-10001246"/>
    <x v="1"/>
    <x v="6"/>
    <s v="Newell 317"/>
    <n v="11.76"/>
    <n v="5"/>
    <n v="0.2"/>
    <n v="1.323"/>
  </r>
  <r>
    <n v="3808"/>
    <s v="CA-2012-113628"/>
    <x v="1"/>
    <x v="768"/>
    <d v="2012-11-19T00:00:00"/>
    <s v="Standard Class"/>
    <s v="AH-10690"/>
    <s v="Anna HÃ¤berlin"/>
    <x v="1"/>
    <s v="United States"/>
    <s v="Plantation"/>
    <x v="2"/>
    <n v="33317"/>
    <x v="0"/>
    <s v="OFF-BI-10003291"/>
    <x v="1"/>
    <x v="8"/>
    <s v="Wilson Jones Leather-Like Binders with DublLock Round Rings"/>
    <n v="5.2380000000000004"/>
    <n v="2"/>
    <n v="0.7"/>
    <n v="-4.0157999999999996"/>
  </r>
  <r>
    <n v="3809"/>
    <s v="CA-2012-113628"/>
    <x v="1"/>
    <x v="768"/>
    <d v="2012-11-19T00:00:00"/>
    <s v="Standard Class"/>
    <s v="AH-10690"/>
    <s v="Anna HÃ¤berlin"/>
    <x v="1"/>
    <s v="United States"/>
    <s v="Plantation"/>
    <x v="2"/>
    <n v="33317"/>
    <x v="0"/>
    <s v="OFF-BI-10002799"/>
    <x v="1"/>
    <x v="8"/>
    <s v="SlimView Poly Binder, 3/8&quot;"/>
    <n v="4.6619999999999999"/>
    <n v="3"/>
    <n v="0.7"/>
    <n v="-3.7296"/>
  </r>
  <r>
    <n v="3810"/>
    <s v="CA-2012-113628"/>
    <x v="1"/>
    <x v="768"/>
    <d v="2012-11-19T00:00:00"/>
    <s v="Standard Class"/>
    <s v="AH-10690"/>
    <s v="Anna HÃ¤berlin"/>
    <x v="1"/>
    <s v="United States"/>
    <s v="Plantation"/>
    <x v="2"/>
    <n v="33317"/>
    <x v="0"/>
    <s v="FUR-CH-10003298"/>
    <x v="0"/>
    <x v="1"/>
    <s v="Office Star - Contemporary Task Swivel chair with Loop Arms, Charcoal"/>
    <n v="523.91999999999996"/>
    <n v="5"/>
    <n v="0.2"/>
    <n v="-72.039000000000001"/>
  </r>
  <r>
    <n v="3811"/>
    <s v="CA-2012-113628"/>
    <x v="1"/>
    <x v="768"/>
    <d v="2012-11-19T00:00:00"/>
    <s v="Standard Class"/>
    <s v="AH-10690"/>
    <s v="Anna HÃ¤berlin"/>
    <x v="1"/>
    <s v="United States"/>
    <s v="Plantation"/>
    <x v="2"/>
    <n v="33317"/>
    <x v="0"/>
    <s v="TEC-PH-10000441"/>
    <x v="2"/>
    <x v="7"/>
    <s v="VTech DS6151"/>
    <n v="100.792"/>
    <n v="1"/>
    <n v="0.2"/>
    <n v="10.0792"/>
  </r>
  <r>
    <n v="3812"/>
    <s v="CA-2012-113628"/>
    <x v="1"/>
    <x v="768"/>
    <d v="2012-11-19T00:00:00"/>
    <s v="Standard Class"/>
    <s v="AH-10690"/>
    <s v="Anna HÃ¤berlin"/>
    <x v="1"/>
    <s v="United States"/>
    <s v="Plantation"/>
    <x v="2"/>
    <n v="33317"/>
    <x v="0"/>
    <s v="FUR-CH-10004477"/>
    <x v="0"/>
    <x v="1"/>
    <s v="Global Push Button Manager's Chair, Indigo"/>
    <n v="146.136"/>
    <n v="3"/>
    <n v="0.2"/>
    <n v="16.440300000000001"/>
  </r>
  <r>
    <n v="3813"/>
    <s v="CA-2014-147753"/>
    <x v="3"/>
    <x v="916"/>
    <d v="2014-03-06T00:00:00"/>
    <s v="Same Day"/>
    <s v="PK-19075"/>
    <s v="Pete Kriz"/>
    <x v="0"/>
    <s v="United States"/>
    <s v="Milwaukee"/>
    <x v="6"/>
    <n v="53209"/>
    <x v="2"/>
    <s v="OFF-LA-10003537"/>
    <x v="1"/>
    <x v="2"/>
    <s v="Avery 515"/>
    <n v="25.06"/>
    <n v="2"/>
    <n v="0"/>
    <n v="11.7782"/>
  </r>
  <r>
    <n v="3814"/>
    <s v="CA-2012-103961"/>
    <x v="1"/>
    <x v="599"/>
    <d v="2012-11-09T00:00:00"/>
    <s v="Standard Class"/>
    <s v="NG-18430"/>
    <s v="Nathan Gelder"/>
    <x v="0"/>
    <s v="United States"/>
    <s v="Quincy"/>
    <x v="10"/>
    <n v="62301"/>
    <x v="2"/>
    <s v="OFF-LA-10004484"/>
    <x v="1"/>
    <x v="2"/>
    <s v="Avery 476"/>
    <n v="19.824000000000002"/>
    <n v="6"/>
    <n v="0.2"/>
    <n v="6.4428000000000001"/>
  </r>
  <r>
    <n v="3815"/>
    <s v="CA-2013-152471"/>
    <x v="0"/>
    <x v="630"/>
    <d v="2013-07-09T00:00:00"/>
    <s v="Same Day"/>
    <s v="ZD-21925"/>
    <s v="Zuschuss Donatelli"/>
    <x v="0"/>
    <s v="United States"/>
    <s v="Jacksonville"/>
    <x v="2"/>
    <n v="32216"/>
    <x v="0"/>
    <s v="TEC-PH-10002824"/>
    <x v="2"/>
    <x v="7"/>
    <s v="Jabra SPEAK 410 Multidevice Speakerphone"/>
    <n v="823.96"/>
    <n v="5"/>
    <n v="0.2"/>
    <n v="51.497500000000002"/>
  </r>
  <r>
    <n v="3816"/>
    <s v="CA-2013-152471"/>
    <x v="0"/>
    <x v="630"/>
    <d v="2013-07-09T00:00:00"/>
    <s v="Same Day"/>
    <s v="ZD-21925"/>
    <s v="Zuschuss Donatelli"/>
    <x v="0"/>
    <s v="United States"/>
    <s v="Jacksonville"/>
    <x v="2"/>
    <n v="32216"/>
    <x v="0"/>
    <s v="OFF-PA-10004965"/>
    <x v="1"/>
    <x v="10"/>
    <s v="Xerox 1921"/>
    <n v="15.984"/>
    <n v="2"/>
    <n v="0.2"/>
    <n v="4.9950000000000001"/>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99"/>
  </r>
  <r>
    <n v="3820"/>
    <s v="CA-2014-141873"/>
    <x v="3"/>
    <x v="449"/>
    <d v="2014-10-15T00:00:00"/>
    <s v="Standard Class"/>
    <s v="HG-14845"/>
    <s v="Harry Greene"/>
    <x v="0"/>
    <s v="United States"/>
    <s v="New York City"/>
    <x v="15"/>
    <n v="10024"/>
    <x v="3"/>
    <s v="OFF-BI-10001031"/>
    <x v="1"/>
    <x v="8"/>
    <s v="Pressboard Data Binders by Wilson Jones"/>
    <n v="12.816000000000001"/>
    <n v="3"/>
    <n v="0.2"/>
    <n v="4.3254000000000001"/>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39999999999998"/>
    <n v="6"/>
    <n v="0.2"/>
    <n v="6.1559999999999997"/>
  </r>
  <r>
    <n v="3824"/>
    <s v="CA-2012-140984"/>
    <x v="1"/>
    <x v="471"/>
    <d v="2012-09-18T00:00:00"/>
    <s v="Standard Class"/>
    <s v="CC-12685"/>
    <s v="Craig Carroll"/>
    <x v="0"/>
    <s v="United States"/>
    <s v="New York City"/>
    <x v="15"/>
    <n v="10011"/>
    <x v="3"/>
    <s v="OFF-ST-10000585"/>
    <x v="1"/>
    <x v="4"/>
    <s v="Economy Rollaway Files"/>
    <n v="991.2"/>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
  </r>
  <r>
    <n v="3828"/>
    <s v="CA-2014-141733"/>
    <x v="3"/>
    <x v="917"/>
    <d v="2014-05-12T00:00:00"/>
    <s v="Standard Class"/>
    <s v="RW-19540"/>
    <s v="Rick Wilson"/>
    <x v="1"/>
    <s v="United States"/>
    <s v="Detroit"/>
    <x v="12"/>
    <n v="48234"/>
    <x v="2"/>
    <s v="FUR-CH-10004086"/>
    <x v="0"/>
    <x v="1"/>
    <s v="Hon 4070 Series Pagoda Armless Upholstered Stacking Chairs"/>
    <n v="1458.65"/>
    <n v="5"/>
    <n v="0"/>
    <n v="423.00850000000003"/>
  </r>
  <r>
    <n v="3829"/>
    <s v="CA-2014-141733"/>
    <x v="3"/>
    <x v="917"/>
    <d v="2014-05-12T00:00:00"/>
    <s v="Standard Class"/>
    <s v="RW-19540"/>
    <s v="Rick Wilson"/>
    <x v="1"/>
    <s v="United States"/>
    <s v="Detroit"/>
    <x v="12"/>
    <n v="48234"/>
    <x v="2"/>
    <s v="FUR-CH-10002017"/>
    <x v="0"/>
    <x v="1"/>
    <s v="SAFCO Optional Arm Kit for Workspace Cribbage Stacking Chair"/>
    <n v="26.64"/>
    <n v="1"/>
    <n v="0"/>
    <n v="7.4592000000000001"/>
  </r>
  <r>
    <n v="3830"/>
    <s v="CA-2014-141733"/>
    <x v="3"/>
    <x v="917"/>
    <d v="2014-05-12T00:00:00"/>
    <s v="Standard Class"/>
    <s v="RW-19540"/>
    <s v="Rick Wilson"/>
    <x v="1"/>
    <s v="United States"/>
    <s v="Detroit"/>
    <x v="12"/>
    <n v="48234"/>
    <x v="2"/>
    <s v="FUR-CH-10000595"/>
    <x v="0"/>
    <x v="1"/>
    <s v="Safco Contoured Stacking Chairs"/>
    <n v="476.8"/>
    <n v="2"/>
    <n v="0"/>
    <n v="119.2"/>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4"/>
  </r>
  <r>
    <n v="3832"/>
    <s v="US-2012-111927"/>
    <x v="1"/>
    <x v="717"/>
    <d v="2012-11-19T00:00:00"/>
    <s v="Standard Class"/>
    <s v="LS-17230"/>
    <s v="Lycoris Saunders"/>
    <x v="0"/>
    <s v="United States"/>
    <s v="Dover"/>
    <x v="13"/>
    <n v="19901"/>
    <x v="3"/>
    <s v="FUR-FU-10004017"/>
    <x v="0"/>
    <x v="5"/>
    <s v="Executive Impressions 13&quot; Chairman Wall Clock"/>
    <n v="76.14"/>
    <n v="3"/>
    <n v="0"/>
    <n v="26.649000000000001"/>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4"/>
  </r>
  <r>
    <n v="3835"/>
    <s v="CA-2011-105984"/>
    <x v="2"/>
    <x v="156"/>
    <d v="2011-11-24T00:00:00"/>
    <s v="Same Day"/>
    <s v="MY-18295"/>
    <s v="Muhammed Yedwab"/>
    <x v="1"/>
    <s v="United States"/>
    <s v="Columbus"/>
    <x v="24"/>
    <n v="43229"/>
    <x v="3"/>
    <s v="FUR-CH-10000847"/>
    <x v="0"/>
    <x v="1"/>
    <s v="Global Executive Mid-Back Manager's Chair"/>
    <n v="611.05799999999999"/>
    <n v="3"/>
    <n v="0.3"/>
    <n v="-34.9176"/>
  </r>
  <r>
    <n v="3836"/>
    <s v="CA-2011-100363"/>
    <x v="2"/>
    <x v="918"/>
    <d v="2011-04-15T00:00:00"/>
    <s v="Standard Class"/>
    <s v="JM-15655"/>
    <s v="Jim Mitchum"/>
    <x v="1"/>
    <s v="United States"/>
    <s v="Glendale"/>
    <x v="16"/>
    <n v="85301"/>
    <x v="1"/>
    <s v="OFF-FA-10000611"/>
    <x v="1"/>
    <x v="13"/>
    <s v="Binder Clips by OIC"/>
    <n v="2.3679999999999999"/>
    <n v="2"/>
    <n v="0.2"/>
    <n v="0.82879999999999998"/>
  </r>
  <r>
    <n v="3837"/>
    <s v="CA-2011-100363"/>
    <x v="2"/>
    <x v="918"/>
    <d v="2011-04-15T00:00:00"/>
    <s v="Standard Class"/>
    <s v="JM-15655"/>
    <s v="Jim Mitchum"/>
    <x v="1"/>
    <s v="United States"/>
    <s v="Glendale"/>
    <x v="16"/>
    <n v="85301"/>
    <x v="1"/>
    <s v="OFF-PA-10004733"/>
    <x v="1"/>
    <x v="10"/>
    <s v="Things To Do Today Spiral Book"/>
    <n v="19.007999999999999"/>
    <n v="3"/>
    <n v="0.2"/>
    <n v="6.8903999999999996"/>
  </r>
  <r>
    <n v="3838"/>
    <s v="CA-2011-126760"/>
    <x v="2"/>
    <x v="711"/>
    <d v="2011-08-02T00:00:00"/>
    <s v="Standard Class"/>
    <s v="KM-16720"/>
    <s v="Kunst Miller"/>
    <x v="0"/>
    <s v="United States"/>
    <s v="North Las Vegas"/>
    <x v="33"/>
    <n v="89031"/>
    <x v="1"/>
    <s v="TEC-PH-10001363"/>
    <x v="2"/>
    <x v="7"/>
    <s v="Apple iPhone 5S"/>
    <n v="911.98400000000004"/>
    <n v="2"/>
    <n v="0.2"/>
    <n v="113.998"/>
  </r>
  <r>
    <n v="3839"/>
    <s v="CA-2011-126760"/>
    <x v="2"/>
    <x v="711"/>
    <d v="2011-08-02T00:00:00"/>
    <s v="Standard Class"/>
    <s v="KM-16720"/>
    <s v="Kunst Miller"/>
    <x v="0"/>
    <s v="United States"/>
    <s v="North Las Vegas"/>
    <x v="33"/>
    <n v="89031"/>
    <x v="1"/>
    <s v="FUR-CH-10003312"/>
    <x v="0"/>
    <x v="1"/>
    <s v="Hon 2090 â€œPillow Softâ€ Series Mid Back Swivel/Tilt Chairs"/>
    <n v="674.35199999999998"/>
    <n v="3"/>
    <n v="0.2"/>
    <n v="-109.5822"/>
  </r>
  <r>
    <n v="3840"/>
    <s v="CA-2011-126760"/>
    <x v="2"/>
    <x v="711"/>
    <d v="2011-08-02T00:00:00"/>
    <s v="Standard Class"/>
    <s v="KM-16720"/>
    <s v="Kunst Miller"/>
    <x v="0"/>
    <s v="United States"/>
    <s v="North Las Vegas"/>
    <x v="33"/>
    <n v="89031"/>
    <x v="1"/>
    <s v="FUR-FU-10004018"/>
    <x v="0"/>
    <x v="5"/>
    <s v="Tensor Computer Mounted Lamp"/>
    <n v="134.01"/>
    <n v="9"/>
    <n v="0"/>
    <n v="36.182699999999997"/>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
    <n v="3"/>
    <n v="0.2"/>
    <n v="10.647"/>
  </r>
  <r>
    <n v="3843"/>
    <s v="CA-2011-101931"/>
    <x v="2"/>
    <x v="919"/>
    <d v="2011-10-31T00:00:00"/>
    <s v="First Class"/>
    <s v="TS-21370"/>
    <s v="Todd Sumrall"/>
    <x v="1"/>
    <s v="United States"/>
    <s v="Los Angeles"/>
    <x v="1"/>
    <n v="90049"/>
    <x v="1"/>
    <s v="OFF-BI-10004140"/>
    <x v="1"/>
    <x v="8"/>
    <s v="Avery Non-Stick Binders"/>
    <n v="7.1840000000000002"/>
    <n v="2"/>
    <n v="0.2"/>
    <n v="2.2450000000000001"/>
  </r>
  <r>
    <n v="3844"/>
    <s v="CA-2011-101931"/>
    <x v="2"/>
    <x v="919"/>
    <d v="2011-10-31T00:00:00"/>
    <s v="First Class"/>
    <s v="TS-21370"/>
    <s v="Todd Sumrall"/>
    <x v="1"/>
    <s v="United States"/>
    <s v="Los Angeles"/>
    <x v="1"/>
    <n v="90049"/>
    <x v="1"/>
    <s v="OFF-SU-10002301"/>
    <x v="1"/>
    <x v="14"/>
    <s v="Serrated Blade or Curved Handle Hand Letter Openers"/>
    <n v="6.28"/>
    <n v="2"/>
    <n v="0"/>
    <n v="6.2799999999999995E-2"/>
  </r>
  <r>
    <n v="3845"/>
    <s v="CA-2011-101931"/>
    <x v="2"/>
    <x v="919"/>
    <d v="2011-10-31T00:00:00"/>
    <s v="First Class"/>
    <s v="TS-21370"/>
    <s v="Todd Sumrall"/>
    <x v="1"/>
    <s v="United States"/>
    <s v="Los Angeles"/>
    <x v="1"/>
    <n v="90049"/>
    <x v="1"/>
    <s v="OFF-SU-10000646"/>
    <x v="1"/>
    <x v="14"/>
    <s v="Premier Automatic Letter Opener"/>
    <n v="480.74"/>
    <n v="2"/>
    <n v="0"/>
    <n v="14.422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
  </r>
  <r>
    <n v="3851"/>
    <s v="CA-2012-142377"/>
    <x v="1"/>
    <x v="784"/>
    <d v="2012-12-09T00:00:00"/>
    <s v="Standard Class"/>
    <s v="MS-17980"/>
    <s v="Michael Stewart"/>
    <x v="1"/>
    <s v="United States"/>
    <s v="Springfield"/>
    <x v="25"/>
    <n v="65807"/>
    <x v="2"/>
    <s v="OFF-PA-10001970"/>
    <x v="1"/>
    <x v="10"/>
    <s v="Xerox 1881"/>
    <n v="85.96"/>
    <n v="7"/>
    <n v="0"/>
    <n v="40.401200000000003"/>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9"/>
  </r>
  <r>
    <n v="3853"/>
    <s v="CA-2014-130526"/>
    <x v="3"/>
    <x v="200"/>
    <d v="2014-11-30T00:00:00"/>
    <s v="First Class"/>
    <s v="GT-14755"/>
    <s v="Guy Thornton"/>
    <x v="0"/>
    <s v="United States"/>
    <s v="Rockford"/>
    <x v="10"/>
    <n v="61107"/>
    <x v="2"/>
    <s v="OFF-BI-10001524"/>
    <x v="1"/>
    <x v="8"/>
    <s v="GBC Premium Transparent Covers with Diagonal Lined Pattern"/>
    <n v="33.567999999999998"/>
    <n v="8"/>
    <n v="0.8"/>
    <n v="-53.708799999999997"/>
  </r>
  <r>
    <n v="3854"/>
    <s v="US-2014-131849"/>
    <x v="3"/>
    <x v="921"/>
    <d v="2014-06-11T00:00:00"/>
    <s v="Standard Class"/>
    <s v="GH-14410"/>
    <s v="Gary Hansen"/>
    <x v="2"/>
    <s v="United States"/>
    <s v="San Francisco"/>
    <x v="1"/>
    <n v="94122"/>
    <x v="1"/>
    <s v="FUR-FU-10004164"/>
    <x v="0"/>
    <x v="5"/>
    <s v="Eldon 300 Class Desk Accessories, Black"/>
    <n v="4.95"/>
    <n v="1"/>
    <n v="0"/>
    <n v="2.1779999999999999"/>
  </r>
  <r>
    <n v="3855"/>
    <s v="US-2014-131849"/>
    <x v="3"/>
    <x v="921"/>
    <d v="2014-06-11T00:00:00"/>
    <s v="Standard Class"/>
    <s v="GH-14410"/>
    <s v="Gary Hansen"/>
    <x v="2"/>
    <s v="United States"/>
    <s v="San Francisco"/>
    <x v="1"/>
    <n v="94122"/>
    <x v="1"/>
    <s v="OFF-ST-10002957"/>
    <x v="1"/>
    <x v="4"/>
    <s v="Sterilite Show Offs Storage Containers"/>
    <n v="26.4"/>
    <n v="5"/>
    <n v="0"/>
    <n v="0"/>
  </r>
  <r>
    <n v="3856"/>
    <s v="US-2014-105389"/>
    <x v="3"/>
    <x v="436"/>
    <d v="2014-10-29T00:00:00"/>
    <s v="Second Class"/>
    <s v="DM-13015"/>
    <s v="Darrin Martin"/>
    <x v="0"/>
    <s v="United States"/>
    <s v="San Antonio"/>
    <x v="5"/>
    <n v="78207"/>
    <x v="2"/>
    <s v="OFF-BI-10004364"/>
    <x v="1"/>
    <x v="8"/>
    <s v="Storex Dura Pro Binders"/>
    <n v="3.5640000000000001"/>
    <n v="3"/>
    <n v="0.8"/>
    <n v="-6.2370000000000001"/>
  </r>
  <r>
    <n v="3857"/>
    <s v="US-2014-105389"/>
    <x v="3"/>
    <x v="436"/>
    <d v="2014-10-29T00:00:00"/>
    <s v="Second Class"/>
    <s v="DM-13015"/>
    <s v="Darrin Martin"/>
    <x v="0"/>
    <s v="United States"/>
    <s v="San Antonio"/>
    <x v="5"/>
    <n v="78207"/>
    <x v="2"/>
    <s v="TEC-PH-10002824"/>
    <x v="2"/>
    <x v="7"/>
    <s v="Jabra SPEAK 410 Multidevice Speakerphone"/>
    <n v="823.96"/>
    <n v="5"/>
    <n v="0.2"/>
    <n v="51.497500000000002"/>
  </r>
  <r>
    <n v="3858"/>
    <s v="US-2014-105389"/>
    <x v="3"/>
    <x v="436"/>
    <d v="2014-10-29T00:00:00"/>
    <s v="Second Class"/>
    <s v="DM-13015"/>
    <s v="Darrin Martin"/>
    <x v="0"/>
    <s v="United States"/>
    <s v="San Antonio"/>
    <x v="5"/>
    <n v="78207"/>
    <x v="2"/>
    <s v="OFF-AR-10000634"/>
    <x v="1"/>
    <x v="6"/>
    <s v="Newell 320"/>
    <n v="10.27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400000000002"/>
    <n v="7"/>
    <n v="0.2"/>
    <n v="89.588800000000006"/>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
    <n v="1"/>
    <n v="0.2"/>
    <n v="10.9193"/>
  </r>
  <r>
    <n v="3862"/>
    <s v="CA-2011-135755"/>
    <x v="2"/>
    <x v="523"/>
    <d v="2011-05-10T00:00:00"/>
    <s v="Standard Class"/>
    <s v="NC-18415"/>
    <s v="Nathan Cano"/>
    <x v="0"/>
    <s v="United States"/>
    <s v="Yonkers"/>
    <x v="15"/>
    <n v="10701"/>
    <x v="3"/>
    <s v="OFF-BI-10004828"/>
    <x v="1"/>
    <x v="8"/>
    <s v="GBC Poly Designer Binding Covers"/>
    <n v="40.176000000000002"/>
    <n v="3"/>
    <n v="0.2"/>
    <n v="14.563800000000001"/>
  </r>
  <r>
    <n v="3863"/>
    <s v="CA-2011-135755"/>
    <x v="2"/>
    <x v="523"/>
    <d v="2011-05-10T00:00:00"/>
    <s v="Standard Class"/>
    <s v="NC-18415"/>
    <s v="Nathan Cano"/>
    <x v="0"/>
    <s v="United States"/>
    <s v="Yonkers"/>
    <x v="15"/>
    <n v="10701"/>
    <x v="3"/>
    <s v="OFF-BI-10003981"/>
    <x v="1"/>
    <x v="8"/>
    <s v="Avery Durable Plastic 1&quot; Binders"/>
    <n v="10.896000000000001"/>
    <n v="3"/>
    <n v="0.2"/>
    <n v="3.9498000000000002"/>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
  </r>
  <r>
    <n v="3866"/>
    <s v="CA-2011-124709"/>
    <x v="2"/>
    <x v="923"/>
    <d v="2011-07-29T00:00:00"/>
    <s v="Second Class"/>
    <s v="GW-14605"/>
    <s v="Giulietta Weimer"/>
    <x v="0"/>
    <s v="United States"/>
    <s v="San Francisco"/>
    <x v="1"/>
    <n v="94122"/>
    <x v="1"/>
    <s v="TEC-AC-10002842"/>
    <x v="2"/>
    <x v="11"/>
    <s v="WD My Passport Ultra 2TB Portable External Hard Drive"/>
    <n v="238"/>
    <n v="2"/>
    <n v="0"/>
    <n v="38.08"/>
  </r>
  <r>
    <n v="3867"/>
    <s v="CA-2014-146360"/>
    <x v="3"/>
    <x v="756"/>
    <d v="2014-04-26T00:00:00"/>
    <s v="Second Class"/>
    <s v="SC-20305"/>
    <s v="Sean Christensen"/>
    <x v="0"/>
    <s v="United States"/>
    <s v="Lawrence"/>
    <x v="14"/>
    <n v="46226"/>
    <x v="2"/>
    <s v="TEC-AC-10003590"/>
    <x v="2"/>
    <x v="11"/>
    <s v="TRENDnet 56K USB 2.0 Phone, Internet and Fax Modem"/>
    <n v="155.34"/>
    <n v="6"/>
    <n v="0"/>
    <n v="55.922400000000003"/>
  </r>
  <r>
    <n v="3868"/>
    <s v="CA-2012-132486"/>
    <x v="1"/>
    <x v="924"/>
    <d v="2012-10-27T00:00:00"/>
    <s v="Second Class"/>
    <s v="JF-15355"/>
    <s v="Jay Fein"/>
    <x v="0"/>
    <s v="United States"/>
    <s v="San Diego"/>
    <x v="1"/>
    <n v="92105"/>
    <x v="1"/>
    <s v="TEC-AC-10000710"/>
    <x v="2"/>
    <x v="11"/>
    <s v="Maxell DVD-RAM Discs"/>
    <n v="148.32"/>
    <n v="9"/>
    <n v="0"/>
    <n v="63.7776"/>
  </r>
  <r>
    <n v="3869"/>
    <s v="CA-2012-132486"/>
    <x v="1"/>
    <x v="924"/>
    <d v="2012-10-27T00:00:00"/>
    <s v="Second Class"/>
    <s v="JF-15355"/>
    <s v="Jay Fein"/>
    <x v="0"/>
    <s v="United States"/>
    <s v="San Diego"/>
    <x v="1"/>
    <n v="92105"/>
    <x v="1"/>
    <s v="FUR-CH-10004495"/>
    <x v="0"/>
    <x v="1"/>
    <s v="Global Leather and Oak Executive Chair, Black"/>
    <n v="240.78399999999999"/>
    <n v="1"/>
    <n v="0.2"/>
    <n v="27.088200000000001"/>
  </r>
  <r>
    <n v="3870"/>
    <s v="CA-2012-132486"/>
    <x v="1"/>
    <x v="924"/>
    <d v="2012-10-27T00:00:00"/>
    <s v="Second Class"/>
    <s v="JF-15355"/>
    <s v="Jay Fein"/>
    <x v="0"/>
    <s v="United States"/>
    <s v="San Diego"/>
    <x v="1"/>
    <n v="92105"/>
    <x v="1"/>
    <s v="FUR-CH-10004540"/>
    <x v="0"/>
    <x v="1"/>
    <s v="Global Chrome Stack Chair"/>
    <n v="191.96799999999999"/>
    <n v="7"/>
    <n v="0.2"/>
    <n v="16.7972"/>
  </r>
  <r>
    <n v="3871"/>
    <s v="CA-2012-132486"/>
    <x v="1"/>
    <x v="924"/>
    <d v="2012-10-27T00:00:00"/>
    <s v="Second Class"/>
    <s v="JF-15355"/>
    <s v="Jay Fein"/>
    <x v="0"/>
    <s v="United States"/>
    <s v="San Diego"/>
    <x v="1"/>
    <n v="92105"/>
    <x v="1"/>
    <s v="OFF-PA-10004971"/>
    <x v="1"/>
    <x v="10"/>
    <s v="Xerox 196"/>
    <n v="11.56"/>
    <n v="2"/>
    <n v="0"/>
    <n v="5.6643999999999997"/>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199999999998"/>
    <n v="3"/>
    <n v="0.2"/>
    <n v="42.117600000000003"/>
  </r>
  <r>
    <n v="3874"/>
    <s v="CA-2013-136231"/>
    <x v="0"/>
    <x v="64"/>
    <d v="2013-09-08T00:00:00"/>
    <s v="Second Class"/>
    <s v="DM-13015"/>
    <s v="Darrin Martin"/>
    <x v="0"/>
    <s v="United States"/>
    <s v="Johnson City"/>
    <x v="18"/>
    <n v="37604"/>
    <x v="0"/>
    <s v="OFF-EN-10001099"/>
    <x v="1"/>
    <x v="12"/>
    <s v="Staples"/>
    <n v="23.472000000000001"/>
    <n v="3"/>
    <n v="0.2"/>
    <n v="7.6284000000000001"/>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200000000001"/>
  </r>
  <r>
    <n v="3876"/>
    <s v="CA-2013-136231"/>
    <x v="0"/>
    <x v="64"/>
    <d v="2013-09-08T00:00:00"/>
    <s v="Second Class"/>
    <s v="DM-13015"/>
    <s v="Darrin Martin"/>
    <x v="0"/>
    <s v="United States"/>
    <s v="Johnson City"/>
    <x v="18"/>
    <n v="37604"/>
    <x v="0"/>
    <s v="TEC-PH-10002660"/>
    <x v="2"/>
    <x v="7"/>
    <s v="Nortel Networks T7316 E Nt8 B27"/>
    <n v="108.78400000000001"/>
    <n v="2"/>
    <n v="0.2"/>
    <n v="6.7990000000000004"/>
  </r>
  <r>
    <n v="3877"/>
    <s v="CA-2013-136231"/>
    <x v="0"/>
    <x v="64"/>
    <d v="2013-09-08T00:00:00"/>
    <s v="Second Class"/>
    <s v="DM-13015"/>
    <s v="Darrin Martin"/>
    <x v="0"/>
    <s v="United States"/>
    <s v="Johnson City"/>
    <x v="18"/>
    <n v="37604"/>
    <x v="0"/>
    <s v="OFF-PA-10000327"/>
    <x v="1"/>
    <x v="10"/>
    <s v="Xerox 1971"/>
    <n v="10.272"/>
    <n v="3"/>
    <n v="0.2"/>
    <n v="3.21"/>
  </r>
  <r>
    <n v="3878"/>
    <s v="CA-2013-140641"/>
    <x v="0"/>
    <x v="99"/>
    <d v="2013-11-03T00:00:00"/>
    <s v="Standard Class"/>
    <s v="EP-13915"/>
    <s v="Emily Phan"/>
    <x v="0"/>
    <s v="United States"/>
    <s v="Tampa"/>
    <x v="2"/>
    <n v="33614"/>
    <x v="0"/>
    <s v="OFF-BI-10001191"/>
    <x v="1"/>
    <x v="8"/>
    <s v="Canvas Sectional Post Binders"/>
    <n v="38.19"/>
    <n v="5"/>
    <n v="0.7"/>
    <n v="-26.733000000000001"/>
  </r>
  <r>
    <n v="3879"/>
    <s v="CA-2011-151001"/>
    <x v="2"/>
    <x v="267"/>
    <d v="2011-04-07T00:00:00"/>
    <s v="First Class"/>
    <s v="JG-15805"/>
    <s v="John Grady"/>
    <x v="1"/>
    <s v="United States"/>
    <s v="Decatur"/>
    <x v="10"/>
    <n v="62521"/>
    <x v="2"/>
    <s v="OFF-ST-10003455"/>
    <x v="1"/>
    <x v="4"/>
    <s v="Tenex File Box, Personal Filing Tote with Lid, Black"/>
    <n v="49.631999999999998"/>
    <n v="4"/>
    <n v="0.2"/>
    <n v="3.7223999999999999"/>
  </r>
  <r>
    <n v="3880"/>
    <s v="CA-2011-151001"/>
    <x v="2"/>
    <x v="267"/>
    <d v="2011-04-07T00:00:00"/>
    <s v="First Class"/>
    <s v="JG-15805"/>
    <s v="John Grady"/>
    <x v="1"/>
    <s v="United States"/>
    <s v="Decatur"/>
    <x v="10"/>
    <n v="62521"/>
    <x v="2"/>
    <s v="OFF-ST-10001031"/>
    <x v="1"/>
    <x v="4"/>
    <s v="Adjustable Personal File Tote"/>
    <n v="52.095999999999997"/>
    <n v="4"/>
    <n v="0.2"/>
    <n v="3.9072"/>
  </r>
  <r>
    <n v="3881"/>
    <s v="CA-2012-129896"/>
    <x v="1"/>
    <x v="925"/>
    <d v="2012-06-20T00:00:00"/>
    <s v="Standard Class"/>
    <s v="PF-19120"/>
    <s v="Peter Fuller"/>
    <x v="0"/>
    <s v="United States"/>
    <s v="Gilbert"/>
    <x v="16"/>
    <n v="85234"/>
    <x v="1"/>
    <s v="OFF-PA-10002245"/>
    <x v="1"/>
    <x v="10"/>
    <s v="Xerox 1895"/>
    <n v="9.5679999999999996"/>
    <n v="2"/>
    <n v="0.2"/>
    <n v="2.99"/>
  </r>
  <r>
    <n v="3882"/>
    <s v="CA-2012-129896"/>
    <x v="1"/>
    <x v="925"/>
    <d v="2012-06-20T00:00:00"/>
    <s v="Standard Class"/>
    <s v="PF-19120"/>
    <s v="Peter Fuller"/>
    <x v="0"/>
    <s v="United States"/>
    <s v="Gilbert"/>
    <x v="16"/>
    <n v="85234"/>
    <x v="1"/>
    <s v="OFF-ST-10004804"/>
    <x v="1"/>
    <x v="4"/>
    <s v="Belkin 19&quot; Vented Equipment Shelf, Black"/>
    <n v="82.367999999999995"/>
    <n v="2"/>
    <n v="0.2"/>
    <n v="-19.5624"/>
  </r>
  <r>
    <n v="3883"/>
    <s v="CA-2012-129896"/>
    <x v="1"/>
    <x v="925"/>
    <d v="2012-06-20T00:00:00"/>
    <s v="Standard Class"/>
    <s v="PF-19120"/>
    <s v="Peter Fuller"/>
    <x v="0"/>
    <s v="United States"/>
    <s v="Gilbert"/>
    <x v="16"/>
    <n v="85234"/>
    <x v="1"/>
    <s v="FUR-FU-10004904"/>
    <x v="0"/>
    <x v="5"/>
    <s v="Eldon &quot;L&quot; Workstation Diamond Chairmat"/>
    <n v="364.70400000000001"/>
    <n v="6"/>
    <n v="0.2"/>
    <n v="-36.470399999999998"/>
  </r>
  <r>
    <n v="3884"/>
    <s v="CA-2012-129896"/>
    <x v="1"/>
    <x v="925"/>
    <d v="2012-06-20T00:00:00"/>
    <s v="Standard Class"/>
    <s v="PF-19120"/>
    <s v="Peter Fuller"/>
    <x v="0"/>
    <s v="United States"/>
    <s v="Gilbert"/>
    <x v="16"/>
    <n v="85234"/>
    <x v="1"/>
    <s v="FUR-FU-10002396"/>
    <x v="0"/>
    <x v="5"/>
    <s v="DAX Copper Panel Document Frame, 5 x 7 Size"/>
    <n v="40.256"/>
    <n v="4"/>
    <n v="0.2"/>
    <n v="11.070399999999999"/>
  </r>
  <r>
    <n v="3885"/>
    <s v="CA-2011-152849"/>
    <x v="2"/>
    <x v="260"/>
    <d v="2011-07-12T00:00:00"/>
    <s v="Standard Class"/>
    <s v="DW-13195"/>
    <s v="David Wiener"/>
    <x v="1"/>
    <s v="United States"/>
    <s v="Knoxville"/>
    <x v="18"/>
    <n v="37918"/>
    <x v="0"/>
    <s v="OFF-AR-10002833"/>
    <x v="1"/>
    <x v="6"/>
    <s v="Newell 322"/>
    <n v="4.3680000000000003"/>
    <n v="3"/>
    <n v="0.2"/>
    <n v="0.38219999999999998"/>
  </r>
  <r>
    <n v="3886"/>
    <s v="US-2014-127341"/>
    <x v="3"/>
    <x v="926"/>
    <d v="2014-02-03T00:00:00"/>
    <s v="Standard Class"/>
    <s v="CK-12595"/>
    <s v="Clytie Kelty"/>
    <x v="0"/>
    <s v="United States"/>
    <s v="Chicago"/>
    <x v="10"/>
    <n v="60653"/>
    <x v="2"/>
    <s v="OFF-BI-10001072"/>
    <x v="1"/>
    <x v="8"/>
    <s v="GBC Clear Cover, 8-1/2 x 11, unpunched, 25 covers per pack"/>
    <n v="12.128"/>
    <n v="4"/>
    <n v="0.8"/>
    <n v="-20.617599999999999"/>
  </r>
  <r>
    <n v="3887"/>
    <s v="CA-2013-167759"/>
    <x v="0"/>
    <x v="840"/>
    <d v="2013-03-09T00:00:00"/>
    <s v="Second Class"/>
    <s v="CC-12670"/>
    <s v="Craig Carreira"/>
    <x v="0"/>
    <s v="United States"/>
    <s v="Bloomington"/>
    <x v="14"/>
    <n v="47401"/>
    <x v="2"/>
    <s v="TEC-PH-10003171"/>
    <x v="2"/>
    <x v="7"/>
    <s v="Plantronics Encore H101 Dual EarpiecesÂ Headset"/>
    <n v="134.85"/>
    <n v="3"/>
    <n v="0"/>
    <n v="37.758000000000003"/>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9"/>
  </r>
  <r>
    <n v="3891"/>
    <s v="US-2013-163881"/>
    <x v="0"/>
    <x v="390"/>
    <d v="2013-12-01T00:00:00"/>
    <s v="Standard Class"/>
    <s v="SP-20860"/>
    <s v="Sung Pak"/>
    <x v="1"/>
    <s v="United States"/>
    <s v="Los Angeles"/>
    <x v="1"/>
    <n v="90036"/>
    <x v="1"/>
    <s v="TEC-AC-10003033"/>
    <x v="2"/>
    <x v="11"/>
    <s v="Plantronics CS510 - Over-the-Head monaural Wireless Headset System"/>
    <n v="659.9"/>
    <n v="2"/>
    <n v="0"/>
    <n v="217.767"/>
  </r>
  <r>
    <n v="3892"/>
    <s v="US-2013-163881"/>
    <x v="0"/>
    <x v="390"/>
    <d v="2013-12-01T00:00:00"/>
    <s v="Standard Class"/>
    <s v="SP-20860"/>
    <s v="Sung Pak"/>
    <x v="1"/>
    <s v="United States"/>
    <s v="Los Angeles"/>
    <x v="1"/>
    <n v="90036"/>
    <x v="1"/>
    <s v="FUR-CH-10001394"/>
    <x v="0"/>
    <x v="1"/>
    <s v="Global Leather Executive Chair"/>
    <n v="1684.752"/>
    <n v="6"/>
    <n v="0.2"/>
    <n v="210.59399999999999"/>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80000000001"/>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8"/>
    <n v="5"/>
    <n v="0.8"/>
    <n v="-16.466999999999999"/>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2"/>
    <n v="3"/>
    <n v="0.2"/>
    <n v="1.2432000000000001"/>
  </r>
  <r>
    <n v="3898"/>
    <s v="CA-2014-134285"/>
    <x v="3"/>
    <x v="226"/>
    <d v="2014-12-13T00:00:00"/>
    <s v="Standard Class"/>
    <s v="DS-13180"/>
    <s v="David Smith"/>
    <x v="1"/>
    <s v="United States"/>
    <s v="San Antonio"/>
    <x v="5"/>
    <n v="78207"/>
    <x v="2"/>
    <s v="OFF-PA-10000304"/>
    <x v="1"/>
    <x v="10"/>
    <s v="Xerox 1995"/>
    <n v="15.552"/>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98"/>
  </r>
  <r>
    <n v="3900"/>
    <s v="CA-2014-157980"/>
    <x v="3"/>
    <x v="226"/>
    <d v="2014-12-10T00:00:00"/>
    <s v="First Class"/>
    <s v="SH-20395"/>
    <s v="Shahid Hopkins"/>
    <x v="0"/>
    <s v="United States"/>
    <s v="Toledo"/>
    <x v="24"/>
    <n v="43615"/>
    <x v="3"/>
    <s v="TEC-AC-10002567"/>
    <x v="2"/>
    <x v="11"/>
    <s v="Logitech G602 Wireless Gaming Mouse"/>
    <n v="127.98399999999999"/>
    <n v="2"/>
    <n v="0.2"/>
    <n v="25.596800000000002"/>
  </r>
  <r>
    <n v="3901"/>
    <s v="CA-2012-121097"/>
    <x v="1"/>
    <x v="928"/>
    <d v="2012-01-08T00:00:00"/>
    <s v="Standard Class"/>
    <s v="SF-20965"/>
    <s v="Sylvia Foulston"/>
    <x v="1"/>
    <s v="United States"/>
    <s v="Baytown"/>
    <x v="5"/>
    <n v="77520"/>
    <x v="2"/>
    <s v="OFF-PA-10001937"/>
    <x v="1"/>
    <x v="10"/>
    <s v="Xerox 21"/>
    <n v="10.368"/>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800000000001"/>
  </r>
  <r>
    <n v="3906"/>
    <s v="CA-2012-167010"/>
    <x v="1"/>
    <x v="57"/>
    <d v="2012-04-10T00:00:00"/>
    <s v="Standard Class"/>
    <s v="VT-21700"/>
    <s v="Valerie Takahito"/>
    <x v="2"/>
    <s v="United States"/>
    <s v="Philadelphia"/>
    <x v="9"/>
    <n v="19143"/>
    <x v="3"/>
    <s v="OFF-BI-10002072"/>
    <x v="1"/>
    <x v="8"/>
    <s v="Cardinal Slant-D Ring Binders"/>
    <n v="10.428000000000001"/>
    <n v="4"/>
    <n v="0.7"/>
    <n v="-6.952"/>
  </r>
  <r>
    <n v="3907"/>
    <s v="CA-2012-167010"/>
    <x v="1"/>
    <x v="57"/>
    <d v="2012-04-10T00:00:00"/>
    <s v="Standard Class"/>
    <s v="VT-21700"/>
    <s v="Valerie Takahito"/>
    <x v="2"/>
    <s v="United States"/>
    <s v="Philadelphia"/>
    <x v="9"/>
    <n v="19143"/>
    <x v="3"/>
    <s v="FUR-FU-10001468"/>
    <x v="0"/>
    <x v="5"/>
    <s v="Tenex Antistatic Computer Chair Mats"/>
    <n v="547.13599999999997"/>
    <n v="4"/>
    <n v="0.2"/>
    <n v="-68.391999999999996"/>
  </r>
  <r>
    <n v="3908"/>
    <s v="CA-2012-167010"/>
    <x v="1"/>
    <x v="57"/>
    <d v="2012-04-10T00:00:00"/>
    <s v="Standard Class"/>
    <s v="VT-21700"/>
    <s v="Valerie Takahito"/>
    <x v="2"/>
    <s v="United States"/>
    <s v="Philadelphia"/>
    <x v="9"/>
    <n v="19143"/>
    <x v="3"/>
    <s v="TEC-PH-10000347"/>
    <x v="2"/>
    <x v="7"/>
    <s v="Cush Cases Heavy Duty Rugged Cover Case for Samsung Galaxy S5 - Purple"/>
    <n v="14.85"/>
    <n v="5"/>
    <n v="0.4"/>
    <n v="-3.2174999999999998"/>
  </r>
  <r>
    <n v="3909"/>
    <s v="CA-2012-167010"/>
    <x v="1"/>
    <x v="57"/>
    <d v="2012-04-10T00:00:00"/>
    <s v="Standard Class"/>
    <s v="VT-21700"/>
    <s v="Valerie Takahito"/>
    <x v="2"/>
    <s v="United States"/>
    <s v="Philadelphia"/>
    <x v="9"/>
    <n v="19143"/>
    <x v="3"/>
    <s v="TEC-PH-10002844"/>
    <x v="2"/>
    <x v="7"/>
    <s v="Speck Products Candyshell Flip Case"/>
    <n v="41.988"/>
    <n v="2"/>
    <n v="0.4"/>
    <n v="-9.7972000000000001"/>
  </r>
  <r>
    <n v="3910"/>
    <s v="CA-2012-167010"/>
    <x v="1"/>
    <x v="57"/>
    <d v="2012-04-10T00:00:00"/>
    <s v="Standard Class"/>
    <s v="VT-21700"/>
    <s v="Valerie Takahito"/>
    <x v="2"/>
    <s v="United States"/>
    <s v="Philadelphia"/>
    <x v="9"/>
    <n v="19143"/>
    <x v="3"/>
    <s v="FUR-FU-10001037"/>
    <x v="0"/>
    <x v="5"/>
    <s v="DAX Charcoal/Nickel-Tone Document Frame, 5 x 7"/>
    <n v="7.5839999999999996"/>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599999999998"/>
    <n v="3"/>
    <n v="0.2"/>
    <n v="52.917299999999997"/>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6000000000001"/>
  </r>
  <r>
    <n v="3915"/>
    <s v="US-2014-142573"/>
    <x v="3"/>
    <x v="930"/>
    <d v="2014-07-24T00:00:00"/>
    <s v="Standard Class"/>
    <s v="ML-17410"/>
    <s v="Maris LaWare"/>
    <x v="0"/>
    <s v="United States"/>
    <s v="Phoenix"/>
    <x v="16"/>
    <n v="85023"/>
    <x v="1"/>
    <s v="FUR-TA-10001932"/>
    <x v="0"/>
    <x v="3"/>
    <s v="Chromcraft 48&quot; x 96&quot; Racetrack Double Pedestal Table"/>
    <n v="801.6"/>
    <n v="5"/>
    <n v="0.5"/>
    <n v="-448.89600000000002"/>
  </r>
  <r>
    <n v="3916"/>
    <s v="US-2014-142573"/>
    <x v="3"/>
    <x v="930"/>
    <d v="2014-07-24T00:00:00"/>
    <s v="Standard Class"/>
    <s v="ML-17410"/>
    <s v="Maris LaWare"/>
    <x v="0"/>
    <s v="United States"/>
    <s v="Phoenix"/>
    <x v="16"/>
    <n v="85023"/>
    <x v="1"/>
    <s v="FUR-CH-10004218"/>
    <x v="0"/>
    <x v="1"/>
    <s v="Global Fabric Manager's Chair, Dark Gray"/>
    <n v="161.56800000000001"/>
    <n v="2"/>
    <n v="0.2"/>
    <n v="10.098000000000001"/>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59999999999997"/>
    <n v="4"/>
    <n v="0.7"/>
    <n v="-6.1247999999999996"/>
  </r>
  <r>
    <n v="3919"/>
    <s v="US-2014-142573"/>
    <x v="3"/>
    <x v="930"/>
    <d v="2014-07-24T00:00:00"/>
    <s v="Standard Class"/>
    <s v="ML-17410"/>
    <s v="Maris LaWare"/>
    <x v="0"/>
    <s v="United States"/>
    <s v="Phoenix"/>
    <x v="16"/>
    <n v="85023"/>
    <x v="1"/>
    <s v="FUR-CH-10000513"/>
    <x v="0"/>
    <x v="1"/>
    <s v="High-Back Leather Manager's Chair"/>
    <n v="311.976"/>
    <n v="3"/>
    <n v="0.2"/>
    <n v="-42.896700000000003"/>
  </r>
  <r>
    <n v="3920"/>
    <s v="US-2012-148817"/>
    <x v="1"/>
    <x v="494"/>
    <d v="2012-12-07T00:00:00"/>
    <s v="Standard Class"/>
    <s v="KD-16495"/>
    <s v="Keith Dawkins"/>
    <x v="1"/>
    <s v="United States"/>
    <s v="Chesapeake"/>
    <x v="17"/>
    <n v="23320"/>
    <x v="0"/>
    <s v="OFF-ST-10001321"/>
    <x v="1"/>
    <x v="4"/>
    <s v="Decoflex Hanging Personal Folder File, Blue"/>
    <n v="61.68"/>
    <n v="4"/>
    <n v="0"/>
    <n v="16.653600000000001"/>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
    <n v="3"/>
    <n v="0.2"/>
    <n v="35.997599999999998"/>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
    <n v="5"/>
    <n v="0.2"/>
    <n v="9.3520000000000003"/>
  </r>
  <r>
    <n v="3925"/>
    <s v="CA-2011-103940"/>
    <x v="2"/>
    <x v="328"/>
    <d v="2011-09-21T00:00:00"/>
    <s v="Standard Class"/>
    <s v="BN-11515"/>
    <s v="Bradley Nguyen"/>
    <x v="0"/>
    <s v="United States"/>
    <s v="Seattle"/>
    <x v="4"/>
    <n v="98103"/>
    <x v="1"/>
    <s v="OFF-ST-10004963"/>
    <x v="1"/>
    <x v="4"/>
    <s v="Eldon Gobal File Keepers"/>
    <n v="30.28"/>
    <n v="2"/>
    <n v="0"/>
    <n v="1.2112000000000001"/>
  </r>
  <r>
    <n v="3926"/>
    <s v="CA-2011-103940"/>
    <x v="2"/>
    <x v="328"/>
    <d v="2011-09-21T00:00:00"/>
    <s v="Standard Class"/>
    <s v="BN-11515"/>
    <s v="Bradley Nguyen"/>
    <x v="0"/>
    <s v="United States"/>
    <s v="Seattle"/>
    <x v="4"/>
    <n v="98103"/>
    <x v="1"/>
    <s v="OFF-ST-10000943"/>
    <x v="1"/>
    <x v="4"/>
    <s v="Eldon ProFile File 'N Store Portable File Tub Letter/Legal Size Black"/>
    <n v="57.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6"/>
  </r>
  <r>
    <n v="3930"/>
    <s v="CA-2013-162082"/>
    <x v="0"/>
    <x v="560"/>
    <d v="2013-03-18T00:00:00"/>
    <s v="First Class"/>
    <s v="JS-15880"/>
    <s v="John Stevenson"/>
    <x v="0"/>
    <s v="United States"/>
    <s v="Harlingen"/>
    <x v="5"/>
    <n v="78550"/>
    <x v="2"/>
    <s v="OFF-PA-10001934"/>
    <x v="1"/>
    <x v="10"/>
    <s v="Xerox 1993"/>
    <n v="5.1840000000000002"/>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9"/>
  </r>
  <r>
    <n v="3932"/>
    <s v="CA-2013-132094"/>
    <x v="0"/>
    <x v="370"/>
    <d v="2013-09-03T00:00:00"/>
    <s v="Standard Class"/>
    <s v="VG-21805"/>
    <s v="Vivek Grady"/>
    <x v="1"/>
    <s v="United States"/>
    <s v="Philadelphia"/>
    <x v="9"/>
    <n v="19140"/>
    <x v="3"/>
    <s v="OFF-AR-10004165"/>
    <x v="1"/>
    <x v="6"/>
    <s v="Binney &amp; Smith inkTank Erasable Pocket Highlighter, Chisel Tip, Yellow"/>
    <n v="5.4720000000000004"/>
    <n v="3"/>
    <n v="0.2"/>
    <n v="1.6415999999999999"/>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4"/>
    <n v="5"/>
    <n v="0"/>
    <n v="2.726"/>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
  </r>
  <r>
    <n v="3937"/>
    <s v="CA-2012-118955"/>
    <x v="1"/>
    <x v="382"/>
    <d v="2012-06-20T00:00:00"/>
    <s v="Standard Class"/>
    <s v="LS-17230"/>
    <s v="Lycoris Saunders"/>
    <x v="0"/>
    <s v="United States"/>
    <s v="Grand Prairie"/>
    <x v="5"/>
    <n v="75051"/>
    <x v="2"/>
    <s v="OFF-EN-10001028"/>
    <x v="1"/>
    <x v="12"/>
    <s v="Staples"/>
    <n v="28.751999999999999"/>
    <n v="3"/>
    <n v="0.2"/>
    <n v="9.3444000000000003"/>
  </r>
  <r>
    <n v="3938"/>
    <s v="CA-2012-118955"/>
    <x v="1"/>
    <x v="382"/>
    <d v="2012-06-20T00:00:00"/>
    <s v="Standard Class"/>
    <s v="LS-17230"/>
    <s v="Lycoris Saunders"/>
    <x v="0"/>
    <s v="United States"/>
    <s v="Grand Prairie"/>
    <x v="5"/>
    <n v="75051"/>
    <x v="2"/>
    <s v="OFF-PA-10004156"/>
    <x v="1"/>
    <x v="10"/>
    <s v="Xerox 188"/>
    <n v="27.216000000000001"/>
    <n v="3"/>
    <n v="0.2"/>
    <n v="9.8658000000000001"/>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200000000001"/>
    <n v="2"/>
    <n v="0.3"/>
    <n v="-25.3764"/>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7999999999997"/>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9"/>
  </r>
  <r>
    <n v="3943"/>
    <s v="CA-2014-160458"/>
    <x v="3"/>
    <x v="837"/>
    <d v="2014-05-30T00:00:00"/>
    <s v="Second Class"/>
    <s v="EH-13945"/>
    <s v="Eric Hoffmann"/>
    <x v="0"/>
    <s v="United States"/>
    <s v="Memphis"/>
    <x v="18"/>
    <n v="38109"/>
    <x v="0"/>
    <s v="OFF-PA-10001166"/>
    <x v="1"/>
    <x v="10"/>
    <s v="Xerox 2"/>
    <n v="25.92"/>
    <n v="5"/>
    <n v="0.2"/>
    <n v="9.0719999999999992"/>
  </r>
  <r>
    <n v="3944"/>
    <s v="US-2013-142685"/>
    <x v="0"/>
    <x v="661"/>
    <d v="2013-07-01T00:00:00"/>
    <s v="Standard Class"/>
    <s v="MG-17695"/>
    <s v="Maureen Gnade"/>
    <x v="0"/>
    <s v="United States"/>
    <s v="Buffalo"/>
    <x v="15"/>
    <n v="14215"/>
    <x v="3"/>
    <s v="OFF-SU-10000157"/>
    <x v="1"/>
    <x v="14"/>
    <s v="Compact Automatic Electric Letter Opener"/>
    <n v="835.17"/>
    <n v="7"/>
    <n v="0"/>
    <n v="16.703399999999998"/>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4"/>
  </r>
  <r>
    <n v="3947"/>
    <s v="CA-2014-167871"/>
    <x v="3"/>
    <x v="551"/>
    <d v="2014-11-24T00:00:00"/>
    <s v="Standard Class"/>
    <s v="AF-10870"/>
    <s v="Art Ferguson"/>
    <x v="0"/>
    <s v="United States"/>
    <s v="Homestead"/>
    <x v="2"/>
    <n v="33030"/>
    <x v="0"/>
    <s v="OFF-SU-10001225"/>
    <x v="1"/>
    <x v="14"/>
    <s v="Staples"/>
    <n v="2.944"/>
    <n v="1"/>
    <n v="0.2"/>
    <n v="-0.66239999999999999"/>
  </r>
  <r>
    <n v="3948"/>
    <s v="CA-2013-119963"/>
    <x v="0"/>
    <x v="741"/>
    <d v="2013-11-23T00:00:00"/>
    <s v="Standard Class"/>
    <s v="SN-20710"/>
    <s v="Steve Nguyen"/>
    <x v="2"/>
    <s v="United States"/>
    <s v="Pasadena"/>
    <x v="5"/>
    <n v="77506"/>
    <x v="2"/>
    <s v="OFF-AR-10003514"/>
    <x v="1"/>
    <x v="6"/>
    <s v="4009 Highlighters by Sanford"/>
    <n v="6.3680000000000003"/>
    <n v="2"/>
    <n v="0.2"/>
    <n v="1.0347999999999999"/>
  </r>
  <r>
    <n v="3949"/>
    <s v="CA-2013-119963"/>
    <x v="0"/>
    <x v="741"/>
    <d v="2013-11-23T00:00:00"/>
    <s v="Standard Class"/>
    <s v="SN-20710"/>
    <s v="Steve Nguyen"/>
    <x v="2"/>
    <s v="United States"/>
    <s v="Pasadena"/>
    <x v="5"/>
    <n v="77506"/>
    <x v="2"/>
    <s v="OFF-LA-10003510"/>
    <x v="1"/>
    <x v="2"/>
    <s v="Avery 4027 File Folder Labels for Dot Matrix Printers, 5000 Labels per Box, White"/>
    <n v="48.847999999999999"/>
    <n v="2"/>
    <n v="0.2"/>
    <n v="15.8756"/>
  </r>
  <r>
    <n v="3950"/>
    <s v="CA-2013-119963"/>
    <x v="0"/>
    <x v="741"/>
    <d v="2013-11-23T00:00:00"/>
    <s v="Standard Class"/>
    <s v="SN-20710"/>
    <s v="Steve Nguyen"/>
    <x v="2"/>
    <s v="United States"/>
    <s v="Pasadena"/>
    <x v="5"/>
    <n v="77506"/>
    <x v="2"/>
    <s v="OFF-PA-10001970"/>
    <x v="1"/>
    <x v="10"/>
    <s v="Xerox 1881"/>
    <n v="19.648"/>
    <n v="2"/>
    <n v="0.2"/>
    <n v="6.6311999999999998"/>
  </r>
  <r>
    <n v="3951"/>
    <s v="CA-2013-119963"/>
    <x v="0"/>
    <x v="741"/>
    <d v="2013-11-23T00:00:00"/>
    <s v="Standard Class"/>
    <s v="SN-20710"/>
    <s v="Steve Nguyen"/>
    <x v="2"/>
    <s v="United States"/>
    <s v="Pasadena"/>
    <x v="5"/>
    <n v="77506"/>
    <x v="2"/>
    <s v="FUR-CH-10003817"/>
    <x v="0"/>
    <x v="1"/>
    <s v="Global Value Steno Chair, Gray"/>
    <n v="255.108"/>
    <n v="6"/>
    <n v="0.3"/>
    <n v="-18.222000000000001"/>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8000000000004"/>
  </r>
  <r>
    <n v="3953"/>
    <s v="US-2013-151862"/>
    <x v="0"/>
    <x v="398"/>
    <d v="2013-03-09T00:00:00"/>
    <s v="Standard Class"/>
    <s v="ON-18715"/>
    <s v="Odella Nelson"/>
    <x v="1"/>
    <s v="United States"/>
    <s v="Denver"/>
    <x v="22"/>
    <n v="80219"/>
    <x v="1"/>
    <s v="TEC-PH-10003535"/>
    <x v="2"/>
    <x v="7"/>
    <s v="RCA ViSYS 25423RE1 Corded phone"/>
    <n v="159.98400000000001"/>
    <n v="2"/>
    <n v="0.2"/>
    <n v="13.9986"/>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8"/>
  </r>
  <r>
    <n v="3957"/>
    <s v="CA-2013-114951"/>
    <x v="0"/>
    <x v="190"/>
    <d v="2013-07-04T00:00:00"/>
    <s v="Standard Class"/>
    <s v="DN-13690"/>
    <s v="Duane Noonan"/>
    <x v="0"/>
    <s v="United States"/>
    <s v="San Francisco"/>
    <x v="1"/>
    <n v="94109"/>
    <x v="1"/>
    <s v="FUR-FU-10002364"/>
    <x v="0"/>
    <x v="5"/>
    <s v="Eldon Expressions Wood Desk Accessories, Oak"/>
    <n v="22.14"/>
    <n v="3"/>
    <n v="0"/>
    <n v="6.4206000000000003"/>
  </r>
  <r>
    <n v="3958"/>
    <s v="CA-2013-156573"/>
    <x v="0"/>
    <x v="211"/>
    <d v="2013-06-03T00:00:00"/>
    <s v="Standard Class"/>
    <s v="RB-19360"/>
    <s v="Raymond Buch"/>
    <x v="0"/>
    <s v="United States"/>
    <s v="Nashville"/>
    <x v="18"/>
    <n v="37211"/>
    <x v="0"/>
    <s v="OFF-BI-10002414"/>
    <x v="1"/>
    <x v="8"/>
    <s v="GBC ProClick Spines for 32-Hole Punch"/>
    <n v="11.276999999999999"/>
    <n v="3"/>
    <n v="0.7"/>
    <n v="-8.6456999999999997"/>
  </r>
  <r>
    <n v="3959"/>
    <s v="CA-2013-156573"/>
    <x v="0"/>
    <x v="211"/>
    <d v="2013-06-03T00:00:00"/>
    <s v="Standard Class"/>
    <s v="RB-19360"/>
    <s v="Raymond Buch"/>
    <x v="0"/>
    <s v="United States"/>
    <s v="Nashville"/>
    <x v="18"/>
    <n v="37211"/>
    <x v="0"/>
    <s v="OFF-AR-10003732"/>
    <x v="1"/>
    <x v="6"/>
    <s v="Newell 333"/>
    <n v="4.4480000000000004"/>
    <n v="2"/>
    <n v="0.2"/>
    <n v="0.33360000000000001"/>
  </r>
  <r>
    <n v="3960"/>
    <s v="CA-2013-156573"/>
    <x v="0"/>
    <x v="211"/>
    <d v="2013-06-03T00:00:00"/>
    <s v="Standard Class"/>
    <s v="RB-19360"/>
    <s v="Raymond Buch"/>
    <x v="0"/>
    <s v="United States"/>
    <s v="Nashville"/>
    <x v="18"/>
    <n v="37211"/>
    <x v="0"/>
    <s v="FUR-FU-10001085"/>
    <x v="0"/>
    <x v="5"/>
    <s v="3M Polarizing Light Filter Sleeves"/>
    <n v="44.76"/>
    <n v="3"/>
    <n v="0.2"/>
    <n v="14.547000000000001"/>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99"/>
  </r>
  <r>
    <n v="3963"/>
    <s v="CA-2014-134838"/>
    <x v="3"/>
    <x v="600"/>
    <d v="2014-02-21T00:00:00"/>
    <s v="First Class"/>
    <s v="ED-13885"/>
    <s v="Emily Ducich"/>
    <x v="2"/>
    <s v="United States"/>
    <s v="Los Angeles"/>
    <x v="1"/>
    <n v="90045"/>
    <x v="1"/>
    <s v="OFF-AR-10000634"/>
    <x v="1"/>
    <x v="6"/>
    <s v="Newell 320"/>
    <n v="12.84"/>
    <n v="3"/>
    <n v="0"/>
    <n v="3.4668000000000001"/>
  </r>
  <r>
    <n v="3964"/>
    <s v="CA-2014-134838"/>
    <x v="3"/>
    <x v="600"/>
    <d v="2014-02-21T00:00:00"/>
    <s v="First Class"/>
    <s v="ED-13885"/>
    <s v="Emily Ducich"/>
    <x v="2"/>
    <s v="United States"/>
    <s v="Los Angeles"/>
    <x v="1"/>
    <n v="90045"/>
    <x v="1"/>
    <s v="FUR-FU-10004018"/>
    <x v="0"/>
    <x v="5"/>
    <s v="Tensor Computer Mounted Lamp"/>
    <n v="44.67"/>
    <n v="3"/>
    <n v="0"/>
    <n v="12.0609"/>
  </r>
  <r>
    <n v="3965"/>
    <s v="CA-2013-120257"/>
    <x v="0"/>
    <x v="897"/>
    <d v="2013-09-29T00:00:00"/>
    <s v="Standard Class"/>
    <s v="PW-19240"/>
    <s v="Pierre Wener"/>
    <x v="0"/>
    <s v="United States"/>
    <s v="Philadelphia"/>
    <x v="9"/>
    <n v="19140"/>
    <x v="3"/>
    <s v="OFF-AR-10003481"/>
    <x v="1"/>
    <x v="6"/>
    <s v="Newell 348"/>
    <n v="7.8719999999999999"/>
    <n v="3"/>
    <n v="0.2"/>
    <n v="0.88560000000000005"/>
  </r>
  <r>
    <n v="3966"/>
    <s v="CA-2011-164910"/>
    <x v="2"/>
    <x v="607"/>
    <d v="2011-11-17T00:00:00"/>
    <s v="Second Class"/>
    <s v="DM-13345"/>
    <s v="Denise Monton"/>
    <x v="1"/>
    <s v="United States"/>
    <s v="Asheville"/>
    <x v="3"/>
    <n v="28806"/>
    <x v="0"/>
    <s v="OFF-AR-10003651"/>
    <x v="1"/>
    <x v="6"/>
    <s v="Newell 350"/>
    <n v="7.8719999999999999"/>
    <n v="3"/>
    <n v="0.2"/>
    <n v="0.88560000000000005"/>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4999999999998"/>
    <n v="7"/>
    <n v="0.7"/>
    <n v="-32.508000000000003"/>
  </r>
  <r>
    <n v="3969"/>
    <s v="US-2012-163685"/>
    <x v="1"/>
    <x v="932"/>
    <d v="2012-06-05T00:00:00"/>
    <s v="Standard Class"/>
    <s v="KE-16420"/>
    <s v="Katrina Edelman"/>
    <x v="1"/>
    <s v="United States"/>
    <s v="San Antonio"/>
    <x v="5"/>
    <n v="78207"/>
    <x v="2"/>
    <s v="OFF-BI-10001890"/>
    <x v="1"/>
    <x v="8"/>
    <s v="Avery Poly Binder Pockets"/>
    <n v="5.7279999999999998"/>
    <n v="8"/>
    <n v="0.8"/>
    <n v="-9.1647999999999996"/>
  </r>
  <r>
    <n v="3970"/>
    <s v="US-2012-163685"/>
    <x v="1"/>
    <x v="932"/>
    <d v="2012-06-05T00:00:00"/>
    <s v="Standard Class"/>
    <s v="KE-16420"/>
    <s v="Katrina Edelman"/>
    <x v="1"/>
    <s v="United States"/>
    <s v="San Antonio"/>
    <x v="5"/>
    <n v="78207"/>
    <x v="2"/>
    <s v="OFF-PA-10002606"/>
    <x v="1"/>
    <x v="10"/>
    <s v="Xerox 1928"/>
    <n v="42.24"/>
    <n v="10"/>
    <n v="0.2"/>
    <n v="13.2"/>
  </r>
  <r>
    <n v="3971"/>
    <s v="CA-2011-135090"/>
    <x v="2"/>
    <x v="754"/>
    <d v="2011-11-26T00:00:00"/>
    <s v="Standard Class"/>
    <s v="SP-20920"/>
    <s v="Susan Pistek"/>
    <x v="0"/>
    <s v="United States"/>
    <s v="Los Angeles"/>
    <x v="1"/>
    <n v="90036"/>
    <x v="1"/>
    <s v="OFF-PA-10002245"/>
    <x v="1"/>
    <x v="10"/>
    <s v="Xerox 1895"/>
    <n v="53.82"/>
    <n v="9"/>
    <n v="0"/>
    <n v="24.219000000000001"/>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â€ x 11â€"/>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
    <n v="5"/>
    <n v="0.2"/>
    <n v="9.3125"/>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2"/>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
  </r>
  <r>
    <n v="3978"/>
    <s v="CA-2014-101308"/>
    <x v="3"/>
    <x v="280"/>
    <d v="2014-10-08T00:00:00"/>
    <s v="Standard Class"/>
    <s v="FG-14260"/>
    <s v="Frank Gastineau"/>
    <x v="2"/>
    <s v="United States"/>
    <s v="Seattle"/>
    <x v="4"/>
    <n v="98105"/>
    <x v="1"/>
    <s v="OFF-FA-10002780"/>
    <x v="1"/>
    <x v="13"/>
    <s v="Staples"/>
    <n v="8.94"/>
    <n v="3"/>
    <n v="0"/>
    <n v="4.1124000000000001"/>
  </r>
  <r>
    <n v="3979"/>
    <s v="CA-2014-101308"/>
    <x v="3"/>
    <x v="280"/>
    <d v="2014-10-08T00:00:00"/>
    <s v="Standard Class"/>
    <s v="FG-14260"/>
    <s v="Frank Gastineau"/>
    <x v="2"/>
    <s v="United States"/>
    <s v="Seattle"/>
    <x v="4"/>
    <n v="98105"/>
    <x v="1"/>
    <s v="TEC-PH-10003800"/>
    <x v="2"/>
    <x v="7"/>
    <s v="i.Sound Portable Power - 8000 mAh"/>
    <n v="84.784000000000006"/>
    <n v="2"/>
    <n v="0.2"/>
    <n v="-20.136199999999999"/>
  </r>
  <r>
    <n v="3980"/>
    <s v="CA-2011-114517"/>
    <x v="2"/>
    <x v="851"/>
    <d v="2011-12-27T00:00:00"/>
    <s v="Standard Class"/>
    <s v="TH-21235"/>
    <s v="Tiffany House"/>
    <x v="1"/>
    <s v="United States"/>
    <s v="New York City"/>
    <x v="15"/>
    <n v="10024"/>
    <x v="3"/>
    <s v="FUR-TA-10001676"/>
    <x v="0"/>
    <x v="3"/>
    <s v="Hon 61000 Series Interactive Training Tables"/>
    <n v="53.316000000000003"/>
    <n v="2"/>
    <n v="0.4"/>
    <n v="-19.549199999999999"/>
  </r>
  <r>
    <n v="3981"/>
    <s v="CA-2011-114517"/>
    <x v="2"/>
    <x v="851"/>
    <d v="2011-12-27T00:00:00"/>
    <s v="Standard Class"/>
    <s v="TH-21235"/>
    <s v="Tiffany House"/>
    <x v="1"/>
    <s v="United States"/>
    <s v="New York City"/>
    <x v="15"/>
    <n v="10024"/>
    <x v="3"/>
    <s v="OFF-AP-10002350"/>
    <x v="1"/>
    <x v="9"/>
    <s v="Belkin F9H710-06 7 Outlet SurgeMaster Surge Protector"/>
    <n v="56.52"/>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001"/>
  </r>
  <r>
    <n v="3984"/>
    <s v="CA-2013-135265"/>
    <x v="0"/>
    <x v="274"/>
    <d v="2013-07-10T00:00:00"/>
    <s v="Second Class"/>
    <s v="CC-12370"/>
    <s v="Christopher Conant"/>
    <x v="0"/>
    <s v="United States"/>
    <s v="Los Angeles"/>
    <x v="1"/>
    <n v="90045"/>
    <x v="1"/>
    <s v="TEC-CO-10003763"/>
    <x v="2"/>
    <x v="16"/>
    <s v="Canon PC1060 Personal Laser Copier"/>
    <n v="2799.96"/>
    <n v="5"/>
    <n v="0.2"/>
    <n v="944.98649999999998"/>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99"/>
  </r>
  <r>
    <n v="3987"/>
    <s v="CA-2014-112333"/>
    <x v="3"/>
    <x v="798"/>
    <d v="2014-04-15T00:00:00"/>
    <s v="Standard Class"/>
    <s v="KF-16285"/>
    <s v="Karen Ferguson"/>
    <x v="2"/>
    <s v="United States"/>
    <s v="Plainfield"/>
    <x v="30"/>
    <n v="7060"/>
    <x v="3"/>
    <s v="OFF-ST-10001780"/>
    <x v="1"/>
    <x v="4"/>
    <s v="Tennsco 16-Compartment Lockers with Coat Rack"/>
    <n v="2591.56"/>
    <n v="4"/>
    <n v="0"/>
    <n v="621.97439999999995"/>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6"/>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399999999999"/>
    <n v="3"/>
    <n v="0.2"/>
    <n v="-64.427400000000006"/>
  </r>
  <r>
    <n v="3992"/>
    <s v="CA-2012-161998"/>
    <x v="1"/>
    <x v="489"/>
    <d v="2012-05-05T00:00:00"/>
    <s v="Standard Class"/>
    <s v="DB-13120"/>
    <s v="David Bremer"/>
    <x v="1"/>
    <s v="United States"/>
    <s v="Tampa"/>
    <x v="2"/>
    <n v="33614"/>
    <x v="0"/>
    <s v="FUR-FU-10001095"/>
    <x v="0"/>
    <x v="5"/>
    <s v="DAX Black Cherry Wood-Tone Poster Frame"/>
    <n v="63.552"/>
    <n v="3"/>
    <n v="0.2"/>
    <n v="14.299200000000001"/>
  </r>
  <r>
    <n v="3993"/>
    <s v="CA-2012-161998"/>
    <x v="1"/>
    <x v="489"/>
    <d v="2012-05-05T00:00:00"/>
    <s v="Standard Class"/>
    <s v="DB-13120"/>
    <s v="David Bremer"/>
    <x v="1"/>
    <s v="United States"/>
    <s v="Tampa"/>
    <x v="2"/>
    <n v="33614"/>
    <x v="0"/>
    <s v="OFF-SU-10004261"/>
    <x v="1"/>
    <x v="14"/>
    <s v="Fiskars 8&quot; Scissors, 2/Pack"/>
    <n v="41.375999999999998"/>
    <n v="3"/>
    <n v="0.2"/>
    <n v="4.6547999999999998"/>
  </r>
  <r>
    <n v="3994"/>
    <s v="CA-2012-161998"/>
    <x v="1"/>
    <x v="489"/>
    <d v="2012-05-05T00:00:00"/>
    <s v="Standard Class"/>
    <s v="DB-13120"/>
    <s v="David Bremer"/>
    <x v="1"/>
    <s v="United States"/>
    <s v="Tampa"/>
    <x v="2"/>
    <n v="33614"/>
    <x v="0"/>
    <s v="OFF-AR-10004022"/>
    <x v="1"/>
    <x v="6"/>
    <s v="Panasonic KP-380BK Classic Electric Pencil Sharpener"/>
    <n v="172.70400000000001"/>
    <n v="6"/>
    <n v="0.2"/>
    <n v="10.794"/>
  </r>
  <r>
    <n v="3995"/>
    <s v="CA-2012-105627"/>
    <x v="1"/>
    <x v="936"/>
    <d v="2012-03-12T00:00:00"/>
    <s v="Standard Class"/>
    <s v="DK-12895"/>
    <s v="Dana Kaydos"/>
    <x v="0"/>
    <s v="United States"/>
    <s v="Kenosha"/>
    <x v="6"/>
    <n v="53142"/>
    <x v="2"/>
    <s v="FUR-BO-10002916"/>
    <x v="0"/>
    <x v="0"/>
    <s v="Rush Hierlooms Collection 1&quot; Thick Stackable Bookcases"/>
    <n v="512.94000000000005"/>
    <n v="3"/>
    <n v="0"/>
    <n v="97.458600000000004"/>
  </r>
  <r>
    <n v="3996"/>
    <s v="CA-2012-105627"/>
    <x v="1"/>
    <x v="936"/>
    <d v="2012-03-12T00:00:00"/>
    <s v="Standard Class"/>
    <s v="DK-12895"/>
    <s v="Dana Kaydos"/>
    <x v="0"/>
    <s v="United States"/>
    <s v="Kenosha"/>
    <x v="6"/>
    <n v="53142"/>
    <x v="2"/>
    <s v="FUR-CH-10002084"/>
    <x v="0"/>
    <x v="1"/>
    <s v="Hon Mobius Operator's Chair"/>
    <n v="860.93"/>
    <n v="7"/>
    <n v="0"/>
    <n v="189.40459999999999"/>
  </r>
  <r>
    <n v="3997"/>
    <s v="CA-2012-105627"/>
    <x v="1"/>
    <x v="936"/>
    <d v="2012-03-12T00:00:00"/>
    <s v="Standard Class"/>
    <s v="DK-12895"/>
    <s v="Dana Kaydos"/>
    <x v="0"/>
    <s v="United States"/>
    <s v="Kenosha"/>
    <x v="6"/>
    <n v="53142"/>
    <x v="2"/>
    <s v="TEC-PH-10003012"/>
    <x v="2"/>
    <x v="7"/>
    <s v="Nortel Meridian M3904 Professional Digital phone"/>
    <n v="769.95"/>
    <n v="5"/>
    <n v="0"/>
    <n v="223.28550000000001"/>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
    <n v="5"/>
    <n v="0.2"/>
    <n v="5.798"/>
  </r>
  <r>
    <n v="4001"/>
    <s v="CA-2011-116834"/>
    <x v="2"/>
    <x v="856"/>
    <d v="2011-10-16T00:00:00"/>
    <s v="Standard Class"/>
    <s v="Dp-13240"/>
    <s v="Dean percer"/>
    <x v="2"/>
    <s v="United States"/>
    <s v="Seattle"/>
    <x v="4"/>
    <n v="98115"/>
    <x v="1"/>
    <s v="FUR-FU-10001196"/>
    <x v="0"/>
    <x v="5"/>
    <s v="DAX Cubicle Frames - 8x10"/>
    <n v="63.47"/>
    <n v="11"/>
    <n v="0"/>
    <n v="19.041"/>
  </r>
  <r>
    <n v="4002"/>
    <s v="CA-2011-116834"/>
    <x v="2"/>
    <x v="856"/>
    <d v="2011-10-16T00:00:00"/>
    <s v="Standard Class"/>
    <s v="Dp-13240"/>
    <s v="Dean percer"/>
    <x v="2"/>
    <s v="United States"/>
    <s v="Seattle"/>
    <x v="4"/>
    <n v="98115"/>
    <x v="1"/>
    <s v="TEC-AC-10002942"/>
    <x v="2"/>
    <x v="11"/>
    <s v="WD My Passport Ultra 1TB Portable External Hard Drive"/>
    <n v="345"/>
    <n v="5"/>
    <n v="0"/>
    <n v="58.65"/>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2"/>
  </r>
  <r>
    <n v="4004"/>
    <s v="CA-2013-145730"/>
    <x v="0"/>
    <x v="840"/>
    <d v="2013-03-09T00:00:00"/>
    <s v="Standard Class"/>
    <s v="CC-12220"/>
    <s v="Chris Cortes"/>
    <x v="0"/>
    <s v="United States"/>
    <s v="San Antonio"/>
    <x v="5"/>
    <n v="78207"/>
    <x v="2"/>
    <s v="TEC-MA-10001016"/>
    <x v="2"/>
    <x v="15"/>
    <s v="Canon PC170 Desktop Personal Copier"/>
    <n v="287.91000000000003"/>
    <n v="3"/>
    <n v="0.4"/>
    <n v="33.589500000000001"/>
  </r>
  <r>
    <n v="4005"/>
    <s v="CA-2013-145730"/>
    <x v="0"/>
    <x v="840"/>
    <d v="2013-03-09T00:00:00"/>
    <s v="Standard Class"/>
    <s v="CC-12220"/>
    <s v="Chris Cortes"/>
    <x v="0"/>
    <s v="United States"/>
    <s v="San Antonio"/>
    <x v="5"/>
    <n v="78207"/>
    <x v="2"/>
    <s v="OFF-EN-10000483"/>
    <x v="1"/>
    <x v="12"/>
    <s v="White Envelopes, White Envelopes with Clear Poly Window"/>
    <n v="36.6"/>
    <n v="3"/>
    <n v="0.2"/>
    <n v="11.895"/>
  </r>
  <r>
    <n v="4006"/>
    <s v="US-2012-168732"/>
    <x v="1"/>
    <x v="895"/>
    <d v="2012-12-16T00:00:00"/>
    <s v="Standard Class"/>
    <s v="KM-16660"/>
    <s v="Khloe Miller"/>
    <x v="0"/>
    <s v="United States"/>
    <s v="Roswell"/>
    <x v="32"/>
    <n v="30076"/>
    <x v="0"/>
    <s v="OFF-AR-10003087"/>
    <x v="1"/>
    <x v="6"/>
    <s v="Staples"/>
    <n v="1.78"/>
    <n v="1"/>
    <n v="0"/>
    <n v="0.49840000000000001"/>
  </r>
  <r>
    <n v="4007"/>
    <s v="US-2012-168732"/>
    <x v="1"/>
    <x v="895"/>
    <d v="2012-12-16T00:00:00"/>
    <s v="Standard Class"/>
    <s v="KM-16660"/>
    <s v="Khloe Miller"/>
    <x v="0"/>
    <s v="United States"/>
    <s v="Roswell"/>
    <x v="32"/>
    <n v="30076"/>
    <x v="0"/>
    <s v="OFF-PA-10000520"/>
    <x v="1"/>
    <x v="10"/>
    <s v="Xerox 201"/>
    <n v="25.92"/>
    <n v="4"/>
    <n v="0"/>
    <n v="12.441599999999999"/>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79999999999999"/>
    <n v="2"/>
    <n v="0.2"/>
    <n v="0.59919999999999995"/>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1"/>
  </r>
  <r>
    <n v="4011"/>
    <s v="CA-2014-100811"/>
    <x v="3"/>
    <x v="610"/>
    <d v="2014-11-25T00:00:00"/>
    <s v="First Class"/>
    <s v="CC-12475"/>
    <s v="Cindy Chapman"/>
    <x v="0"/>
    <s v="United States"/>
    <s v="Philadelphia"/>
    <x v="9"/>
    <n v="19143"/>
    <x v="3"/>
    <s v="OFF-PA-10001204"/>
    <x v="1"/>
    <x v="10"/>
    <s v="Xerox 1972"/>
    <n v="8.4480000000000004"/>
    <n v="2"/>
    <n v="0.2"/>
    <n v="2.64"/>
  </r>
  <r>
    <n v="4012"/>
    <s v="CA-2014-100811"/>
    <x v="3"/>
    <x v="610"/>
    <d v="2014-11-25T00:00:00"/>
    <s v="First Class"/>
    <s v="CC-12475"/>
    <s v="Cindy Chapman"/>
    <x v="0"/>
    <s v="United States"/>
    <s v="Philadelphia"/>
    <x v="9"/>
    <n v="19143"/>
    <x v="3"/>
    <s v="OFF-ST-10002444"/>
    <x v="1"/>
    <x v="4"/>
    <s v="Recycled Eldon Regeneration Jumbo File"/>
    <n v="39.295999999999999"/>
    <n v="4"/>
    <n v="0.2"/>
    <n v="3.9296000000000002"/>
  </r>
  <r>
    <n v="4013"/>
    <s v="CA-2012-153612"/>
    <x v="1"/>
    <x v="937"/>
    <d v="2012-12-27T00:00:00"/>
    <s v="Standard Class"/>
    <s v="BT-11305"/>
    <s v="Beth Thompson"/>
    <x v="2"/>
    <s v="United States"/>
    <s v="Superior"/>
    <x v="6"/>
    <n v="54880"/>
    <x v="2"/>
    <s v="OFF-AR-10000203"/>
    <x v="1"/>
    <x v="6"/>
    <s v="Newell 336"/>
    <n v="17.12"/>
    <n v="4"/>
    <n v="0"/>
    <n v="4.9648000000000003"/>
  </r>
  <r>
    <n v="4014"/>
    <s v="CA-2012-165624"/>
    <x v="1"/>
    <x v="841"/>
    <d v="2012-08-28T00:00:00"/>
    <s v="Standard Class"/>
    <s v="FH-14350"/>
    <s v="Fred Harton"/>
    <x v="0"/>
    <s v="United States"/>
    <s v="Atlanta"/>
    <x v="32"/>
    <n v="30318"/>
    <x v="0"/>
    <s v="OFF-AP-10000828"/>
    <x v="1"/>
    <x v="9"/>
    <s v="Avanti 4.4 Cu. Ft. Refrigerator"/>
    <n v="542.94000000000005"/>
    <n v="3"/>
    <n v="0"/>
    <n v="152.0232"/>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8"/>
    <n v="5"/>
    <n v="0"/>
    <n v="94.962000000000003"/>
  </r>
  <r>
    <n v="4017"/>
    <s v="CA-2012-165624"/>
    <x v="1"/>
    <x v="841"/>
    <d v="2012-08-28T00:00:00"/>
    <s v="Standard Class"/>
    <s v="FH-14350"/>
    <s v="Fred Harton"/>
    <x v="0"/>
    <s v="United States"/>
    <s v="Atlanta"/>
    <x v="32"/>
    <n v="30318"/>
    <x v="0"/>
    <s v="OFF-PA-10003893"/>
    <x v="1"/>
    <x v="10"/>
    <s v="Xerox 1962"/>
    <n v="21.4"/>
    <n v="5"/>
    <n v="0"/>
    <n v="9.6300000000000008"/>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Â LTO Ultrium - 800 GB"/>
    <n v="251.91"/>
    <n v="9"/>
    <n v="0"/>
    <n v="47.862900000000003"/>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996"/>
  </r>
  <r>
    <n v="4022"/>
    <s v="CA-2011-154963"/>
    <x v="2"/>
    <x v="169"/>
    <d v="2011-06-27T00:00:00"/>
    <s v="Standard Class"/>
    <s v="AA-10645"/>
    <s v="Anna Andreadi"/>
    <x v="0"/>
    <s v="United States"/>
    <s v="Chester"/>
    <x v="9"/>
    <n v="19013"/>
    <x v="3"/>
    <s v="TEC-PH-10004093"/>
    <x v="2"/>
    <x v="7"/>
    <s v="Panasonic Kx-TS550"/>
    <n v="82.781999999999996"/>
    <n v="3"/>
    <n v="0.4"/>
    <n v="-15.1767"/>
  </r>
  <r>
    <n v="4023"/>
    <s v="CA-2011-154963"/>
    <x v="2"/>
    <x v="169"/>
    <d v="2011-06-27T00:00:00"/>
    <s v="Standard Class"/>
    <s v="AA-10645"/>
    <s v="Anna Andreadi"/>
    <x v="0"/>
    <s v="United States"/>
    <s v="Chester"/>
    <x v="9"/>
    <n v="19013"/>
    <x v="3"/>
    <s v="FUR-CH-10000454"/>
    <x v="0"/>
    <x v="1"/>
    <s v="Hon Deluxe Fabric Upholstered Stacking Chairs, Rounded Back"/>
    <n v="853.93"/>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004"/>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6"/>
  </r>
  <r>
    <n v="4027"/>
    <s v="CA-2014-139311"/>
    <x v="3"/>
    <x v="938"/>
    <d v="2014-08-14T00:00:00"/>
    <s v="First Class"/>
    <s v="SF-20965"/>
    <s v="Sylvia Foulston"/>
    <x v="1"/>
    <s v="United States"/>
    <s v="Bedford"/>
    <x v="5"/>
    <n v="76021"/>
    <x v="2"/>
    <s v="OFF-AR-10004582"/>
    <x v="1"/>
    <x v="6"/>
    <s v="BIC Brite Liner Grip Highlighters"/>
    <n v="9.1839999999999993"/>
    <n v="7"/>
    <n v="0.2"/>
    <n v="2.87"/>
  </r>
  <r>
    <n v="4028"/>
    <s v="CA-2014-139311"/>
    <x v="3"/>
    <x v="938"/>
    <d v="2014-08-14T00:00:00"/>
    <s v="First Class"/>
    <s v="SF-20965"/>
    <s v="Sylvia Foulston"/>
    <x v="1"/>
    <s v="United States"/>
    <s v="Bedford"/>
    <x v="5"/>
    <n v="76021"/>
    <x v="2"/>
    <s v="TEC-PH-10001557"/>
    <x v="2"/>
    <x v="7"/>
    <s v="Pyle PMP37LED"/>
    <n v="153.584"/>
    <n v="2"/>
    <n v="0.2"/>
    <n v="13.438599999999999"/>
  </r>
  <r>
    <n v="4029"/>
    <s v="CA-2014-139311"/>
    <x v="3"/>
    <x v="938"/>
    <d v="2014-08-14T00:00:00"/>
    <s v="First Class"/>
    <s v="SF-20965"/>
    <s v="Sylvia Foulston"/>
    <x v="1"/>
    <s v="United States"/>
    <s v="Bedford"/>
    <x v="5"/>
    <n v="76021"/>
    <x v="2"/>
    <s v="OFF-BI-10004209"/>
    <x v="1"/>
    <x v="8"/>
    <s v="Fellowes Twister Kit, Gray/Clear, 3/pkg"/>
    <n v="12.864000000000001"/>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300000000001"/>
  </r>
  <r>
    <n v="4036"/>
    <s v="US-2013-108777"/>
    <x v="0"/>
    <x v="939"/>
    <d v="2013-12-13T00:00:00"/>
    <s v="Same Day"/>
    <s v="JM-15655"/>
    <s v="Jim Mitchum"/>
    <x v="1"/>
    <s v="United States"/>
    <s v="Lorain"/>
    <x v="24"/>
    <n v="44052"/>
    <x v="3"/>
    <s v="TEC-AC-10002567"/>
    <x v="2"/>
    <x v="11"/>
    <s v="Logitech G602 Wireless Gaming Mouse"/>
    <n v="383.952"/>
    <n v="6"/>
    <n v="0.2"/>
    <n v="76.790400000000005"/>
  </r>
  <r>
    <n v="4037"/>
    <s v="CA-2012-148859"/>
    <x v="1"/>
    <x v="75"/>
    <d v="2013-01-01T00:00:00"/>
    <s v="Standard Class"/>
    <s v="FH-14350"/>
    <s v="Fred Harton"/>
    <x v="0"/>
    <s v="United States"/>
    <s v="Chicago"/>
    <x v="10"/>
    <n v="60623"/>
    <x v="2"/>
    <s v="OFF-ST-10004950"/>
    <x v="1"/>
    <x v="4"/>
    <s v="Tenex Personal Filing Tote With Secure Closure Lid, Black/Frost"/>
    <n v="24.815999999999999"/>
    <n v="2"/>
    <n v="0.2"/>
    <n v="1.5509999999999999"/>
  </r>
  <r>
    <n v="4038"/>
    <s v="CA-2011-110786"/>
    <x v="2"/>
    <x v="282"/>
    <d v="2012-01-02T00:00:00"/>
    <s v="Standard Class"/>
    <s v="AJ-10795"/>
    <s v="Anthony Johnson"/>
    <x v="1"/>
    <s v="United States"/>
    <s v="San Francisco"/>
    <x v="1"/>
    <n v="94110"/>
    <x v="1"/>
    <s v="FUR-FU-10000550"/>
    <x v="0"/>
    <x v="5"/>
    <s v="Stacking Trays by OIC"/>
    <n v="24.9"/>
    <n v="5"/>
    <n v="0"/>
    <n v="8.2170000000000005"/>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
    <n v="6"/>
    <n v="0.2"/>
    <n v="287.98200000000003"/>
  </r>
  <r>
    <n v="4041"/>
    <s v="CA-2011-110786"/>
    <x v="2"/>
    <x v="282"/>
    <d v="2012-01-02T00:00:00"/>
    <s v="Standard Class"/>
    <s v="AJ-10795"/>
    <s v="Anthony Johnson"/>
    <x v="1"/>
    <s v="United States"/>
    <s v="San Francisco"/>
    <x v="1"/>
    <n v="94110"/>
    <x v="1"/>
    <s v="OFF-BI-10003305"/>
    <x v="1"/>
    <x v="8"/>
    <s v="Avery Hanging File Binders"/>
    <n v="14.352"/>
    <n v="3"/>
    <n v="0.2"/>
    <n v="4.6643999999999997"/>
  </r>
  <r>
    <n v="4042"/>
    <s v="CA-2011-110786"/>
    <x v="2"/>
    <x v="282"/>
    <d v="2012-01-02T00:00:00"/>
    <s v="Standard Class"/>
    <s v="AJ-10795"/>
    <s v="Anthony Johnson"/>
    <x v="1"/>
    <s v="United States"/>
    <s v="San Francisco"/>
    <x v="1"/>
    <n v="94110"/>
    <x v="1"/>
    <s v="TEC-PH-10001425"/>
    <x v="2"/>
    <x v="7"/>
    <s v="Mophie Juice Pack Helium for iPhone"/>
    <n v="191.976"/>
    <n v="3"/>
    <n v="0.2"/>
    <n v="19.197600000000001"/>
  </r>
  <r>
    <n v="4043"/>
    <s v="CA-2011-110786"/>
    <x v="2"/>
    <x v="282"/>
    <d v="2012-01-02T00:00:00"/>
    <s v="Standard Class"/>
    <s v="AJ-10795"/>
    <s v="Anthony Johnson"/>
    <x v="1"/>
    <s v="United States"/>
    <s v="San Francisco"/>
    <x v="1"/>
    <n v="94110"/>
    <x v="1"/>
    <s v="OFF-LA-10001474"/>
    <x v="1"/>
    <x v="2"/>
    <s v="Avery 477"/>
    <n v="274.77"/>
    <n v="9"/>
    <n v="0"/>
    <n v="126.3942"/>
  </r>
  <r>
    <n v="4044"/>
    <s v="CA-2011-110786"/>
    <x v="2"/>
    <x v="282"/>
    <d v="2012-01-02T00:00:00"/>
    <s v="Standard Class"/>
    <s v="AJ-10795"/>
    <s v="Anthony Johnson"/>
    <x v="1"/>
    <s v="United States"/>
    <s v="San Francisco"/>
    <x v="1"/>
    <n v="94110"/>
    <x v="1"/>
    <s v="FUR-FU-10000672"/>
    <x v="0"/>
    <x v="5"/>
    <s v="Executive Impressions 10&quot; Spectator Wall Clock"/>
    <n v="70.56"/>
    <n v="6"/>
    <n v="0"/>
    <n v="23.990400000000001"/>
  </r>
  <r>
    <n v="4045"/>
    <s v="CA-2012-137750"/>
    <x v="1"/>
    <x v="608"/>
    <d v="2012-06-30T00:00:00"/>
    <s v="Standard Class"/>
    <s v="JF-15565"/>
    <s v="Jill Fjeld"/>
    <x v="0"/>
    <s v="United States"/>
    <s v="San Francisco"/>
    <x v="1"/>
    <n v="94110"/>
    <x v="1"/>
    <s v="FUR-FU-10001979"/>
    <x v="0"/>
    <x v="5"/>
    <s v="Dana Halogen Swing-Arm Architect Lamp"/>
    <n v="204.85"/>
    <n v="5"/>
    <n v="0"/>
    <n v="57.357999999999997"/>
  </r>
  <r>
    <n v="4046"/>
    <s v="CA-2012-136378"/>
    <x v="1"/>
    <x v="788"/>
    <d v="2012-04-07T00:00:00"/>
    <s v="Standard Class"/>
    <s v="CS-11845"/>
    <s v="Cari Sayre"/>
    <x v="1"/>
    <s v="United States"/>
    <s v="Houston"/>
    <x v="5"/>
    <n v="77070"/>
    <x v="2"/>
    <s v="OFF-BI-10003707"/>
    <x v="1"/>
    <x v="8"/>
    <s v="Aluminum Screw Posts"/>
    <n v="9.1560000000000006"/>
    <n v="3"/>
    <n v="0.8"/>
    <n v="-13.734"/>
  </r>
  <r>
    <n v="4047"/>
    <s v="CA-2014-100356"/>
    <x v="3"/>
    <x v="208"/>
    <d v="2014-10-26T00:00:00"/>
    <s v="Standard Class"/>
    <s v="SP-20920"/>
    <s v="Susan Pistek"/>
    <x v="0"/>
    <s v="United States"/>
    <s v="Chicago"/>
    <x v="10"/>
    <n v="60653"/>
    <x v="2"/>
    <s v="OFF-AP-10002191"/>
    <x v="1"/>
    <x v="9"/>
    <s v="Belkin 8 Outlet SurgeMaster II Gold Surge Protector"/>
    <n v="23.992000000000001"/>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9"/>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200000000002"/>
  </r>
  <r>
    <n v="4051"/>
    <s v="CA-2014-136350"/>
    <x v="3"/>
    <x v="92"/>
    <d v="2014-06-27T00:00:00"/>
    <s v="Second Class"/>
    <s v="GA-14515"/>
    <s v="George Ashbrook"/>
    <x v="0"/>
    <s v="United States"/>
    <s v="New York City"/>
    <x v="15"/>
    <n v="10011"/>
    <x v="3"/>
    <s v="FUR-CH-10001891"/>
    <x v="0"/>
    <x v="1"/>
    <s v="Global Deluxe Office Fabric Chairs"/>
    <n v="172.76400000000001"/>
    <n v="2"/>
    <n v="0.1"/>
    <n v="32.633200000000002"/>
  </r>
  <r>
    <n v="4052"/>
    <s v="CA-2011-122931"/>
    <x v="2"/>
    <x v="411"/>
    <d v="2011-10-03T00:00:00"/>
    <s v="Standard Class"/>
    <s v="SM-20950"/>
    <s v="Suzanne McNair"/>
    <x v="1"/>
    <s v="United States"/>
    <s v="Philadelphia"/>
    <x v="9"/>
    <n v="19134"/>
    <x v="3"/>
    <s v="OFF-AR-10003469"/>
    <x v="1"/>
    <x v="6"/>
    <s v="Nontoxic Chalk"/>
    <n v="4.2240000000000002"/>
    <n v="3"/>
    <n v="0.2"/>
    <n v="1.4783999999999999"/>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8000000000001"/>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599999999998"/>
  </r>
  <r>
    <n v="4057"/>
    <s v="CA-2011-122931"/>
    <x v="2"/>
    <x v="411"/>
    <d v="2011-10-03T00:00:00"/>
    <s v="Standard Class"/>
    <s v="SM-20950"/>
    <s v="Suzanne McNair"/>
    <x v="1"/>
    <s v="United States"/>
    <s v="Philadelphia"/>
    <x v="9"/>
    <n v="19134"/>
    <x v="3"/>
    <s v="FUR-TA-10004147"/>
    <x v="0"/>
    <x v="3"/>
    <s v="Hon 4060 Series Tables"/>
    <n v="67.176000000000002"/>
    <n v="1"/>
    <n v="0.4"/>
    <n v="-20.152799999999999"/>
  </r>
  <r>
    <n v="4058"/>
    <s v="CA-2011-163034"/>
    <x v="2"/>
    <x v="156"/>
    <d v="2011-11-28T00:00:00"/>
    <s v="Standard Class"/>
    <s v="DK-12985"/>
    <s v="Darren Koutras"/>
    <x v="0"/>
    <s v="United States"/>
    <s v="Chicago"/>
    <x v="10"/>
    <n v="60610"/>
    <x v="2"/>
    <s v="OFF-ST-10000046"/>
    <x v="1"/>
    <x v="4"/>
    <s v="Fellowes Super Stor/Drawer Files"/>
    <n v="646.20000000000005"/>
    <n v="5"/>
    <n v="0.2"/>
    <n v="-8.0775000000000006"/>
  </r>
  <r>
    <n v="4059"/>
    <s v="CA-2012-124058"/>
    <x v="1"/>
    <x v="312"/>
    <d v="2012-11-24T00:00:00"/>
    <s v="Standard Class"/>
    <s v="LC-16885"/>
    <s v="Lena Creighton"/>
    <x v="0"/>
    <s v="United States"/>
    <s v="Oakland"/>
    <x v="1"/>
    <n v="94601"/>
    <x v="1"/>
    <s v="TEC-PH-10004774"/>
    <x v="2"/>
    <x v="7"/>
    <s v="Gear Head AU3700S Headset"/>
    <n v="72.744"/>
    <n v="7"/>
    <n v="0.2"/>
    <n v="-15.4581"/>
  </r>
  <r>
    <n v="4060"/>
    <s v="CA-2012-124058"/>
    <x v="1"/>
    <x v="312"/>
    <d v="2012-11-24T00:00:00"/>
    <s v="Standard Class"/>
    <s v="LC-16885"/>
    <s v="Lena Creighton"/>
    <x v="0"/>
    <s v="United States"/>
    <s v="Oakland"/>
    <x v="1"/>
    <n v="94601"/>
    <x v="1"/>
    <s v="FUR-CH-10000595"/>
    <x v="0"/>
    <x v="1"/>
    <s v="Safco Contoured Stacking Chairs"/>
    <n v="572.16"/>
    <n v="3"/>
    <n v="0.2"/>
    <n v="35.76"/>
  </r>
  <r>
    <n v="4061"/>
    <s v="CA-2013-129196"/>
    <x v="0"/>
    <x v="474"/>
    <d v="2013-11-08T00:00:00"/>
    <s v="Standard Class"/>
    <s v="XP-21865"/>
    <s v="Xylona Preis"/>
    <x v="0"/>
    <s v="United States"/>
    <s v="Chicago"/>
    <x v="10"/>
    <n v="60610"/>
    <x v="2"/>
    <s v="TEC-AC-10002473"/>
    <x v="2"/>
    <x v="11"/>
    <s v="Maxell 4.7GB DVD-R"/>
    <n v="68.111999999999995"/>
    <n v="3"/>
    <n v="0.2"/>
    <n v="17.8794"/>
  </r>
  <r>
    <n v="4062"/>
    <s v="US-2012-138716"/>
    <x v="1"/>
    <x v="14"/>
    <d v="2012-09-20T00:00:00"/>
    <s v="First Class"/>
    <s v="CS-11845"/>
    <s v="Cari Sayre"/>
    <x v="1"/>
    <s v="United States"/>
    <s v="Seattle"/>
    <x v="4"/>
    <n v="98105"/>
    <x v="1"/>
    <s v="OFF-BI-10001628"/>
    <x v="1"/>
    <x v="8"/>
    <s v="Acco Data Flex Cable Posts For Top &amp; Bottom Load Binders, 6&quot; Capacity"/>
    <n v="25.032"/>
    <n v="3"/>
    <n v="0.2"/>
    <n v="7.8224999999999998"/>
  </r>
  <r>
    <n v="4063"/>
    <s v="US-2013-122182"/>
    <x v="0"/>
    <x v="612"/>
    <d v="2013-03-15T00:00:00"/>
    <s v="Standard Class"/>
    <s v="BD-11770"/>
    <s v="Bryan Davis"/>
    <x v="0"/>
    <s v="United States"/>
    <s v="Philadelphia"/>
    <x v="9"/>
    <n v="19143"/>
    <x v="3"/>
    <s v="TEC-AC-10002800"/>
    <x v="2"/>
    <x v="11"/>
    <s v="Plantronics Audio 478 Stereo USB Headset"/>
    <n v="39.991999999999997"/>
    <n v="1"/>
    <n v="0.2"/>
    <n v="7.4984999999999999"/>
  </r>
  <r>
    <n v="4064"/>
    <s v="US-2011-130358"/>
    <x v="2"/>
    <x v="670"/>
    <d v="2011-06-26T00:00:00"/>
    <s v="First Class"/>
    <s v="DL-13330"/>
    <s v="Denise Leinenbach"/>
    <x v="0"/>
    <s v="United States"/>
    <s v="Concord"/>
    <x v="3"/>
    <n v="28027"/>
    <x v="0"/>
    <s v="OFF-AR-10002766"/>
    <x v="1"/>
    <x v="6"/>
    <s v="Prang Drawing Pencil Set"/>
    <n v="20.015999999999998"/>
    <n v="9"/>
    <n v="0.2"/>
    <n v="1.7514000000000001"/>
  </r>
  <r>
    <n v="4065"/>
    <s v="US-2011-130358"/>
    <x v="2"/>
    <x v="670"/>
    <d v="2011-06-26T00:00:00"/>
    <s v="First Class"/>
    <s v="DL-13330"/>
    <s v="Denise Leinenbach"/>
    <x v="0"/>
    <s v="United States"/>
    <s v="Concord"/>
    <x v="3"/>
    <n v="28027"/>
    <x v="0"/>
    <s v="OFF-SU-10002522"/>
    <x v="1"/>
    <x v="14"/>
    <s v="Acme Kleen Earth Office Shears"/>
    <n v="3.1040000000000001"/>
    <n v="1"/>
    <n v="0.2"/>
    <n v="0.34920000000000001"/>
  </r>
  <r>
    <n v="4066"/>
    <s v="CA-2011-102673"/>
    <x v="2"/>
    <x v="301"/>
    <d v="2011-11-05T00:00:00"/>
    <s v="Standard Class"/>
    <s v="KH-16630"/>
    <s v="Ken Heidel"/>
    <x v="1"/>
    <s v="United States"/>
    <s v="Charlotte"/>
    <x v="3"/>
    <n v="28205"/>
    <x v="0"/>
    <s v="OFF-FA-10003021"/>
    <x v="1"/>
    <x v="13"/>
    <s v="Staples"/>
    <n v="7.52"/>
    <n v="5"/>
    <n v="0.2"/>
    <n v="1.41"/>
  </r>
  <r>
    <n v="4067"/>
    <s v="CA-2011-102673"/>
    <x v="2"/>
    <x v="301"/>
    <d v="2011-11-05T00:00:00"/>
    <s v="Standard Class"/>
    <s v="KH-16630"/>
    <s v="Ken Heidel"/>
    <x v="1"/>
    <s v="United States"/>
    <s v="Charlotte"/>
    <x v="3"/>
    <n v="28205"/>
    <x v="0"/>
    <s v="OFF-AR-10000634"/>
    <x v="1"/>
    <x v="6"/>
    <s v="Newell 320"/>
    <n v="10.272"/>
    <n v="3"/>
    <n v="0.2"/>
    <n v="0.89880000000000004"/>
  </r>
  <r>
    <n v="4068"/>
    <s v="CA-2011-102673"/>
    <x v="2"/>
    <x v="301"/>
    <d v="2011-11-05T00:00:00"/>
    <s v="Standard Class"/>
    <s v="KH-16630"/>
    <s v="Ken Heidel"/>
    <x v="1"/>
    <s v="United States"/>
    <s v="Charlotte"/>
    <x v="3"/>
    <n v="28205"/>
    <x v="0"/>
    <s v="OFF-LA-10001771"/>
    <x v="1"/>
    <x v="2"/>
    <s v="Avery 513"/>
    <n v="47.808"/>
    <n v="12"/>
    <n v="0.2"/>
    <n v="15.537599999999999"/>
  </r>
  <r>
    <n v="4069"/>
    <s v="CA-2011-102673"/>
    <x v="2"/>
    <x v="301"/>
    <d v="2011-11-05T00:00:00"/>
    <s v="Standard Class"/>
    <s v="KH-16630"/>
    <s v="Ken Heidel"/>
    <x v="1"/>
    <s v="United States"/>
    <s v="Charlotte"/>
    <x v="3"/>
    <n v="28205"/>
    <x v="0"/>
    <s v="TEC-PH-10004434"/>
    <x v="2"/>
    <x v="7"/>
    <s v="Cisco IPÂ PhoneÂ 7961G VoIPÂ phoneÂ - Dark gray"/>
    <n v="978.84"/>
    <n v="9"/>
    <n v="0.2"/>
    <n v="110.1195"/>
  </r>
  <r>
    <n v="4070"/>
    <s v="CA-2013-145303"/>
    <x v="0"/>
    <x v="770"/>
    <d v="2013-09-01T00:00:00"/>
    <s v="First Class"/>
    <s v="TP-21415"/>
    <s v="Tom Prescott"/>
    <x v="0"/>
    <s v="United States"/>
    <s v="Dallas"/>
    <x v="5"/>
    <n v="75081"/>
    <x v="2"/>
    <s v="OFF-BI-10000050"/>
    <x v="1"/>
    <x v="8"/>
    <s v="Angle-D Binders with Locking Rings, Label Holders"/>
    <n v="13.14"/>
    <n v="9"/>
    <n v="0.8"/>
    <n v="-21.681000000000001"/>
  </r>
  <r>
    <n v="4071"/>
    <s v="CA-2013-145303"/>
    <x v="0"/>
    <x v="770"/>
    <d v="2013-09-01T00:00:00"/>
    <s v="First Class"/>
    <s v="TP-21415"/>
    <s v="Tom Prescott"/>
    <x v="0"/>
    <s v="United States"/>
    <s v="Dallas"/>
    <x v="5"/>
    <n v="75081"/>
    <x v="2"/>
    <s v="OFF-BI-10002414"/>
    <x v="1"/>
    <x v="8"/>
    <s v="GBC ProClick Spines for 32-Hole Punch"/>
    <n v="10.023999999999999"/>
    <n v="4"/>
    <n v="0.8"/>
    <n v="-16.5396"/>
  </r>
  <r>
    <n v="4072"/>
    <s v="CA-2013-145303"/>
    <x v="0"/>
    <x v="770"/>
    <d v="2013-09-01T00:00:00"/>
    <s v="First Class"/>
    <s v="TP-21415"/>
    <s v="Tom Prescott"/>
    <x v="0"/>
    <s v="United States"/>
    <s v="Dallas"/>
    <x v="5"/>
    <n v="75081"/>
    <x v="2"/>
    <s v="FUR-BO-10003159"/>
    <x v="0"/>
    <x v="0"/>
    <s v="Sauder Camden County Collection Libraries, Planked Cherry Finish"/>
    <n v="156.37280000000001"/>
    <n v="2"/>
    <n v="0.32"/>
    <n v="-52.890799999999999"/>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39999999999"/>
  </r>
  <r>
    <n v="4075"/>
    <s v="CA-2014-108112"/>
    <x v="3"/>
    <x v="940"/>
    <d v="2014-11-21T00:00:00"/>
    <s v="Standard Class"/>
    <s v="DK-12895"/>
    <s v="Dana Kaydos"/>
    <x v="0"/>
    <s v="United States"/>
    <s v="Miramar"/>
    <x v="2"/>
    <n v="33023"/>
    <x v="0"/>
    <s v="FUR-FU-10003553"/>
    <x v="0"/>
    <x v="5"/>
    <s v="Howard Miller 13-1/2&quot; Diameter Rosebrook Wall Clock"/>
    <n v="220.06399999999999"/>
    <n v="4"/>
    <n v="0.2"/>
    <n v="55.015999999999998"/>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8000000000002"/>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200000000003"/>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01"/>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4000000000001"/>
  </r>
  <r>
    <n v="4083"/>
    <s v="US-2014-151316"/>
    <x v="3"/>
    <x v="92"/>
    <d v="2014-07-01T00:00:00"/>
    <s v="Standard Class"/>
    <s v="MC-17635"/>
    <s v="Matthew Clasen"/>
    <x v="1"/>
    <s v="United States"/>
    <s v="Decatur"/>
    <x v="10"/>
    <n v="62521"/>
    <x v="2"/>
    <s v="OFF-BI-10004632"/>
    <x v="1"/>
    <x v="8"/>
    <s v="Ibico Hi-Tech Manual Binding System"/>
    <n v="182.994"/>
    <n v="3"/>
    <n v="0.8"/>
    <n v="-320.23950000000002"/>
  </r>
  <r>
    <n v="4084"/>
    <s v="US-2014-151316"/>
    <x v="3"/>
    <x v="92"/>
    <d v="2014-07-01T00:00:00"/>
    <s v="Standard Class"/>
    <s v="MC-17635"/>
    <s v="Matthew Clasen"/>
    <x v="1"/>
    <s v="United States"/>
    <s v="Decatur"/>
    <x v="10"/>
    <n v="62521"/>
    <x v="2"/>
    <s v="OFF-PA-10000327"/>
    <x v="1"/>
    <x v="10"/>
    <s v="Xerox 1971"/>
    <n v="10.272"/>
    <n v="3"/>
    <n v="0.2"/>
    <n v="3.21"/>
  </r>
  <r>
    <n v="4085"/>
    <s v="CA-2014-163692"/>
    <x v="3"/>
    <x v="210"/>
    <d v="2014-09-10T00:00:00"/>
    <s v="First Class"/>
    <s v="Dp-13240"/>
    <s v="Dean percer"/>
    <x v="2"/>
    <s v="United States"/>
    <s v="Phoenix"/>
    <x v="16"/>
    <n v="85023"/>
    <x v="1"/>
    <s v="OFF-BI-10003291"/>
    <x v="1"/>
    <x v="8"/>
    <s v="Wilson Jones Leather-Like Binders with DublLock Round Rings"/>
    <n v="7.8570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399999999999"/>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99"/>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1000000000001"/>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50000000000001"/>
  </r>
  <r>
    <n v="4092"/>
    <s v="CA-2013-161473"/>
    <x v="0"/>
    <x v="178"/>
    <d v="2013-04-06T00:00:00"/>
    <s v="Standard Class"/>
    <s v="TB-21175"/>
    <s v="Thomas Boland"/>
    <x v="1"/>
    <s v="United States"/>
    <s v="New York City"/>
    <x v="15"/>
    <n v="10035"/>
    <x v="3"/>
    <s v="OFF-BI-10003305"/>
    <x v="1"/>
    <x v="8"/>
    <s v="Avery Hanging File Binders"/>
    <n v="14.352"/>
    <n v="3"/>
    <n v="0.2"/>
    <n v="4.6643999999999997"/>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8"/>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30000000001"/>
  </r>
  <r>
    <n v="4097"/>
    <s v="CA-2011-116904"/>
    <x v="2"/>
    <x v="865"/>
    <d v="2011-09-28T00:00:00"/>
    <s v="Standard Class"/>
    <s v="SC-20095"/>
    <s v="Sanjit Chand"/>
    <x v="0"/>
    <s v="United States"/>
    <s v="Minneapolis"/>
    <x v="11"/>
    <n v="55407"/>
    <x v="2"/>
    <s v="OFF-PA-10004888"/>
    <x v="1"/>
    <x v="10"/>
    <s v="Xerox 217"/>
    <n v="32.4"/>
    <n v="5"/>
    <n v="0"/>
    <n v="15.552"/>
  </r>
  <r>
    <n v="4098"/>
    <s v="CA-2011-116904"/>
    <x v="2"/>
    <x v="865"/>
    <d v="2011-09-28T00:00:00"/>
    <s v="Standard Class"/>
    <s v="SC-20095"/>
    <s v="Sanjit Chand"/>
    <x v="0"/>
    <s v="United States"/>
    <s v="Minneapolis"/>
    <x v="11"/>
    <n v="55407"/>
    <x v="2"/>
    <s v="OFF-ST-10000736"/>
    <x v="1"/>
    <x v="4"/>
    <s v="Carina Double Wide Media Storage Towers in Natural &amp; Black"/>
    <n v="404.9"/>
    <n v="5"/>
    <n v="0"/>
    <n v="16.196000000000002"/>
  </r>
  <r>
    <n v="4099"/>
    <s v="CA-2011-116904"/>
    <x v="2"/>
    <x v="865"/>
    <d v="2011-09-28T00:00:00"/>
    <s v="Standard Class"/>
    <s v="SC-20095"/>
    <s v="Sanjit Chand"/>
    <x v="0"/>
    <s v="United States"/>
    <s v="Minneapolis"/>
    <x v="11"/>
    <n v="55407"/>
    <x v="2"/>
    <s v="OFF-BI-10001120"/>
    <x v="1"/>
    <x v="8"/>
    <s v="Ibico EPK-21 Electric Binding System"/>
    <n v="9449.9500000000007"/>
    <n v="5"/>
    <n v="0"/>
    <n v="4630.4754999999996"/>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s v="US-2014-102288"/>
    <x v="3"/>
    <x v="249"/>
    <d v="2014-06-24T00:00:00"/>
    <s v="Standard Class"/>
    <s v="ZC-21910"/>
    <s v="Zuschuss Carroll"/>
    <x v="0"/>
    <s v="United States"/>
    <s v="Houston"/>
    <x v="5"/>
    <n v="77095"/>
    <x v="2"/>
    <s v="OFF-AP-10002906"/>
    <x v="1"/>
    <x v="9"/>
    <s v="Hoover Replacement Belt for Commercial Guardsman Heavy-Duty Upright Vacuum"/>
    <n v="0.44400000000000001"/>
    <n v="1"/>
    <n v="0.8"/>
    <n v="-1.1100000000000001"/>
  </r>
  <r>
    <n v="4103"/>
    <s v="US-2014-102288"/>
    <x v="3"/>
    <x v="249"/>
    <d v="2014-06-24T00:00:00"/>
    <s v="Standard Class"/>
    <s v="ZC-21910"/>
    <s v="Zuschuss Carroll"/>
    <x v="0"/>
    <s v="United States"/>
    <s v="Houston"/>
    <x v="5"/>
    <n v="77095"/>
    <x v="2"/>
    <s v="OFF-PA-10000740"/>
    <x v="1"/>
    <x v="10"/>
    <s v="Xerox 1982"/>
    <n v="146.17599999999999"/>
    <n v="8"/>
    <n v="0.2"/>
    <n v="47.507199999999997"/>
  </r>
  <r>
    <n v="4104"/>
    <s v="CA-2014-137456"/>
    <x v="3"/>
    <x v="202"/>
    <d v="2014-12-22T00:00:00"/>
    <s v="Same Day"/>
    <s v="RB-19465"/>
    <s v="Rick Bensley"/>
    <x v="2"/>
    <s v="United States"/>
    <s v="Fremont"/>
    <x v="8"/>
    <n v="68025"/>
    <x v="2"/>
    <s v="FUR-FU-10001940"/>
    <x v="0"/>
    <x v="5"/>
    <s v="Staples"/>
    <n v="15.92"/>
    <n v="2"/>
    <n v="0"/>
    <n v="7.0048000000000004"/>
  </r>
  <r>
    <n v="4105"/>
    <s v="US-2014-155999"/>
    <x v="3"/>
    <x v="783"/>
    <d v="2014-08-14T00:00:00"/>
    <s v="Standard Class"/>
    <s v="JK-15370"/>
    <s v="Jay Kimmel"/>
    <x v="0"/>
    <s v="United States"/>
    <s v="San Diego"/>
    <x v="1"/>
    <n v="92105"/>
    <x v="1"/>
    <s v="TEC-PH-10000439"/>
    <x v="2"/>
    <x v="7"/>
    <s v="GE DSL Phone Line Filter"/>
    <n v="159.96"/>
    <n v="5"/>
    <n v="0.2"/>
    <n v="17.9955"/>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20000000000003"/>
    <n v="2"/>
    <n v="0.8"/>
    <n v="-6.8992000000000004"/>
  </r>
  <r>
    <n v="4108"/>
    <s v="CA-2012-105599"/>
    <x v="1"/>
    <x v="67"/>
    <d v="2012-09-07T00:00:00"/>
    <s v="Same Day"/>
    <s v="MC-17275"/>
    <s v="Marc Crier"/>
    <x v="0"/>
    <s v="United States"/>
    <s v="New York City"/>
    <x v="15"/>
    <n v="10011"/>
    <x v="3"/>
    <s v="OFF-ST-10002486"/>
    <x v="1"/>
    <x v="4"/>
    <s v="Eldon Shelf Savers Cubes and Bins"/>
    <n v="13.96"/>
    <n v="2"/>
    <n v="0"/>
    <n v="0.2792"/>
  </r>
  <r>
    <n v="4109"/>
    <s v="CA-2012-105599"/>
    <x v="1"/>
    <x v="67"/>
    <d v="2012-09-07T00:00:00"/>
    <s v="Same Day"/>
    <s v="MC-17275"/>
    <s v="Marc Crier"/>
    <x v="0"/>
    <s v="United States"/>
    <s v="New York City"/>
    <x v="15"/>
    <n v="10011"/>
    <x v="3"/>
    <s v="FUR-TA-10003837"/>
    <x v="0"/>
    <x v="3"/>
    <s v="Anderson Hickey Conga Table Tops &amp; Accessories"/>
    <n v="27.414000000000001"/>
    <n v="3"/>
    <n v="0.4"/>
    <n v="-14.1639"/>
  </r>
  <r>
    <n v="4110"/>
    <s v="CA-2012-153717"/>
    <x v="1"/>
    <x v="707"/>
    <d v="2013-01-01T00:00:00"/>
    <s v="Standard Class"/>
    <s v="DL-13495"/>
    <s v="Dionis Lloyd"/>
    <x v="1"/>
    <s v="United States"/>
    <s v="Detroit"/>
    <x v="12"/>
    <n v="48227"/>
    <x v="2"/>
    <s v="TEC-PH-10002923"/>
    <x v="2"/>
    <x v="7"/>
    <s v="Logitech B530 USBÂ HeadsetÂ -Â headsetÂ - Full size, Binaural"/>
    <n v="73.98"/>
    <n v="2"/>
    <n v="0"/>
    <n v="19.974599999999999"/>
  </r>
  <r>
    <n v="4111"/>
    <s v="CA-2012-153717"/>
    <x v="1"/>
    <x v="707"/>
    <d v="2013-01-01T00:00:00"/>
    <s v="Standard Class"/>
    <s v="DL-13495"/>
    <s v="Dionis Lloyd"/>
    <x v="1"/>
    <s v="United States"/>
    <s v="Detroit"/>
    <x v="12"/>
    <n v="48227"/>
    <x v="2"/>
    <s v="FUR-BO-10004360"/>
    <x v="0"/>
    <x v="0"/>
    <s v="Rush Hierlooms Collection Rich Wood Bookcases"/>
    <n v="160.97999999999999"/>
    <n v="1"/>
    <n v="0"/>
    <n v="20.927399999999999"/>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20000000000005"/>
  </r>
  <r>
    <n v="4114"/>
    <s v="CA-2012-116687"/>
    <x v="1"/>
    <x v="942"/>
    <d v="2012-05-07T00:00:00"/>
    <s v="Standard Class"/>
    <s v="NC-18625"/>
    <s v="Noah Childs"/>
    <x v="1"/>
    <s v="United States"/>
    <s v="Houston"/>
    <x v="5"/>
    <n v="77095"/>
    <x v="2"/>
    <s v="OFF-LA-10000443"/>
    <x v="1"/>
    <x v="2"/>
    <s v="Avery 501"/>
    <n v="8.8559999999999999"/>
    <n v="3"/>
    <n v="0.2"/>
    <n v="2.9889000000000001"/>
  </r>
  <r>
    <n v="4115"/>
    <s v="CA-2012-116687"/>
    <x v="1"/>
    <x v="942"/>
    <d v="2012-05-07T00:00:00"/>
    <s v="Standard Class"/>
    <s v="NC-18625"/>
    <s v="Noah Childs"/>
    <x v="1"/>
    <s v="United States"/>
    <s v="Houston"/>
    <x v="5"/>
    <n v="77095"/>
    <x v="2"/>
    <s v="TEC-PH-10001750"/>
    <x v="2"/>
    <x v="7"/>
    <s v="Samsung Rugby III"/>
    <n v="158.376"/>
    <n v="3"/>
    <n v="0.2"/>
    <n v="13.857900000000001"/>
  </r>
  <r>
    <n v="4116"/>
    <s v="CA-2013-163573"/>
    <x v="0"/>
    <x v="390"/>
    <d v="2013-11-28T00:00:00"/>
    <s v="First Class"/>
    <s v="AC-10450"/>
    <s v="Amy Cox"/>
    <x v="0"/>
    <s v="United States"/>
    <s v="Seattle"/>
    <x v="4"/>
    <n v="98105"/>
    <x v="1"/>
    <s v="OFF-BI-10004632"/>
    <x v="1"/>
    <x v="8"/>
    <s v="Ibico Hi-Tech Manual Binding System"/>
    <n v="1219.96"/>
    <n v="5"/>
    <n v="0.2"/>
    <n v="381.23750000000001"/>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199999999998"/>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400000000001"/>
  </r>
  <r>
    <n v="4121"/>
    <s v="CA-2014-117394"/>
    <x v="3"/>
    <x v="507"/>
    <d v="2014-09-11T00:00:00"/>
    <s v="Standard Class"/>
    <s v="MM-17920"/>
    <s v="Michael Moore"/>
    <x v="0"/>
    <s v="United States"/>
    <s v="Philadelphia"/>
    <x v="9"/>
    <n v="19120"/>
    <x v="3"/>
    <s v="TEC-AC-10000199"/>
    <x v="2"/>
    <x v="11"/>
    <s v="Kingston Digital DataTraveler 8GB USB 2.0"/>
    <n v="19.04"/>
    <n v="4"/>
    <n v="0.2"/>
    <n v="-1.4279999999999999"/>
  </r>
  <r>
    <n v="4122"/>
    <s v="CA-2014-133823"/>
    <x v="3"/>
    <x v="943"/>
    <d v="2014-05-13T00:00:00"/>
    <s v="Same Day"/>
    <s v="LP-17080"/>
    <s v="Liz Pelletier"/>
    <x v="0"/>
    <s v="United States"/>
    <s v="Seattle"/>
    <x v="4"/>
    <n v="98103"/>
    <x v="1"/>
    <s v="OFF-PA-10002870"/>
    <x v="1"/>
    <x v="10"/>
    <s v="Ampad Phone Message Book, Recycled, 400 Message Capacity, 5 Â¾â€ x 11â€"/>
    <n v="37.44"/>
    <n v="6"/>
    <n v="0"/>
    <n v="16.847999999999999"/>
  </r>
  <r>
    <n v="4123"/>
    <s v="CA-2014-133823"/>
    <x v="3"/>
    <x v="943"/>
    <d v="2014-05-13T00:00:00"/>
    <s v="Same Day"/>
    <s v="LP-17080"/>
    <s v="Liz Pelletier"/>
    <x v="0"/>
    <s v="United States"/>
    <s v="Seattle"/>
    <x v="4"/>
    <n v="98103"/>
    <x v="1"/>
    <s v="OFF-LA-10004545"/>
    <x v="1"/>
    <x v="2"/>
    <s v="Avery 50"/>
    <n v="37.590000000000003"/>
    <n v="3"/>
    <n v="0"/>
    <n v="17.667300000000001"/>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6000000000003"/>
  </r>
  <r>
    <n v="4125"/>
    <s v="CA-2011-127523"/>
    <x v="2"/>
    <x v="218"/>
    <d v="2011-05-18T00:00:00"/>
    <s v="Standard Class"/>
    <s v="BG-11695"/>
    <s v="Brooke Gillingham"/>
    <x v="1"/>
    <s v="United States"/>
    <s v="Watertown"/>
    <x v="15"/>
    <n v="13601"/>
    <x v="3"/>
    <s v="OFF-AP-10004249"/>
    <x v="1"/>
    <x v="9"/>
    <s v="Staples"/>
    <n v="35.909999999999997"/>
    <n v="3"/>
    <n v="0"/>
    <n v="9.6957000000000004"/>
  </r>
  <r>
    <n v="4126"/>
    <s v="CA-2014-123239"/>
    <x v="3"/>
    <x v="944"/>
    <d v="2014-08-01T00:00:00"/>
    <s v="Second Class"/>
    <s v="MG-18145"/>
    <s v="Mike Gockenbach"/>
    <x v="0"/>
    <s v="United States"/>
    <s v="Jacksonville"/>
    <x v="2"/>
    <n v="32216"/>
    <x v="0"/>
    <s v="FUR-FU-10001602"/>
    <x v="0"/>
    <x v="5"/>
    <s v="Eldon Delta Triangular Chair Mat, 52&quot; x 58&quot;, Clear"/>
    <n v="91.031999999999996"/>
    <n v="3"/>
    <n v="0.2"/>
    <n v="-2.2757999999999998"/>
  </r>
  <r>
    <n v="4127"/>
    <s v="CA-2014-156769"/>
    <x v="3"/>
    <x v="636"/>
    <d v="2014-05-10T00:00:00"/>
    <s v="First Class"/>
    <s v="GZ-14470"/>
    <s v="Gary Zandusky"/>
    <x v="0"/>
    <s v="United States"/>
    <s v="Arlington"/>
    <x v="17"/>
    <n v="22204"/>
    <x v="0"/>
    <s v="OFF-AR-10003179"/>
    <x v="1"/>
    <x v="6"/>
    <s v="Dixon Ticonderoga Core-Lock Colored Pencils"/>
    <n v="54.66"/>
    <n v="6"/>
    <n v="0"/>
    <n v="18.037800000000001"/>
  </r>
  <r>
    <n v="4128"/>
    <s v="CA-2011-127299"/>
    <x v="2"/>
    <x v="111"/>
    <d v="2011-09-24T00:00:00"/>
    <s v="Standard Class"/>
    <s v="JL-15835"/>
    <s v="John Lee"/>
    <x v="0"/>
    <s v="United States"/>
    <s v="Charlotte"/>
    <x v="3"/>
    <n v="28205"/>
    <x v="0"/>
    <s v="OFF-ST-10003722"/>
    <x v="1"/>
    <x v="4"/>
    <s v="Project Tote Personal File"/>
    <n v="67.343999999999994"/>
    <n v="6"/>
    <n v="0.2"/>
    <n v="7.5762"/>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59999999999"/>
  </r>
  <r>
    <n v="4130"/>
    <s v="CA-2012-121272"/>
    <x v="1"/>
    <x v="368"/>
    <d v="2012-04-04T00:00:00"/>
    <s v="Standard Class"/>
    <s v="DO-13435"/>
    <s v="Denny Ordway"/>
    <x v="0"/>
    <s v="United States"/>
    <s v="Seattle"/>
    <x v="4"/>
    <n v="98103"/>
    <x v="1"/>
    <s v="OFF-AP-10001947"/>
    <x v="1"/>
    <x v="9"/>
    <s v="Acco 6 Outlet Guardian Premium Plus Surge Suppressor"/>
    <n v="73.28"/>
    <n v="4"/>
    <n v="0"/>
    <n v="21.251200000000001"/>
  </r>
  <r>
    <n v="4131"/>
    <s v="CA-2011-115336"/>
    <x v="2"/>
    <x v="728"/>
    <d v="2011-11-25T00:00:00"/>
    <s v="Standard Class"/>
    <s v="AB-10600"/>
    <s v="Ann Blume"/>
    <x v="1"/>
    <s v="United States"/>
    <s v="Chicago"/>
    <x v="10"/>
    <n v="60623"/>
    <x v="2"/>
    <s v="OFF-BI-10001107"/>
    <x v="1"/>
    <x v="8"/>
    <s v="GBC White Gloss Covers, Plain Front"/>
    <n v="14.48"/>
    <n v="5"/>
    <n v="0.8"/>
    <n v="-23.891999999999999"/>
  </r>
  <r>
    <n v="4132"/>
    <s v="CA-2012-111703"/>
    <x v="1"/>
    <x v="740"/>
    <d v="2012-07-09T00:00:00"/>
    <s v="Standard Class"/>
    <s v="KB-16315"/>
    <s v="Karl Braun"/>
    <x v="0"/>
    <s v="United States"/>
    <s v="Hollywood"/>
    <x v="2"/>
    <n v="33021"/>
    <x v="0"/>
    <s v="OFF-PA-10000349"/>
    <x v="1"/>
    <x v="10"/>
    <s v="Staples"/>
    <n v="11.952"/>
    <n v="3"/>
    <n v="0.2"/>
    <n v="4.0338000000000003"/>
  </r>
  <r>
    <n v="4133"/>
    <s v="CA-2012-111703"/>
    <x v="1"/>
    <x v="740"/>
    <d v="2012-07-09T00:00:00"/>
    <s v="Standard Class"/>
    <s v="KB-16315"/>
    <s v="Karl Braun"/>
    <x v="0"/>
    <s v="United States"/>
    <s v="Hollywood"/>
    <x v="2"/>
    <n v="33021"/>
    <x v="0"/>
    <s v="OFF-PA-10003349"/>
    <x v="1"/>
    <x v="10"/>
    <s v="Xerox 1957"/>
    <n v="15.552"/>
    <n v="3"/>
    <n v="0.2"/>
    <n v="5.6375999999999999"/>
  </r>
  <r>
    <n v="4134"/>
    <s v="CA-2011-128839"/>
    <x v="2"/>
    <x v="78"/>
    <d v="2011-09-13T00:00:00"/>
    <s v="Standard Class"/>
    <s v="TT-21070"/>
    <s v="Ted Trevino"/>
    <x v="0"/>
    <s v="United States"/>
    <s v="Chesapeake"/>
    <x v="17"/>
    <n v="23320"/>
    <x v="0"/>
    <s v="OFF-FA-10002280"/>
    <x v="1"/>
    <x v="13"/>
    <s v="Advantus Plastic Paper Clips"/>
    <n v="45"/>
    <n v="9"/>
    <n v="0"/>
    <n v="21.6"/>
  </r>
  <r>
    <n v="4135"/>
    <s v="CA-2011-128839"/>
    <x v="2"/>
    <x v="78"/>
    <d v="2011-09-13T00:00:00"/>
    <s v="Standard Class"/>
    <s v="TT-21070"/>
    <s v="Ted Trevino"/>
    <x v="0"/>
    <s v="United States"/>
    <s v="Chesapeake"/>
    <x v="17"/>
    <n v="23320"/>
    <x v="0"/>
    <s v="TEC-MA-10000029"/>
    <x v="2"/>
    <x v="15"/>
    <s v="Epson WorkForce WF-2530 All-in-One Printer, Copier Scanner"/>
    <n v="209.97"/>
    <n v="3"/>
    <n v="0"/>
    <n v="90.287099999999995"/>
  </r>
  <r>
    <n v="4136"/>
    <s v="CA-2014-105914"/>
    <x v="3"/>
    <x v="280"/>
    <d v="2014-10-09T00:00:00"/>
    <s v="Standard Class"/>
    <s v="PV-18985"/>
    <s v="Paul Van Hugh"/>
    <x v="2"/>
    <s v="United States"/>
    <s v="Los Angeles"/>
    <x v="1"/>
    <n v="90036"/>
    <x v="1"/>
    <s v="OFF-BI-10002854"/>
    <x v="1"/>
    <x v="8"/>
    <s v="Performers Binder/Pad Holder, Black"/>
    <n v="112.1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
    <n v="7"/>
    <n v="0"/>
    <n v="12.53"/>
  </r>
  <r>
    <n v="4139"/>
    <s v="CA-2013-117226"/>
    <x v="0"/>
    <x v="945"/>
    <d v="2014-01-02T00:00:00"/>
    <s v="First Class"/>
    <s v="KD-16495"/>
    <s v="Keith Dawkins"/>
    <x v="1"/>
    <s v="United States"/>
    <s v="Deer Park"/>
    <x v="5"/>
    <n v="77536"/>
    <x v="2"/>
    <s v="OFF-BI-10004654"/>
    <x v="1"/>
    <x v="8"/>
    <s v="Avery Binding System Hidden Tab Executive Style Index Sets"/>
    <n v="6.9240000000000004"/>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70000000000002"/>
  </r>
  <r>
    <n v="4141"/>
    <s v="CA-2014-127313"/>
    <x v="3"/>
    <x v="96"/>
    <d v="2014-12-05T00:00:00"/>
    <s v="First Class"/>
    <s v="RA-19285"/>
    <s v="Ralph Arnett"/>
    <x v="0"/>
    <s v="United States"/>
    <s v="Philadelphia"/>
    <x v="9"/>
    <n v="19120"/>
    <x v="3"/>
    <s v="FUR-FU-10003798"/>
    <x v="0"/>
    <x v="5"/>
    <s v="Ultra Door Kickplate, 8&quot;H x 34&quot;W"/>
    <n v="79.12"/>
    <n v="5"/>
    <n v="0.2"/>
    <n v="13.846"/>
  </r>
  <r>
    <n v="4142"/>
    <s v="CA-2013-136287"/>
    <x v="0"/>
    <x v="900"/>
    <d v="2013-06-18T00:00:00"/>
    <s v="Standard Class"/>
    <s v="SS-20590"/>
    <s v="Sonia Sunley"/>
    <x v="0"/>
    <s v="United States"/>
    <s v="Wichita"/>
    <x v="41"/>
    <n v="67212"/>
    <x v="2"/>
    <s v="OFF-LA-10003148"/>
    <x v="1"/>
    <x v="2"/>
    <s v="Avery 51"/>
    <n v="18.899999999999999"/>
    <n v="3"/>
    <n v="0"/>
    <n v="8.6940000000000008"/>
  </r>
  <r>
    <n v="4143"/>
    <s v="US-2011-107699"/>
    <x v="2"/>
    <x v="946"/>
    <d v="2011-05-23T00:00:00"/>
    <s v="Standard Class"/>
    <s v="JH-15820"/>
    <s v="John Huston"/>
    <x v="0"/>
    <s v="United States"/>
    <s v="Midland"/>
    <x v="12"/>
    <n v="48640"/>
    <x v="2"/>
    <s v="OFF-BI-10001249"/>
    <x v="1"/>
    <x v="8"/>
    <s v="Avery Heavy-Duty EZD View Binder with Locking Rings"/>
    <n v="57.42"/>
    <n v="9"/>
    <n v="0"/>
    <n v="26.4132"/>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400000000001"/>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20000000000005"/>
    <n v="3"/>
    <n v="0.8"/>
    <n v="-15.1311"/>
  </r>
  <r>
    <n v="4149"/>
    <s v="CA-2014-106068"/>
    <x v="3"/>
    <x v="436"/>
    <d v="2014-10-29T00:00:00"/>
    <s v="Standard Class"/>
    <s v="RB-19330"/>
    <s v="Randy Bradley"/>
    <x v="0"/>
    <s v="United States"/>
    <s v="Austin"/>
    <x v="5"/>
    <n v="78745"/>
    <x v="2"/>
    <s v="OFF-ST-10004507"/>
    <x v="1"/>
    <x v="4"/>
    <s v="Advantus Rolling Storage Box"/>
    <n v="13.72"/>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69999999999999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98"/>
  </r>
  <r>
    <n v="4152"/>
    <s v="CA-2014-100160"/>
    <x v="3"/>
    <x v="210"/>
    <d v="2014-09-12T00:00:00"/>
    <s v="Standard Class"/>
    <s v="CB-12025"/>
    <s v="Cassandra Brandow"/>
    <x v="0"/>
    <s v="United States"/>
    <s v="Philadelphia"/>
    <x v="9"/>
    <n v="19134"/>
    <x v="3"/>
    <s v="OFF-LA-10002475"/>
    <x v="1"/>
    <x v="2"/>
    <s v="Avery 519"/>
    <n v="29.24"/>
    <n v="5"/>
    <n v="0.2"/>
    <n v="9.8684999999999992"/>
  </r>
  <r>
    <n v="4153"/>
    <s v="CA-2014-100160"/>
    <x v="3"/>
    <x v="210"/>
    <d v="2014-09-12T00:00:00"/>
    <s v="Standard Class"/>
    <s v="CB-12025"/>
    <s v="Cassandra Brandow"/>
    <x v="0"/>
    <s v="United States"/>
    <s v="Philadelphia"/>
    <x v="9"/>
    <n v="19134"/>
    <x v="3"/>
    <s v="OFF-PA-10003072"/>
    <x v="1"/>
    <x v="10"/>
    <s v="Eureka Recycled Copy Paper 8 1/2&quot; x 11&quot;, Ream"/>
    <n v="15.552"/>
    <n v="3"/>
    <n v="0.2"/>
    <n v="5.4432"/>
  </r>
  <r>
    <n v="4154"/>
    <s v="CA-2014-100160"/>
    <x v="3"/>
    <x v="210"/>
    <d v="2014-09-12T00:00:00"/>
    <s v="Standard Class"/>
    <s v="CB-12025"/>
    <s v="Cassandra Brandow"/>
    <x v="0"/>
    <s v="United States"/>
    <s v="Philadelphia"/>
    <x v="9"/>
    <n v="19134"/>
    <x v="3"/>
    <s v="OFF-EN-10001509"/>
    <x v="1"/>
    <x v="12"/>
    <s v="Poly String Tie Envelopes"/>
    <n v="4.8959999999999999"/>
    <n v="3"/>
    <n v="0.2"/>
    <n v="1.6524000000000001"/>
  </r>
  <r>
    <n v="4155"/>
    <s v="CA-2013-139689"/>
    <x v="0"/>
    <x v="723"/>
    <d v="2014-01-04T00:00:00"/>
    <s v="Standard Class"/>
    <s v="MP-17965"/>
    <s v="Michael Paige"/>
    <x v="1"/>
    <s v="United States"/>
    <s v="Bristol"/>
    <x v="18"/>
    <n v="37620"/>
    <x v="0"/>
    <s v="OFF-BI-10004781"/>
    <x v="1"/>
    <x v="8"/>
    <s v="GBC Wire Binding Strips"/>
    <n v="38.088000000000001"/>
    <n v="4"/>
    <n v="0.7"/>
    <n v="-27.9312"/>
  </r>
  <r>
    <n v="4156"/>
    <s v="CA-2013-139689"/>
    <x v="0"/>
    <x v="723"/>
    <d v="2014-01-04T00:00:00"/>
    <s v="Standard Class"/>
    <s v="MP-17965"/>
    <s v="Michael Paige"/>
    <x v="1"/>
    <s v="United States"/>
    <s v="Bristol"/>
    <x v="18"/>
    <n v="37620"/>
    <x v="0"/>
    <s v="OFF-BI-10000145"/>
    <x v="1"/>
    <x v="8"/>
    <s v="Zipper Ring Binder Pockets"/>
    <n v="2.8079999999999998"/>
    <n v="3"/>
    <n v="0.7"/>
    <n v="-1.9656"/>
  </r>
  <r>
    <n v="4157"/>
    <s v="CA-2012-101091"/>
    <x v="1"/>
    <x v="901"/>
    <d v="2012-12-09T00:00:00"/>
    <s v="Second Class"/>
    <s v="SW-20245"/>
    <s v="Scot Wooten"/>
    <x v="0"/>
    <s v="United States"/>
    <s v="Philadelphia"/>
    <x v="9"/>
    <n v="19140"/>
    <x v="3"/>
    <s v="TEC-AC-10003280"/>
    <x v="2"/>
    <x v="11"/>
    <s v="Belkin F8E887 USB Wired Ergonomic Keyboard"/>
    <n v="47.984000000000002"/>
    <n v="2"/>
    <n v="0.2"/>
    <n v="0.5998"/>
  </r>
  <r>
    <n v="4158"/>
    <s v="CA-2012-101091"/>
    <x v="1"/>
    <x v="901"/>
    <d v="2012-12-09T00:00:00"/>
    <s v="Second Class"/>
    <s v="SW-20245"/>
    <s v="Scot Wooten"/>
    <x v="0"/>
    <s v="United States"/>
    <s v="Philadelphia"/>
    <x v="9"/>
    <n v="19140"/>
    <x v="3"/>
    <s v="OFF-BI-10001107"/>
    <x v="1"/>
    <x v="8"/>
    <s v="GBC White Gloss Covers, Plain Front"/>
    <n v="26.064"/>
    <n v="6"/>
    <n v="0.7"/>
    <n v="-19.982399999999998"/>
  </r>
  <r>
    <n v="4159"/>
    <s v="CA-2011-126907"/>
    <x v="2"/>
    <x v="301"/>
    <d v="2011-11-08T00:00:00"/>
    <s v="Standard Class"/>
    <s v="SM-20950"/>
    <s v="Suzanne McNair"/>
    <x v="1"/>
    <s v="United States"/>
    <s v="Chicago"/>
    <x v="10"/>
    <n v="60610"/>
    <x v="2"/>
    <s v="OFF-PA-10000533"/>
    <x v="1"/>
    <x v="10"/>
    <s v="Southworth Parchment Paper &amp; Envelopes"/>
    <n v="15.696"/>
    <n v="3"/>
    <n v="0.2"/>
    <n v="5.1012000000000004"/>
  </r>
  <r>
    <n v="4160"/>
    <s v="US-2013-164588"/>
    <x v="0"/>
    <x v="947"/>
    <d v="2013-04-24T00:00:00"/>
    <s v="Standard Class"/>
    <s v="AP-10915"/>
    <s v="Arthur Prichep"/>
    <x v="0"/>
    <s v="United States"/>
    <s v="Columbus"/>
    <x v="32"/>
    <n v="31907"/>
    <x v="0"/>
    <s v="OFF-AR-10003056"/>
    <x v="1"/>
    <x v="6"/>
    <s v="Newell 341"/>
    <n v="12.84"/>
    <n v="3"/>
    <n v="0"/>
    <n v="3.7235999999999998"/>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8"/>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4"/>
    <n v="3"/>
    <n v="0"/>
    <n v="315.81180000000001"/>
  </r>
  <r>
    <n v="4165"/>
    <s v="US-2014-106131"/>
    <x v="3"/>
    <x v="424"/>
    <d v="2014-01-17T00:00:00"/>
    <s v="First Class"/>
    <s v="TP-21565"/>
    <s v="Tracy Poddar"/>
    <x v="1"/>
    <s v="United States"/>
    <s v="Aurora"/>
    <x v="22"/>
    <n v="80013"/>
    <x v="1"/>
    <s v="TEC-AC-10003027"/>
    <x v="2"/>
    <x v="11"/>
    <s v="ImationÂ 8GB Mini TravelDrive USB 2.0Â Flash Drive"/>
    <n v="169.06399999999999"/>
    <n v="7"/>
    <n v="0.2"/>
    <n v="-14.793100000000001"/>
  </r>
  <r>
    <n v="4166"/>
    <s v="US-2014-106131"/>
    <x v="3"/>
    <x v="424"/>
    <d v="2014-01-17T00:00:00"/>
    <s v="First Class"/>
    <s v="TP-21565"/>
    <s v="Tracy Poddar"/>
    <x v="1"/>
    <s v="United States"/>
    <s v="Aurora"/>
    <x v="22"/>
    <n v="80013"/>
    <x v="1"/>
    <s v="OFF-ST-10003638"/>
    <x v="1"/>
    <x v="4"/>
    <s v="Mobile Personal File Cube"/>
    <n v="168.624"/>
    <n v="9"/>
    <n v="0.2"/>
    <n v="14.754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2000000000008"/>
  </r>
  <r>
    <n v="4169"/>
    <s v="CA-2011-157924"/>
    <x v="2"/>
    <x v="856"/>
    <d v="2011-10-13T00:00:00"/>
    <s v="First Class"/>
    <s v="HA-14920"/>
    <s v="Helen Andreada"/>
    <x v="0"/>
    <s v="United States"/>
    <s v="Pasadena"/>
    <x v="1"/>
    <n v="91104"/>
    <x v="1"/>
    <s v="FUR-CH-10000229"/>
    <x v="0"/>
    <x v="1"/>
    <s v="Global Enterprise Series Seating High-Back Swivel/Tilt Chairs"/>
    <n v="433.56799999999998"/>
    <n v="2"/>
    <n v="0.2"/>
    <n v="-65.035200000000003"/>
  </r>
  <r>
    <n v="4170"/>
    <s v="CA-2012-100216"/>
    <x v="1"/>
    <x v="657"/>
    <d v="2012-04-14T00:00:00"/>
    <s v="First Class"/>
    <s v="HJ-14875"/>
    <s v="Heather Jas"/>
    <x v="2"/>
    <s v="United States"/>
    <s v="Mesa"/>
    <x v="16"/>
    <n v="85204"/>
    <x v="1"/>
    <s v="OFF-PA-10000788"/>
    <x v="1"/>
    <x v="10"/>
    <s v="Xerox 210"/>
    <n v="31.103999999999999"/>
    <n v="6"/>
    <n v="0.2"/>
    <n v="10.8864"/>
  </r>
  <r>
    <n v="4171"/>
    <s v="CA-2012-100216"/>
    <x v="1"/>
    <x v="657"/>
    <d v="2012-04-14T00:00:00"/>
    <s v="First Class"/>
    <s v="HJ-14875"/>
    <s v="Heather Jas"/>
    <x v="2"/>
    <s v="United States"/>
    <s v="Mesa"/>
    <x v="16"/>
    <n v="85204"/>
    <x v="1"/>
    <s v="OFF-PA-10002968"/>
    <x v="1"/>
    <x v="10"/>
    <s v="Xerox 1973"/>
    <n v="54.816000000000003"/>
    <n v="3"/>
    <n v="0.2"/>
    <n v="17.815200000000001"/>
  </r>
  <r>
    <n v="4172"/>
    <s v="CA-2014-100601"/>
    <x v="3"/>
    <x v="673"/>
    <d v="2014-11-21T00:00:00"/>
    <s v="Standard Class"/>
    <s v="JK-15370"/>
    <s v="Jay Kimmel"/>
    <x v="0"/>
    <s v="United States"/>
    <s v="Fresno"/>
    <x v="1"/>
    <n v="93727"/>
    <x v="1"/>
    <s v="OFF-ST-10002486"/>
    <x v="1"/>
    <x v="4"/>
    <s v="Eldon Shelf Savers Cubes and Bins"/>
    <n v="48.86"/>
    <n v="7"/>
    <n v="0"/>
    <n v="0.97719999999999996"/>
  </r>
  <r>
    <n v="4173"/>
    <s v="CA-2013-152163"/>
    <x v="0"/>
    <x v="949"/>
    <d v="2013-07-02T00:00:00"/>
    <s v="Same Day"/>
    <s v="JF-15355"/>
    <s v="Jay Fein"/>
    <x v="0"/>
    <s v="United States"/>
    <s v="Columbia"/>
    <x v="20"/>
    <n v="29203"/>
    <x v="0"/>
    <s v="OFF-BI-10002215"/>
    <x v="1"/>
    <x v="8"/>
    <s v="Wilson Jones Hanging View Binder, White, 1&quot;"/>
    <n v="14.2"/>
    <n v="2"/>
    <n v="0"/>
    <n v="6.532"/>
  </r>
  <r>
    <n v="4174"/>
    <s v="CA-2013-152163"/>
    <x v="0"/>
    <x v="949"/>
    <d v="2013-07-02T00:00:00"/>
    <s v="Same Day"/>
    <s v="JF-15355"/>
    <s v="Jay Fein"/>
    <x v="0"/>
    <s v="United States"/>
    <s v="Columbia"/>
    <x v="20"/>
    <n v="29203"/>
    <x v="0"/>
    <s v="OFF-PA-10000788"/>
    <x v="1"/>
    <x v="10"/>
    <s v="Xerox 210"/>
    <n v="12.96"/>
    <n v="2"/>
    <n v="0"/>
    <n v="6.2207999999999997"/>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3999999999999"/>
  </r>
  <r>
    <n v="4177"/>
    <s v="CA-2011-128846"/>
    <x v="2"/>
    <x v="884"/>
    <d v="2011-04-12T00:00:00"/>
    <s v="Standard Class"/>
    <s v="RS-19765"/>
    <s v="Roland Schwarz"/>
    <x v="1"/>
    <s v="United States"/>
    <s v="Columbia"/>
    <x v="20"/>
    <n v="29203"/>
    <x v="0"/>
    <s v="TEC-PH-10003273"/>
    <x v="2"/>
    <x v="7"/>
    <s v="AT&amp;T TR1909W"/>
    <n v="629.95000000000005"/>
    <n v="5"/>
    <n v="0"/>
    <n v="163.78700000000001"/>
  </r>
  <r>
    <n v="4178"/>
    <s v="CA-2011-128846"/>
    <x v="2"/>
    <x v="884"/>
    <d v="2011-04-12T00:00:00"/>
    <s v="Standard Class"/>
    <s v="RS-19765"/>
    <s v="Roland Schwarz"/>
    <x v="1"/>
    <s v="United States"/>
    <s v="Columbia"/>
    <x v="20"/>
    <n v="29203"/>
    <x v="0"/>
    <s v="OFF-PA-10000100"/>
    <x v="1"/>
    <x v="10"/>
    <s v="Xerox 1945"/>
    <n v="122.97"/>
    <n v="3"/>
    <n v="0"/>
    <n v="60.255299999999998"/>
  </r>
  <r>
    <n v="4179"/>
    <s v="CA-2013-148593"/>
    <x v="0"/>
    <x v="950"/>
    <d v="2013-06-19T00:00:00"/>
    <s v="Second Class"/>
    <s v="BD-11320"/>
    <s v="Bill Donatelli"/>
    <x v="0"/>
    <s v="United States"/>
    <s v="Los Angeles"/>
    <x v="1"/>
    <n v="90045"/>
    <x v="1"/>
    <s v="OFF-PA-10001776"/>
    <x v="1"/>
    <x v="10"/>
    <s v="Wirebound Message Books, Four 2 3/4&quot; x 5&quot; Forms per Page, 600 Sets per Book"/>
    <n v="46.35"/>
    <n v="5"/>
    <n v="0"/>
    <n v="21.784500000000001"/>
  </r>
  <r>
    <n v="4180"/>
    <s v="US-2014-119039"/>
    <x v="3"/>
    <x v="904"/>
    <d v="2014-03-11T00:00:00"/>
    <s v="Standard Class"/>
    <s v="BF-11170"/>
    <s v="Ben Ferrer"/>
    <x v="2"/>
    <s v="United States"/>
    <s v="San Francisco"/>
    <x v="1"/>
    <n v="94109"/>
    <x v="1"/>
    <s v="OFF-BI-10004182"/>
    <x v="1"/>
    <x v="8"/>
    <s v="Economy Binders"/>
    <n v="14.976000000000001"/>
    <n v="9"/>
    <n v="0.2"/>
    <n v="5.4287999999999998"/>
  </r>
  <r>
    <n v="4181"/>
    <s v="CA-2014-128426"/>
    <x v="3"/>
    <x v="566"/>
    <d v="2014-10-12T00:00:00"/>
    <s v="Standard Class"/>
    <s v="JK-15730"/>
    <s v="Joe Kamberova"/>
    <x v="0"/>
    <s v="United States"/>
    <s v="Houston"/>
    <x v="5"/>
    <n v="77036"/>
    <x v="2"/>
    <s v="OFF-BI-10000756"/>
    <x v="1"/>
    <x v="8"/>
    <s v="Storex DuraTech Recycled Plastic Frosted Binders"/>
    <n v="4.24"/>
    <n v="5"/>
    <n v="0.8"/>
    <n v="-6.36"/>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80000000000001"/>
  </r>
  <r>
    <n v="4184"/>
    <s v="US-2014-136868"/>
    <x v="3"/>
    <x v="833"/>
    <d v="2014-10-13T00:00:00"/>
    <s v="Standard Class"/>
    <s v="CR-12820"/>
    <s v="Cyra Reiten"/>
    <x v="2"/>
    <s v="United States"/>
    <s v="New York City"/>
    <x v="15"/>
    <n v="10035"/>
    <x v="3"/>
    <s v="OFF-ST-10000991"/>
    <x v="1"/>
    <x v="4"/>
    <s v="Space Solutions HD Industrial Steel Shelving."/>
    <n v="344.91"/>
    <n v="3"/>
    <n v="0"/>
    <n v="10.347300000000001"/>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60000000000007"/>
  </r>
  <r>
    <n v="4187"/>
    <s v="CA-2014-112536"/>
    <x v="3"/>
    <x v="796"/>
    <d v="2014-05-24T00:00:00"/>
    <s v="Standard Class"/>
    <s v="SG-20890"/>
    <s v="Susan Gilcrest"/>
    <x v="1"/>
    <s v="United States"/>
    <s v="Mcallen"/>
    <x v="5"/>
    <n v="78501"/>
    <x v="2"/>
    <s v="OFF-BI-10003712"/>
    <x v="1"/>
    <x v="8"/>
    <s v="Acco Pressboard Covers with Storage Hooks, 14 7/8&quot; x 11&quot;, Light Blue"/>
    <n v="6.8739999999999997"/>
    <n v="7"/>
    <n v="0.8"/>
    <n v="-10.6547"/>
  </r>
  <r>
    <n v="4188"/>
    <s v="CA-2014-112536"/>
    <x v="3"/>
    <x v="796"/>
    <d v="2014-05-24T00:00:00"/>
    <s v="Standard Class"/>
    <s v="SG-20890"/>
    <s v="Susan Gilcrest"/>
    <x v="1"/>
    <s v="United States"/>
    <s v="Mcallen"/>
    <x v="5"/>
    <n v="78501"/>
    <x v="2"/>
    <s v="OFF-BI-10002571"/>
    <x v="1"/>
    <x v="8"/>
    <s v="Avery Framed View Binder, EZD Ring (Locking), Navy, 1 1/2&quot;"/>
    <n v="1.996"/>
    <n v="1"/>
    <n v="0.8"/>
    <n v="-3.29340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6"/>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Â Headset"/>
    <n v="304.77600000000001"/>
    <n v="3"/>
    <n v="0.2"/>
    <n v="22.8582"/>
  </r>
  <r>
    <n v="4195"/>
    <s v="CA-2012-154200"/>
    <x v="1"/>
    <x v="652"/>
    <d v="2012-06-22T00:00:00"/>
    <s v="Standard Class"/>
    <s v="BG-11740"/>
    <s v="Bruce Geld"/>
    <x v="0"/>
    <s v="United States"/>
    <s v="San Diego"/>
    <x v="1"/>
    <n v="92105"/>
    <x v="1"/>
    <s v="OFF-AR-10001044"/>
    <x v="1"/>
    <x v="6"/>
    <s v="BOSTON Ranger #55 Pencil Sharpener, Black"/>
    <n v="51.98"/>
    <n v="2"/>
    <n v="0"/>
    <n v="15.074199999999999"/>
  </r>
  <r>
    <n v="4196"/>
    <s v="CA-2013-124233"/>
    <x v="0"/>
    <x v="143"/>
    <d v="2013-04-15T00:00:00"/>
    <s v="Standard Class"/>
    <s v="CK-12595"/>
    <s v="Clytie Kelty"/>
    <x v="0"/>
    <s v="United States"/>
    <s v="Los Angeles"/>
    <x v="1"/>
    <n v="90032"/>
    <x v="1"/>
    <s v="FUR-FU-10002597"/>
    <x v="0"/>
    <x v="5"/>
    <s v="C-Line Magnetic Cubicle Keepers, Clear Polypropylene"/>
    <n v="24.7"/>
    <n v="5"/>
    <n v="0"/>
    <n v="10.374000000000001"/>
  </r>
  <r>
    <n v="4197"/>
    <s v="US-2012-134271"/>
    <x v="1"/>
    <x v="24"/>
    <d v="2012-04-23T00:00:00"/>
    <s v="Second Class"/>
    <s v="RF-19735"/>
    <s v="Roland Fjeld"/>
    <x v="0"/>
    <s v="United States"/>
    <s v="New York City"/>
    <x v="15"/>
    <n v="10024"/>
    <x v="3"/>
    <s v="OFF-LA-10004093"/>
    <x v="1"/>
    <x v="2"/>
    <s v="Avery 486"/>
    <n v="21.93"/>
    <n v="3"/>
    <n v="0"/>
    <n v="10.3071"/>
  </r>
  <r>
    <n v="4198"/>
    <s v="US-2013-161683"/>
    <x v="0"/>
    <x v="275"/>
    <d v="2013-12-09T00:00:00"/>
    <s v="Standard Class"/>
    <s v="CJ-12010"/>
    <s v="Caroline Jumper"/>
    <x v="0"/>
    <s v="United States"/>
    <s v="Philadelphia"/>
    <x v="9"/>
    <n v="19134"/>
    <x v="3"/>
    <s v="OFF-AP-10000179"/>
    <x v="1"/>
    <x v="9"/>
    <s v="Honeywell Enviracaire Portable HEPA Air Cleaner for up to 10 x 16 Room"/>
    <n v="394.81599999999997"/>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
    <n v="4"/>
    <n v="0.7"/>
    <n v="-14.553599999999999"/>
  </r>
  <r>
    <n v="4200"/>
    <s v="CA-2012-143105"/>
    <x v="1"/>
    <x v="895"/>
    <d v="2012-12-10T00:00:00"/>
    <s v="Same Day"/>
    <s v="MA-17560"/>
    <s v="Matt Abelman"/>
    <x v="2"/>
    <s v="United States"/>
    <s v="New York City"/>
    <x v="15"/>
    <n v="10024"/>
    <x v="3"/>
    <s v="OFF-LA-10004093"/>
    <x v="1"/>
    <x v="2"/>
    <s v="Avery 486"/>
    <n v="7.31"/>
    <n v="1"/>
    <n v="0"/>
    <n v="3.4357000000000002"/>
  </r>
  <r>
    <n v="4201"/>
    <s v="CA-2012-143105"/>
    <x v="1"/>
    <x v="895"/>
    <d v="2012-12-10T00:00:00"/>
    <s v="Same Day"/>
    <s v="MA-17560"/>
    <s v="Matt Abelman"/>
    <x v="2"/>
    <s v="United States"/>
    <s v="New York City"/>
    <x v="15"/>
    <n v="10024"/>
    <x v="3"/>
    <s v="TEC-CO-10002095"/>
    <x v="2"/>
    <x v="16"/>
    <s v="Hewlett Packard 610 Color Digital Copier / Printer"/>
    <n v="799.98400000000004"/>
    <n v="2"/>
    <n v="0.2"/>
    <n v="249.995"/>
  </r>
  <r>
    <n v="4202"/>
    <s v="CA-2012-143105"/>
    <x v="1"/>
    <x v="895"/>
    <d v="2012-12-10T00:00:00"/>
    <s v="Same Day"/>
    <s v="MA-17560"/>
    <s v="Matt Abelman"/>
    <x v="2"/>
    <s v="United States"/>
    <s v="New York City"/>
    <x v="15"/>
    <n v="10024"/>
    <x v="3"/>
    <s v="OFF-PA-10002713"/>
    <x v="1"/>
    <x v="10"/>
    <s v="Adams Phone Message Book, 200 Message Capacity, 8 1/16â€ x 11â€"/>
    <n v="41.28"/>
    <n v="6"/>
    <n v="0"/>
    <n v="18.988800000000001"/>
  </r>
  <r>
    <n v="4203"/>
    <s v="CA-2012-143105"/>
    <x v="1"/>
    <x v="895"/>
    <d v="2012-12-10T00:00:00"/>
    <s v="Same Day"/>
    <s v="MA-17560"/>
    <s v="Matt Abelman"/>
    <x v="2"/>
    <s v="United States"/>
    <s v="New York City"/>
    <x v="15"/>
    <n v="10024"/>
    <x v="3"/>
    <s v="OFF-PA-10002254"/>
    <x v="1"/>
    <x v="10"/>
    <s v="Xerox 1883"/>
    <n v="184.66"/>
    <n v="7"/>
    <n v="0"/>
    <n v="84.943600000000004"/>
  </r>
  <r>
    <n v="4204"/>
    <s v="CA-2011-145387"/>
    <x v="2"/>
    <x v="656"/>
    <d v="2011-11-02T00:00:00"/>
    <s v="Second Class"/>
    <s v="AM-10705"/>
    <s v="Anne McFarland"/>
    <x v="0"/>
    <s v="United States"/>
    <s v="Cranston"/>
    <x v="34"/>
    <n v="2920"/>
    <x v="3"/>
    <s v="OFF-AR-10001683"/>
    <x v="1"/>
    <x v="6"/>
    <s v="Lumber Crayons"/>
    <n v="49.25"/>
    <n v="5"/>
    <n v="0"/>
    <n v="18.715"/>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4000000000002"/>
  </r>
  <r>
    <n v="4207"/>
    <s v="CA-2011-145387"/>
    <x v="2"/>
    <x v="656"/>
    <d v="2011-11-02T00:00:00"/>
    <s v="Second Class"/>
    <s v="AM-10705"/>
    <s v="Anne McFarland"/>
    <x v="0"/>
    <s v="United States"/>
    <s v="Cranston"/>
    <x v="34"/>
    <n v="2920"/>
    <x v="3"/>
    <s v="OFF-BI-10004001"/>
    <x v="1"/>
    <x v="8"/>
    <s v="GBC Recycled VeloBinder Covers"/>
    <n v="34.08"/>
    <n v="2"/>
    <n v="0"/>
    <n v="15.6768"/>
  </r>
  <r>
    <n v="4208"/>
    <s v="CA-2011-145387"/>
    <x v="2"/>
    <x v="656"/>
    <d v="2011-11-02T00:00:00"/>
    <s v="Second Class"/>
    <s v="AM-10705"/>
    <s v="Anne McFarland"/>
    <x v="0"/>
    <s v="United States"/>
    <s v="Cranston"/>
    <x v="34"/>
    <n v="2920"/>
    <x v="3"/>
    <s v="FUR-FU-10000023"/>
    <x v="0"/>
    <x v="5"/>
    <s v="Eldon Wave Desk Accessories"/>
    <n v="17.670000000000002"/>
    <n v="3"/>
    <n v="0"/>
    <n v="7.7747999999999999"/>
  </r>
  <r>
    <n v="4209"/>
    <s v="CA-2011-145387"/>
    <x v="2"/>
    <x v="656"/>
    <d v="2011-11-02T00:00:00"/>
    <s v="Second Class"/>
    <s v="AM-10705"/>
    <s v="Anne McFarland"/>
    <x v="0"/>
    <s v="United States"/>
    <s v="Cranston"/>
    <x v="34"/>
    <n v="2920"/>
    <x v="3"/>
    <s v="FUR-CH-10002320"/>
    <x v="0"/>
    <x v="1"/>
    <s v="Hon Pagoda Stacking Chairs"/>
    <n v="1604.9"/>
    <n v="5"/>
    <n v="0"/>
    <n v="481.47"/>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799999999997"/>
  </r>
  <r>
    <n v="4211"/>
    <s v="CA-2014-109715"/>
    <x v="3"/>
    <x v="34"/>
    <d v="2014-12-15T00:00:00"/>
    <s v="Standard Class"/>
    <s v="AH-10585"/>
    <s v="Angele Hood"/>
    <x v="0"/>
    <s v="United States"/>
    <s v="Chicago"/>
    <x v="10"/>
    <n v="60623"/>
    <x v="2"/>
    <s v="OFF-PA-10004965"/>
    <x v="1"/>
    <x v="10"/>
    <s v="Xerox 1921"/>
    <n v="15.984"/>
    <n v="2"/>
    <n v="0.2"/>
    <n v="4.9950000000000001"/>
  </r>
  <r>
    <n v="4212"/>
    <s v="CA-2011-166457"/>
    <x v="2"/>
    <x v="952"/>
    <d v="2011-05-09T00:00:00"/>
    <s v="Second Class"/>
    <s v="PF-19120"/>
    <s v="Peter Fuller"/>
    <x v="0"/>
    <s v="United States"/>
    <s v="Richmond"/>
    <x v="0"/>
    <n v="40475"/>
    <x v="0"/>
    <s v="OFF-PA-10003016"/>
    <x v="1"/>
    <x v="10"/>
    <s v="Adams &quot;While You Were Out&quot; Message Pads"/>
    <n v="9.42"/>
    <n v="3"/>
    <n v="0"/>
    <n v="4.2389999999999999"/>
  </r>
  <r>
    <n v="4213"/>
    <s v="CA-2011-166457"/>
    <x v="2"/>
    <x v="952"/>
    <d v="2011-05-09T00:00:00"/>
    <s v="Second Class"/>
    <s v="PF-19120"/>
    <s v="Peter Fuller"/>
    <x v="0"/>
    <s v="United States"/>
    <s v="Richmond"/>
    <x v="0"/>
    <n v="40475"/>
    <x v="0"/>
    <s v="OFF-AR-10003651"/>
    <x v="1"/>
    <x v="6"/>
    <s v="Newell 350"/>
    <n v="6.56"/>
    <n v="2"/>
    <n v="0"/>
    <n v="1.9024000000000001"/>
  </r>
  <r>
    <n v="4214"/>
    <s v="CA-2011-166457"/>
    <x v="2"/>
    <x v="952"/>
    <d v="2011-05-09T00:00:00"/>
    <s v="Second Class"/>
    <s v="PF-19120"/>
    <s v="Peter Fuller"/>
    <x v="0"/>
    <s v="United States"/>
    <s v="Richmond"/>
    <x v="0"/>
    <n v="40475"/>
    <x v="0"/>
    <s v="OFF-PA-10001363"/>
    <x v="1"/>
    <x v="10"/>
    <s v="Xerox 1933"/>
    <n v="24.56"/>
    <n v="2"/>
    <n v="0"/>
    <n v="11.543200000000001"/>
  </r>
  <r>
    <n v="4215"/>
    <s v="CA-2013-164637"/>
    <x v="0"/>
    <x v="758"/>
    <d v="2013-03-09T00:00:00"/>
    <s v="Standard Class"/>
    <s v="RD-19480"/>
    <s v="Rick Duston"/>
    <x v="0"/>
    <s v="United States"/>
    <s v="Mishawaka"/>
    <x v="14"/>
    <n v="46544"/>
    <x v="2"/>
    <s v="OFF-BI-10003876"/>
    <x v="1"/>
    <x v="8"/>
    <s v="Green Canvas Binder for 8-1/2&quot; x 14&quot; Sheets"/>
    <n v="128.4"/>
    <n v="3"/>
    <n v="0"/>
    <n v="64.2"/>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6000000000002"/>
  </r>
  <r>
    <n v="4219"/>
    <s v="CA-2014-149881"/>
    <x v="3"/>
    <x v="719"/>
    <d v="2014-04-04T00:00:00"/>
    <s v="First Class"/>
    <s v="NC-18535"/>
    <s v="Nick Crebassa"/>
    <x v="1"/>
    <s v="United States"/>
    <s v="San Francisco"/>
    <x v="1"/>
    <n v="94110"/>
    <x v="1"/>
    <s v="TEC-MA-10000418"/>
    <x v="2"/>
    <x v="15"/>
    <s v="Cubify CubeX 3D Printer Double Head Print"/>
    <n v="4799.9840000000004"/>
    <n v="2"/>
    <n v="0.2"/>
    <n v="359.99880000000002"/>
  </r>
  <r>
    <n v="4220"/>
    <s v="CA-2014-134565"/>
    <x v="3"/>
    <x v="532"/>
    <d v="2014-06-14T00:00:00"/>
    <s v="Second Class"/>
    <s v="TB-21400"/>
    <s v="Tom Boeckenhauer"/>
    <x v="0"/>
    <s v="United States"/>
    <s v="Seattle"/>
    <x v="4"/>
    <n v="98103"/>
    <x v="1"/>
    <s v="OFF-PA-10004243"/>
    <x v="1"/>
    <x v="10"/>
    <s v="Xerox 1939"/>
    <n v="37.94"/>
    <n v="2"/>
    <n v="0"/>
    <n v="18.211200000000002"/>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4000000000004"/>
  </r>
  <r>
    <n v="4222"/>
    <s v="CA-2014-134565"/>
    <x v="3"/>
    <x v="532"/>
    <d v="2014-06-14T00:00:00"/>
    <s v="Second Class"/>
    <s v="TB-21400"/>
    <s v="Tom Boeckenhauer"/>
    <x v="0"/>
    <s v="United States"/>
    <s v="Seattle"/>
    <x v="4"/>
    <n v="98103"/>
    <x v="1"/>
    <s v="TEC-MA-10001570"/>
    <x v="2"/>
    <x v="15"/>
    <s v="Cisco Desktop Collaboration Experience DX650 IP Video Phone"/>
    <n v="385.8"/>
    <n v="5"/>
    <n v="0.2"/>
    <n v="130.20750000000001"/>
  </r>
  <r>
    <n v="4223"/>
    <s v="CA-2014-134565"/>
    <x v="3"/>
    <x v="532"/>
    <d v="2014-06-14T00:00:00"/>
    <s v="Second Class"/>
    <s v="TB-21400"/>
    <s v="Tom Boeckenhauer"/>
    <x v="0"/>
    <s v="United States"/>
    <s v="Seattle"/>
    <x v="4"/>
    <n v="98103"/>
    <x v="1"/>
    <s v="OFF-ST-10004804"/>
    <x v="1"/>
    <x v="4"/>
    <s v="Belkin 19&quot; Vented Equipment Shelf, Black"/>
    <n v="102.96"/>
    <n v="2"/>
    <n v="0"/>
    <n v="1.0296000000000001"/>
  </r>
  <r>
    <n v="4224"/>
    <s v="CA-2014-134565"/>
    <x v="3"/>
    <x v="532"/>
    <d v="2014-06-14T00:00:00"/>
    <s v="Second Class"/>
    <s v="TB-21400"/>
    <s v="Tom Boeckenhauer"/>
    <x v="0"/>
    <s v="United States"/>
    <s v="Seattle"/>
    <x v="4"/>
    <n v="98103"/>
    <x v="1"/>
    <s v="FUR-BO-10001519"/>
    <x v="0"/>
    <x v="0"/>
    <s v="O'Sullivan 3-Shelf Heavy-Duty Bookcases"/>
    <n v="174.42"/>
    <n v="3"/>
    <n v="0"/>
    <n v="41.860799999999998"/>
  </r>
  <r>
    <n v="4225"/>
    <s v="CA-2013-108644"/>
    <x v="0"/>
    <x v="955"/>
    <d v="2013-10-04T00:00:00"/>
    <s v="First Class"/>
    <s v="SJ-20215"/>
    <s v="Sarah Jordon"/>
    <x v="0"/>
    <s v="United States"/>
    <s v="Quincy"/>
    <x v="10"/>
    <n v="62301"/>
    <x v="2"/>
    <s v="OFF-BI-10000343"/>
    <x v="1"/>
    <x v="8"/>
    <s v="Pressboard Covers with Storage Hooks, 9 1/2&quot; x 11&quot;, Light Blue"/>
    <n v="1.964"/>
    <n v="2"/>
    <n v="0.8"/>
    <n v="-3.2406000000000001"/>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600000000003"/>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04"/>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39999999998"/>
  </r>
  <r>
    <n v="4231"/>
    <s v="CA-2014-100223"/>
    <x v="3"/>
    <x v="957"/>
    <d v="2014-07-11T00:00:00"/>
    <s v="Standard Class"/>
    <s v="LS-16945"/>
    <s v="Linda Southworth"/>
    <x v="1"/>
    <s v="United States"/>
    <s v="Dallas"/>
    <x v="5"/>
    <n v="75220"/>
    <x v="2"/>
    <s v="OFF-BI-10003429"/>
    <x v="1"/>
    <x v="8"/>
    <s v="Cardinal HOLDit! Binder Insert Strips,Extra Strips"/>
    <n v="11.394"/>
    <n v="9"/>
    <n v="0.8"/>
    <n v="-17.660699999999999"/>
  </r>
  <r>
    <n v="4232"/>
    <s v="CA-2014-100223"/>
    <x v="3"/>
    <x v="957"/>
    <d v="2014-07-11T00:00:00"/>
    <s v="Standard Class"/>
    <s v="LS-16945"/>
    <s v="Linda Southworth"/>
    <x v="1"/>
    <s v="United States"/>
    <s v="Dallas"/>
    <x v="5"/>
    <n v="75220"/>
    <x v="2"/>
    <s v="OFF-PA-10000232"/>
    <x v="1"/>
    <x v="10"/>
    <s v="Xerox 1975"/>
    <n v="15.552"/>
    <n v="3"/>
    <n v="0.2"/>
    <n v="5.6375999999999999"/>
  </r>
  <r>
    <n v="4233"/>
    <s v="CA-2014-100223"/>
    <x v="3"/>
    <x v="957"/>
    <d v="2014-07-11T00:00:00"/>
    <s v="Standard Class"/>
    <s v="LS-16945"/>
    <s v="Linda Southworth"/>
    <x v="1"/>
    <s v="United States"/>
    <s v="Dallas"/>
    <x v="5"/>
    <n v="75220"/>
    <x v="2"/>
    <s v="OFF-PA-10002195"/>
    <x v="1"/>
    <x v="10"/>
    <s v="Xerox 1966"/>
    <n v="31.103999999999999"/>
    <n v="6"/>
    <n v="0.2"/>
    <n v="11.2752"/>
  </r>
  <r>
    <n v="4234"/>
    <s v="CA-2014-100223"/>
    <x v="3"/>
    <x v="957"/>
    <d v="2014-07-11T00:00:00"/>
    <s v="Standard Class"/>
    <s v="LS-16945"/>
    <s v="Linda Southworth"/>
    <x v="1"/>
    <s v="United States"/>
    <s v="Dallas"/>
    <x v="5"/>
    <n v="75220"/>
    <x v="2"/>
    <s v="OFF-BI-10004492"/>
    <x v="1"/>
    <x v="8"/>
    <s v="Tuf-Vin Binders"/>
    <n v="6.3159999999999998"/>
    <n v="1"/>
    <n v="0.8"/>
    <n v="-10.4214"/>
  </r>
  <r>
    <n v="4235"/>
    <s v="CA-2011-168823"/>
    <x v="2"/>
    <x v="158"/>
    <d v="2011-09-24T00:00:00"/>
    <s v="First Class"/>
    <s v="MA-17560"/>
    <s v="Matt Abelman"/>
    <x v="2"/>
    <s v="United States"/>
    <s v="Philadelphia"/>
    <x v="9"/>
    <n v="19143"/>
    <x v="3"/>
    <s v="OFF-PA-10004000"/>
    <x v="1"/>
    <x v="10"/>
    <s v="While You Were Out Pads, 50 per Pad, 4 x 5 1/4, Green Cycle"/>
    <n v="11.352"/>
    <n v="3"/>
    <n v="0.2"/>
    <n v="4.1151"/>
  </r>
  <r>
    <n v="4236"/>
    <s v="CA-2011-168823"/>
    <x v="2"/>
    <x v="158"/>
    <d v="2011-09-24T00:00:00"/>
    <s v="First Class"/>
    <s v="MA-17560"/>
    <s v="Matt Abelman"/>
    <x v="2"/>
    <s v="United States"/>
    <s v="Philadelphia"/>
    <x v="9"/>
    <n v="19143"/>
    <x v="3"/>
    <s v="OFF-LA-10004425"/>
    <x v="1"/>
    <x v="2"/>
    <s v="Staples"/>
    <n v="20.808"/>
    <n v="9"/>
    <n v="0.2"/>
    <n v="7.0227000000000004"/>
  </r>
  <r>
    <n v="4237"/>
    <s v="CA-2013-162404"/>
    <x v="0"/>
    <x v="310"/>
    <d v="2013-07-28T00:00:00"/>
    <s v="Standard Class"/>
    <s v="NF-18475"/>
    <s v="Neil FranzÃ¶sisch"/>
    <x v="2"/>
    <s v="United States"/>
    <s v="Rockford"/>
    <x v="10"/>
    <n v="61107"/>
    <x v="2"/>
    <s v="OFF-BI-10000948"/>
    <x v="1"/>
    <x v="8"/>
    <s v="GBC Laser Imprintable Binding System Covers, Desert Sand"/>
    <n v="11.416"/>
    <n v="4"/>
    <n v="0.8"/>
    <n v="-18.836400000000001"/>
  </r>
  <r>
    <n v="4238"/>
    <s v="CA-2014-104024"/>
    <x v="3"/>
    <x v="635"/>
    <d v="2014-09-04T00:00:00"/>
    <s v="Second Class"/>
    <s v="MD-17860"/>
    <s v="Michael Dominguez"/>
    <x v="1"/>
    <s v="United States"/>
    <s v="Philadelphia"/>
    <x v="9"/>
    <n v="19134"/>
    <x v="3"/>
    <s v="OFF-AR-10001972"/>
    <x v="1"/>
    <x v="6"/>
    <s v="Newell 323"/>
    <n v="9.4079999999999995"/>
    <n v="7"/>
    <n v="0.2"/>
    <n v="0.7056"/>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98"/>
  </r>
  <r>
    <n v="4240"/>
    <s v="CA-2014-158673"/>
    <x v="3"/>
    <x v="614"/>
    <d v="2015-01-05T00:00:00"/>
    <s v="Standard Class"/>
    <s v="KB-16600"/>
    <s v="Ken Brennan"/>
    <x v="1"/>
    <s v="United States"/>
    <s v="Grand Rapids"/>
    <x v="12"/>
    <n v="49505"/>
    <x v="2"/>
    <s v="OFF-PA-10000994"/>
    <x v="1"/>
    <x v="10"/>
    <s v="Xerox 1915"/>
    <n v="209.7"/>
    <n v="2"/>
    <n v="0"/>
    <n v="100.65600000000001"/>
  </r>
  <r>
    <n v="4241"/>
    <s v="CA-2011-133704"/>
    <x v="2"/>
    <x v="59"/>
    <d v="2011-09-26T00:00:00"/>
    <s v="Standard Class"/>
    <s v="MA-17995"/>
    <s v="Michelle Arnett"/>
    <x v="2"/>
    <s v="United States"/>
    <s v="Los Angeles"/>
    <x v="1"/>
    <n v="90004"/>
    <x v="1"/>
    <s v="OFF-AP-10001366"/>
    <x v="1"/>
    <x v="9"/>
    <s v="Staples"/>
    <n v="43.92"/>
    <n v="4"/>
    <n v="0"/>
    <n v="11.8584"/>
  </r>
  <r>
    <n v="4242"/>
    <s v="CA-2011-133704"/>
    <x v="2"/>
    <x v="59"/>
    <d v="2011-09-26T00:00:00"/>
    <s v="Standard Class"/>
    <s v="MA-17995"/>
    <s v="Michelle Arnett"/>
    <x v="2"/>
    <s v="United States"/>
    <s v="Los Angeles"/>
    <x v="1"/>
    <n v="90004"/>
    <x v="1"/>
    <s v="OFF-BI-10001636"/>
    <x v="1"/>
    <x v="8"/>
    <s v="Ibico Plastic and Wire Spiral Binding Combs"/>
    <n v="20.231999999999999"/>
    <n v="3"/>
    <n v="0.2"/>
    <n v="6.5754000000000001"/>
  </r>
  <r>
    <n v="4243"/>
    <s v="CA-2013-159142"/>
    <x v="0"/>
    <x v="958"/>
    <d v="2013-04-06T00:00:00"/>
    <s v="First Class"/>
    <s v="ME-17320"/>
    <s v="Maria Etezadi"/>
    <x v="2"/>
    <s v="United States"/>
    <s v="Springfield"/>
    <x v="17"/>
    <n v="22153"/>
    <x v="0"/>
    <s v="TEC-PH-10001448"/>
    <x v="2"/>
    <x v="7"/>
    <s v="Anker Astro 15000mAh USB Portable Charger"/>
    <n v="149.97"/>
    <n v="3"/>
    <n v="0"/>
    <n v="5.9988000000000001"/>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7"/>
  </r>
  <r>
    <n v="4245"/>
    <s v="CA-2011-138436"/>
    <x v="2"/>
    <x v="959"/>
    <d v="2011-03-30T00:00:00"/>
    <s v="Standard Class"/>
    <s v="JD-15895"/>
    <s v="Jonathan Doherty"/>
    <x v="1"/>
    <s v="United States"/>
    <s v="Los Angeles"/>
    <x v="1"/>
    <n v="90036"/>
    <x v="1"/>
    <s v="TEC-AC-10002323"/>
    <x v="2"/>
    <x v="11"/>
    <s v="SanDisk Ultra 32 GB MicroSDHC Class 10 Memory Card"/>
    <n v="66.3"/>
    <n v="3"/>
    <n v="0"/>
    <n v="8.6189999999999998"/>
  </r>
  <r>
    <n v="4246"/>
    <s v="CA-2014-117702"/>
    <x v="3"/>
    <x v="354"/>
    <d v="2014-12-05T00:00:00"/>
    <s v="Standard Class"/>
    <s v="LS-16975"/>
    <s v="Lindsay Shagiari"/>
    <x v="2"/>
    <s v="United States"/>
    <s v="Baltimore"/>
    <x v="39"/>
    <n v="21215"/>
    <x v="3"/>
    <s v="OFF-AR-10004582"/>
    <x v="1"/>
    <x v="6"/>
    <s v="BIC Brite Liner Grip Highlighters"/>
    <n v="1.64"/>
    <n v="1"/>
    <n v="0"/>
    <n v="0.73799999999999999"/>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199999999997"/>
  </r>
  <r>
    <n v="4248"/>
    <s v="CA-2014-117702"/>
    <x v="3"/>
    <x v="354"/>
    <d v="2014-12-05T00:00:00"/>
    <s v="Standard Class"/>
    <s v="LS-16975"/>
    <s v="Lindsay Shagiari"/>
    <x v="2"/>
    <s v="United States"/>
    <s v="Baltimore"/>
    <x v="39"/>
    <n v="21215"/>
    <x v="3"/>
    <s v="FUR-FU-10004270"/>
    <x v="0"/>
    <x v="5"/>
    <s v="Eldon Image Series Desk Accessories, Burgundy"/>
    <n v="20.9"/>
    <n v="5"/>
    <n v="0"/>
    <n v="7.524"/>
  </r>
  <r>
    <n v="4249"/>
    <s v="CA-2013-157336"/>
    <x v="0"/>
    <x v="49"/>
    <d v="2013-12-06T00:00:00"/>
    <s v="Second Class"/>
    <s v="SJ-20500"/>
    <s v="Shirley Jackson"/>
    <x v="0"/>
    <s v="United States"/>
    <s v="Fairfield"/>
    <x v="29"/>
    <n v="6824"/>
    <x v="3"/>
    <s v="OFF-BI-10004236"/>
    <x v="1"/>
    <x v="8"/>
    <s v="XtraLife ClearVue Slant-D Ring Binder, White, 3&quot;"/>
    <n v="88.08"/>
    <n v="6"/>
    <n v="0"/>
    <n v="40.516800000000003"/>
  </r>
  <r>
    <n v="4250"/>
    <s v="CA-2013-157336"/>
    <x v="0"/>
    <x v="49"/>
    <d v="2013-12-06T00:00:00"/>
    <s v="Second Class"/>
    <s v="SJ-20500"/>
    <s v="Shirley Jackson"/>
    <x v="0"/>
    <s v="United States"/>
    <s v="Fairfield"/>
    <x v="29"/>
    <n v="6824"/>
    <x v="3"/>
    <s v="FUR-CH-10004997"/>
    <x v="0"/>
    <x v="1"/>
    <s v="Hon Every-Day Series Multi-Task Chairs"/>
    <n v="751.92"/>
    <n v="4"/>
    <n v="0"/>
    <n v="150.38399999999999"/>
  </r>
  <r>
    <n v="4251"/>
    <s v="CA-2011-168130"/>
    <x v="2"/>
    <x v="111"/>
    <d v="2011-09-19T00:00:00"/>
    <s v="Same Day"/>
    <s v="BS-11365"/>
    <s v="Bill Shonely"/>
    <x v="1"/>
    <s v="United States"/>
    <s v="New York City"/>
    <x v="15"/>
    <n v="10011"/>
    <x v="3"/>
    <s v="FUR-CH-10000988"/>
    <x v="0"/>
    <x v="1"/>
    <s v="Hon Olson Stacker Stools"/>
    <n v="887.10299999999995"/>
    <n v="7"/>
    <n v="0.1"/>
    <n v="177.42060000000001"/>
  </r>
  <r>
    <n v="4252"/>
    <s v="CA-2012-155068"/>
    <x v="1"/>
    <x v="924"/>
    <d v="2012-10-23T00:00:00"/>
    <s v="Same Day"/>
    <s v="RA-19285"/>
    <s v="Ralph Arnett"/>
    <x v="0"/>
    <s v="United States"/>
    <s v="Lakeland"/>
    <x v="2"/>
    <n v="33801"/>
    <x v="0"/>
    <s v="TEC-PH-10004897"/>
    <x v="2"/>
    <x v="7"/>
    <s v="Mediabridge Sport Armband iPhone 5s"/>
    <n v="55.944000000000003"/>
    <n v="7"/>
    <n v="0.2"/>
    <n v="-13.2867"/>
  </r>
  <r>
    <n v="4253"/>
    <s v="CA-2012-155068"/>
    <x v="1"/>
    <x v="924"/>
    <d v="2012-10-23T00:00:00"/>
    <s v="Same Day"/>
    <s v="RA-19285"/>
    <s v="Ralph Arnett"/>
    <x v="0"/>
    <s v="United States"/>
    <s v="Lakeland"/>
    <x v="2"/>
    <n v="33801"/>
    <x v="0"/>
    <s v="OFF-AR-10002656"/>
    <x v="1"/>
    <x v="6"/>
    <s v="Sanford Liquid Accent Highlighters"/>
    <n v="10.688000000000001"/>
    <n v="2"/>
    <n v="0.2"/>
    <n v="2.27119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
  </r>
  <r>
    <n v="4255"/>
    <s v="CA-2014-163160"/>
    <x v="3"/>
    <x v="119"/>
    <d v="2014-10-17T00:00:00"/>
    <s v="First Class"/>
    <s v="TS-21610"/>
    <s v="Troy Staebel"/>
    <x v="0"/>
    <s v="United States"/>
    <s v="Freeport"/>
    <x v="10"/>
    <n v="61032"/>
    <x v="2"/>
    <s v="OFF-PA-10003127"/>
    <x v="1"/>
    <x v="10"/>
    <s v="Staples"/>
    <n v="63.311999999999998"/>
    <n v="3"/>
    <n v="0.2"/>
    <n v="20.5764"/>
  </r>
  <r>
    <n v="4256"/>
    <s v="CA-2014-163160"/>
    <x v="3"/>
    <x v="119"/>
    <d v="2014-10-17T00:00:00"/>
    <s v="First Class"/>
    <s v="TS-21610"/>
    <s v="Troy Staebel"/>
    <x v="0"/>
    <s v="United States"/>
    <s v="Freeport"/>
    <x v="10"/>
    <n v="61032"/>
    <x v="2"/>
    <s v="OFF-BI-10000778"/>
    <x v="1"/>
    <x v="8"/>
    <s v="GBC VeloBinder Electric Binding Machine"/>
    <n v="96.784000000000006"/>
    <n v="4"/>
    <n v="0.8"/>
    <n v="-145.17599999999999"/>
  </r>
  <r>
    <n v="4257"/>
    <s v="CA-2014-163160"/>
    <x v="3"/>
    <x v="119"/>
    <d v="2014-10-17T00:00:00"/>
    <s v="First Class"/>
    <s v="TS-21610"/>
    <s v="Troy Staebel"/>
    <x v="0"/>
    <s v="United States"/>
    <s v="Freeport"/>
    <x v="10"/>
    <n v="61032"/>
    <x v="2"/>
    <s v="FUR-FU-10001424"/>
    <x v="0"/>
    <x v="5"/>
    <s v="Dax Clear Box Frame"/>
    <n v="10.476000000000001"/>
    <n v="3"/>
    <n v="0.6"/>
    <n v="-6.8094000000000001"/>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01"/>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5"/>
    <n v="5"/>
    <n v="0"/>
    <n v="6.0030000000000001"/>
  </r>
  <r>
    <n v="4262"/>
    <s v="CA-2014-158344"/>
    <x v="3"/>
    <x v="783"/>
    <d v="2014-08-12T00:00:00"/>
    <s v="Standard Class"/>
    <s v="CC-12475"/>
    <s v="Cindy Chapman"/>
    <x v="0"/>
    <s v="United States"/>
    <s v="Moorhead"/>
    <x v="11"/>
    <n v="56560"/>
    <x v="2"/>
    <s v="TEC-AC-10002006"/>
    <x v="2"/>
    <x v="11"/>
    <s v="Memorex Micro Travel Drive 16 GB"/>
    <n v="63.96"/>
    <n v="4"/>
    <n v="0"/>
    <n v="19.8276"/>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
    <n v="3"/>
    <n v="0.7"/>
    <n v="-7.782"/>
  </r>
  <r>
    <n v="4265"/>
    <s v="US-2013-131611"/>
    <x v="0"/>
    <x v="732"/>
    <d v="2013-11-10T00:00:00"/>
    <s v="Standard Class"/>
    <s v="EP-13915"/>
    <s v="Emily Phan"/>
    <x v="0"/>
    <s v="United States"/>
    <s v="Houston"/>
    <x v="5"/>
    <n v="77036"/>
    <x v="2"/>
    <s v="FUR-TA-10002774"/>
    <x v="0"/>
    <x v="3"/>
    <s v="Laminate Occasional Tables"/>
    <n v="863.12800000000004"/>
    <n v="8"/>
    <n v="0.3"/>
    <n v="-160.29519999999999"/>
  </r>
  <r>
    <n v="4266"/>
    <s v="US-2013-131611"/>
    <x v="0"/>
    <x v="732"/>
    <d v="2013-11-10T00:00:00"/>
    <s v="Standard Class"/>
    <s v="EP-13915"/>
    <s v="Emily Phan"/>
    <x v="0"/>
    <s v="United States"/>
    <s v="Houston"/>
    <x v="5"/>
    <n v="77036"/>
    <x v="2"/>
    <s v="OFF-BI-10004364"/>
    <x v="1"/>
    <x v="8"/>
    <s v="Storex Dura Pro Binders"/>
    <n v="3.5640000000000001"/>
    <n v="3"/>
    <n v="0.8"/>
    <n v="-6.2370000000000001"/>
  </r>
  <r>
    <n v="4267"/>
    <s v="US-2013-131611"/>
    <x v="0"/>
    <x v="732"/>
    <d v="2013-11-10T00:00:00"/>
    <s v="Standard Class"/>
    <s v="EP-13915"/>
    <s v="Emily Phan"/>
    <x v="0"/>
    <s v="United States"/>
    <s v="Houston"/>
    <x v="5"/>
    <n v="77036"/>
    <x v="2"/>
    <s v="FUR-BO-10000780"/>
    <x v="0"/>
    <x v="0"/>
    <s v="O'Sullivan Plantations 2-Door Library in Landvery Oak"/>
    <n v="956.66480000000001"/>
    <n v="7"/>
    <n v="0.32"/>
    <n v="-225.0976"/>
  </r>
  <r>
    <n v="4268"/>
    <s v="US-2013-131611"/>
    <x v="0"/>
    <x v="732"/>
    <d v="2013-11-10T00:00:00"/>
    <s v="Standard Class"/>
    <s v="EP-13915"/>
    <s v="Emily Phan"/>
    <x v="0"/>
    <s v="United States"/>
    <s v="Houston"/>
    <x v="5"/>
    <n v="77036"/>
    <x v="2"/>
    <s v="OFF-BI-10001989"/>
    <x v="1"/>
    <x v="8"/>
    <s v="Premium Transparent Presentation Covers by GBC"/>
    <n v="12.587999999999999"/>
    <n v="3"/>
    <n v="0.8"/>
    <n v="-20.140799999999999"/>
  </r>
  <r>
    <n v="4269"/>
    <s v="US-2013-131611"/>
    <x v="0"/>
    <x v="732"/>
    <d v="2013-11-10T00:00:00"/>
    <s v="Standard Class"/>
    <s v="EP-13915"/>
    <s v="Emily Phan"/>
    <x v="0"/>
    <s v="United States"/>
    <s v="Houston"/>
    <x v="5"/>
    <n v="77036"/>
    <x v="2"/>
    <s v="TEC-AC-10004001"/>
    <x v="2"/>
    <x v="11"/>
    <s v="Logitech Wireless Headset H600 Over-The-Head Design"/>
    <n v="171.96"/>
    <n v="5"/>
    <n v="0.2"/>
    <n v="45.139499999999998"/>
  </r>
  <r>
    <n v="4270"/>
    <s v="US-2014-124821"/>
    <x v="3"/>
    <x v="643"/>
    <d v="2014-06-30T00:00:00"/>
    <s v="Second Class"/>
    <s v="AM-10705"/>
    <s v="Anne McFarland"/>
    <x v="0"/>
    <s v="United States"/>
    <s v="Seattle"/>
    <x v="4"/>
    <n v="98115"/>
    <x v="1"/>
    <s v="FUR-TA-10000688"/>
    <x v="0"/>
    <x v="3"/>
    <s v="Chromcraft Bull-Nose Wood Round Conference Table Top, Wood Base"/>
    <n v="871.4"/>
    <n v="4"/>
    <n v="0"/>
    <n v="148.13800000000001"/>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7999999999997"/>
    <n v="9"/>
    <n v="0.2"/>
    <n v="6.2937000000000003"/>
  </r>
  <r>
    <n v="4274"/>
    <s v="US-2014-158505"/>
    <x v="3"/>
    <x v="246"/>
    <d v="2014-07-22T00:00:00"/>
    <s v="Same Day"/>
    <s v="SF-20200"/>
    <s v="Sarah Foster"/>
    <x v="0"/>
    <s v="United States"/>
    <s v="Murray"/>
    <x v="7"/>
    <n v="84107"/>
    <x v="1"/>
    <s v="OFF-AR-10001044"/>
    <x v="1"/>
    <x v="6"/>
    <s v="BOSTON Ranger #55 Pencil Sharpener, Black"/>
    <n v="25.99"/>
    <n v="1"/>
    <n v="0"/>
    <n v="7.5370999999999997"/>
  </r>
  <r>
    <n v="4275"/>
    <s v="CA-2012-142692"/>
    <x v="1"/>
    <x v="924"/>
    <d v="2012-10-28T00:00:00"/>
    <s v="Standard Class"/>
    <s v="AG-10495"/>
    <s v="Andrew Gjertsen"/>
    <x v="1"/>
    <s v="United States"/>
    <s v="Seattle"/>
    <x v="4"/>
    <n v="98105"/>
    <x v="1"/>
    <s v="OFF-BI-10004140"/>
    <x v="1"/>
    <x v="8"/>
    <s v="Avery Non-Stick Binders"/>
    <n v="3.5920000000000001"/>
    <n v="1"/>
    <n v="0.2"/>
    <n v="1.1225000000000001"/>
  </r>
  <r>
    <n v="4276"/>
    <s v="CA-2012-123456"/>
    <x v="1"/>
    <x v="584"/>
    <d v="2012-07-13T00:00:00"/>
    <s v="Standard Class"/>
    <s v="KN-16450"/>
    <s v="Kean Nguyen"/>
    <x v="1"/>
    <s v="United States"/>
    <s v="Dallas"/>
    <x v="5"/>
    <n v="75220"/>
    <x v="2"/>
    <s v="OFF-AP-10002684"/>
    <x v="1"/>
    <x v="9"/>
    <s v="Acco 7-Outlet Masterpiece Power Center, Wihtout Fax/Phone Line Protection"/>
    <n v="48.631999999999998"/>
    <n v="2"/>
    <n v="0.8"/>
    <n v="-121.58"/>
  </r>
  <r>
    <n v="4277"/>
    <s v="CA-2014-151358"/>
    <x v="3"/>
    <x v="238"/>
    <d v="2014-08-23T00:00:00"/>
    <s v="Standard Class"/>
    <s v="NF-18595"/>
    <s v="Nicole Fjeld"/>
    <x v="2"/>
    <s v="United States"/>
    <s v="Seattle"/>
    <x v="4"/>
    <n v="98105"/>
    <x v="1"/>
    <s v="OFF-ST-10000046"/>
    <x v="1"/>
    <x v="4"/>
    <s v="Fellowes Super Stor/Drawer Files"/>
    <n v="323.10000000000002"/>
    <n v="2"/>
    <n v="0"/>
    <n v="61.389000000000003"/>
  </r>
  <r>
    <n v="4278"/>
    <s v="US-2013-107440"/>
    <x v="0"/>
    <x v="947"/>
    <d v="2013-04-21T00:00:00"/>
    <s v="Standard Class"/>
    <s v="BS-11365"/>
    <s v="Bill Shonely"/>
    <x v="1"/>
    <s v="United States"/>
    <s v="Lakewood"/>
    <x v="30"/>
    <n v="8701"/>
    <x v="3"/>
    <s v="TEC-MA-10001047"/>
    <x v="2"/>
    <x v="15"/>
    <s v="3D Systems Cube Printer, 2nd Generation, Magenta"/>
    <n v="9099.93"/>
    <n v="7"/>
    <n v="0"/>
    <n v="2365.9818"/>
  </r>
  <r>
    <n v="4279"/>
    <s v="US-2013-107440"/>
    <x v="0"/>
    <x v="947"/>
    <d v="2013-04-21T00:00:00"/>
    <s v="Standard Class"/>
    <s v="BS-11365"/>
    <s v="Bill Shonely"/>
    <x v="1"/>
    <s v="United States"/>
    <s v="Lakewood"/>
    <x v="30"/>
    <n v="8701"/>
    <x v="3"/>
    <s v="FUR-FU-10000550"/>
    <x v="0"/>
    <x v="5"/>
    <s v="Stacking Trays by OIC"/>
    <n v="9.9600000000000009"/>
    <n v="2"/>
    <n v="0"/>
    <n v="3.2867999999999999"/>
  </r>
  <r>
    <n v="4280"/>
    <s v="US-2013-107440"/>
    <x v="0"/>
    <x v="947"/>
    <d v="2013-04-21T00:00:00"/>
    <s v="Standard Class"/>
    <s v="BS-11365"/>
    <s v="Bill Shonely"/>
    <x v="1"/>
    <s v="United States"/>
    <s v="Lakewood"/>
    <x v="30"/>
    <n v="8701"/>
    <x v="3"/>
    <s v="OFF-BI-10002432"/>
    <x v="1"/>
    <x v="8"/>
    <s v="Wilson Jones Standard D-Ring Binders"/>
    <n v="25.3"/>
    <n v="5"/>
    <n v="0"/>
    <n v="11.891"/>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6"/>
  </r>
  <r>
    <n v="4282"/>
    <s v="CA-2011-166989"/>
    <x v="2"/>
    <x v="687"/>
    <d v="2011-11-18T00:00:00"/>
    <s v="Standard Class"/>
    <s v="RM-19675"/>
    <s v="Robert Marley"/>
    <x v="2"/>
    <s v="United States"/>
    <s v="New York City"/>
    <x v="15"/>
    <n v="10011"/>
    <x v="3"/>
    <s v="FUR-CH-10001797"/>
    <x v="0"/>
    <x v="1"/>
    <s v="Safco Chair Connectors, 6/Carton"/>
    <n v="69.263999999999996"/>
    <n v="2"/>
    <n v="0.1"/>
    <n v="14.622400000000001"/>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9"/>
  </r>
  <r>
    <n v="4285"/>
    <s v="CA-2012-105690"/>
    <x v="1"/>
    <x v="82"/>
    <d v="2012-11-26T00:00:00"/>
    <s v="Second Class"/>
    <s v="CA-11965"/>
    <s v="Carol Adams"/>
    <x v="1"/>
    <s v="United States"/>
    <s v="Port Arthur"/>
    <x v="5"/>
    <n v="77642"/>
    <x v="2"/>
    <s v="FUR-BO-10003965"/>
    <x v="0"/>
    <x v="0"/>
    <s v="O'Sullivan Manor Hill 2-Door Library in Brianna Oak"/>
    <n v="246.1328"/>
    <n v="2"/>
    <n v="0.32"/>
    <n v="-76.011600000000001"/>
  </r>
  <r>
    <n v="4286"/>
    <s v="CA-2012-105690"/>
    <x v="1"/>
    <x v="82"/>
    <d v="2012-11-26T00:00:00"/>
    <s v="Second Class"/>
    <s v="CA-11965"/>
    <s v="Carol Adams"/>
    <x v="1"/>
    <s v="United States"/>
    <s v="Port Arthur"/>
    <x v="5"/>
    <n v="77642"/>
    <x v="2"/>
    <s v="OFF-LA-10000240"/>
    <x v="1"/>
    <x v="2"/>
    <s v="Self-Adhesive Address Labels for Typewriters by Universal"/>
    <n v="11.696"/>
    <n v="2"/>
    <n v="0.2"/>
    <n v="3.9474"/>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799999999999"/>
  </r>
  <r>
    <n v="4289"/>
    <s v="US-2012-117184"/>
    <x v="1"/>
    <x v="961"/>
    <d v="2012-05-21T00:00:00"/>
    <s v="Standard Class"/>
    <s v="ON-18715"/>
    <s v="Odella Nelson"/>
    <x v="1"/>
    <s v="United States"/>
    <s v="Houston"/>
    <x v="5"/>
    <n v="77095"/>
    <x v="2"/>
    <s v="OFF-BI-10002082"/>
    <x v="1"/>
    <x v="8"/>
    <s v="GBC Twin Loop Wire Binding Elements"/>
    <n v="33.28"/>
    <n v="5"/>
    <n v="0.8"/>
    <n v="-49.92"/>
  </r>
  <r>
    <n v="4290"/>
    <s v="US-2012-117184"/>
    <x v="1"/>
    <x v="961"/>
    <d v="2012-05-21T00:00:00"/>
    <s v="Standard Class"/>
    <s v="ON-18715"/>
    <s v="Odella Nelson"/>
    <x v="1"/>
    <s v="United States"/>
    <s v="Houston"/>
    <x v="5"/>
    <n v="77095"/>
    <x v="2"/>
    <s v="OFF-PA-10002250"/>
    <x v="1"/>
    <x v="10"/>
    <s v="Things To Do Today Pad"/>
    <n v="14.087999999999999"/>
    <n v="3"/>
    <n v="0.2"/>
    <n v="4.9307999999999996"/>
  </r>
  <r>
    <n v="4291"/>
    <s v="CA-2014-102407"/>
    <x v="3"/>
    <x v="34"/>
    <d v="2014-12-14T00:00:00"/>
    <s v="Second Class"/>
    <s v="AT-10435"/>
    <s v="Alyssa Tate"/>
    <x v="2"/>
    <s v="United States"/>
    <s v="Los Angeles"/>
    <x v="1"/>
    <n v="90004"/>
    <x v="1"/>
    <s v="OFF-AR-10000122"/>
    <x v="1"/>
    <x v="6"/>
    <s v="Newell 314"/>
    <n v="11.16"/>
    <n v="2"/>
    <n v="0"/>
    <n v="2.79"/>
  </r>
  <r>
    <n v="4292"/>
    <s v="CA-2014-102407"/>
    <x v="3"/>
    <x v="34"/>
    <d v="2014-12-14T00:00:00"/>
    <s v="Second Class"/>
    <s v="AT-10435"/>
    <s v="Alyssa Tate"/>
    <x v="2"/>
    <s v="United States"/>
    <s v="Los Angeles"/>
    <x v="1"/>
    <n v="90004"/>
    <x v="1"/>
    <s v="FUR-TA-10003748"/>
    <x v="0"/>
    <x v="3"/>
    <s v="Bevis 36 x 72 Conference Tables"/>
    <n v="896.32799999999997"/>
    <n v="9"/>
    <n v="0.2"/>
    <n v="22.408200000000001"/>
  </r>
  <r>
    <n v="4293"/>
    <s v="CA-2014-102407"/>
    <x v="3"/>
    <x v="34"/>
    <d v="2014-12-14T00:00:00"/>
    <s v="Second Class"/>
    <s v="AT-10435"/>
    <s v="Alyssa Tate"/>
    <x v="2"/>
    <s v="United States"/>
    <s v="Los Angeles"/>
    <x v="1"/>
    <n v="90004"/>
    <x v="1"/>
    <s v="OFF-AP-10001394"/>
    <x v="1"/>
    <x v="9"/>
    <s v="Harmony Air Purifier"/>
    <n v="189"/>
    <n v="1"/>
    <n v="0"/>
    <n v="68.040000000000006"/>
  </r>
  <r>
    <n v="4294"/>
    <s v="CA-2014-130967"/>
    <x v="3"/>
    <x v="434"/>
    <d v="2014-03-17T00:00:00"/>
    <s v="Standard Class"/>
    <s v="EB-13870"/>
    <s v="Emily Burns"/>
    <x v="0"/>
    <s v="United States"/>
    <s v="Philadelphia"/>
    <x v="9"/>
    <n v="19140"/>
    <x v="3"/>
    <s v="TEC-PH-10004896"/>
    <x v="2"/>
    <x v="7"/>
    <s v="Nokia Lumia 521 (T-Mobile)"/>
    <n v="53.981999999999999"/>
    <n v="3"/>
    <n v="0.4"/>
    <n v="-10.7964"/>
  </r>
  <r>
    <n v="4295"/>
    <s v="CA-2014-101581"/>
    <x v="3"/>
    <x v="760"/>
    <d v="2014-10-28T00:00:00"/>
    <s v="Standard Class"/>
    <s v="DW-13195"/>
    <s v="David Wiener"/>
    <x v="1"/>
    <s v="United States"/>
    <s v="Redmond"/>
    <x v="21"/>
    <n v="97756"/>
    <x v="1"/>
    <s v="FUR-TA-10002607"/>
    <x v="0"/>
    <x v="3"/>
    <s v="KI Conference Tables"/>
    <n v="177.22499999999999"/>
    <n v="5"/>
    <n v="0.5"/>
    <n v="-120.51300000000001"/>
  </r>
  <r>
    <n v="4296"/>
    <s v="CA-2014-169124"/>
    <x v="3"/>
    <x v="445"/>
    <d v="2014-07-11T00:00:00"/>
    <s v="Standard Class"/>
    <s v="MB-17305"/>
    <s v="Maria Bertelson"/>
    <x v="0"/>
    <s v="United States"/>
    <s v="Citrus Heights"/>
    <x v="1"/>
    <n v="95610"/>
    <x v="1"/>
    <s v="FUR-FU-10001215"/>
    <x v="0"/>
    <x v="5"/>
    <s v="Howard Miller 11-1/2&quot; Diameter Brentwood Wall Clock"/>
    <n v="129.38999999999999"/>
    <n v="3"/>
    <n v="0"/>
    <n v="54.343800000000002"/>
  </r>
  <r>
    <n v="4297"/>
    <s v="CA-2014-117261"/>
    <x v="3"/>
    <x v="507"/>
    <d v="2014-09-11T00:00:00"/>
    <s v="Standard Class"/>
    <s v="TH-21235"/>
    <s v="Tiffany House"/>
    <x v="1"/>
    <s v="United States"/>
    <s v="Los Angeles"/>
    <x v="1"/>
    <n v="90032"/>
    <x v="1"/>
    <s v="OFF-ST-10000419"/>
    <x v="1"/>
    <x v="4"/>
    <s v="Rogers Jumbo File, Granite"/>
    <n v="54.32"/>
    <n v="4"/>
    <n v="0"/>
    <n v="0.54320000000000002"/>
  </r>
  <r>
    <n v="4298"/>
    <s v="CA-2014-129021"/>
    <x v="3"/>
    <x v="962"/>
    <d v="2014-08-27T00:00:00"/>
    <s v="Second Class"/>
    <s v="PO-18850"/>
    <s v="Patrick O'Brill"/>
    <x v="0"/>
    <s v="United States"/>
    <s v="Tallahassee"/>
    <x v="2"/>
    <n v="32303"/>
    <x v="0"/>
    <s v="TEC-PH-10001459"/>
    <x v="2"/>
    <x v="7"/>
    <s v="Samsung Galaxy Mega 6.3"/>
    <n v="4367.8959999999997"/>
    <n v="13"/>
    <n v="0.2"/>
    <n v="327.59219999999999"/>
  </r>
  <r>
    <n v="4299"/>
    <s v="CA-2014-129021"/>
    <x v="3"/>
    <x v="962"/>
    <d v="2014-08-27T00:00:00"/>
    <s v="Second Class"/>
    <s v="PO-18850"/>
    <s v="Patrick O'Brill"/>
    <x v="0"/>
    <s v="United States"/>
    <s v="Tallahassee"/>
    <x v="2"/>
    <n v="32303"/>
    <x v="0"/>
    <s v="OFF-PA-10000241"/>
    <x v="1"/>
    <x v="10"/>
    <s v="IBM Multi-Purpose Copy Paper, 8 1/2 x 11&quot;, Case"/>
    <n v="49.567999999999998"/>
    <n v="2"/>
    <n v="0.2"/>
    <n v="15.49"/>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9"/>
  </r>
  <r>
    <n v="4301"/>
    <s v="CA-2014-129021"/>
    <x v="3"/>
    <x v="962"/>
    <d v="2014-08-27T00:00:00"/>
    <s v="Second Class"/>
    <s v="PO-18850"/>
    <s v="Patrick O'Brill"/>
    <x v="0"/>
    <s v="United States"/>
    <s v="Tallahassee"/>
    <x v="2"/>
    <n v="32303"/>
    <x v="0"/>
    <s v="FUR-FU-10001852"/>
    <x v="0"/>
    <x v="5"/>
    <s v="Eldon Regeneration Recycled Desk Accessories, Smoke"/>
    <n v="2.7839999999999998"/>
    <n v="2"/>
    <n v="0.2"/>
    <n v="0.41760000000000003"/>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30000000000001"/>
  </r>
  <r>
    <n v="4303"/>
    <s v="CA-2011-123253"/>
    <x v="2"/>
    <x v="963"/>
    <d v="2011-08-25T00:00:00"/>
    <s v="Second Class"/>
    <s v="DE-13255"/>
    <s v="Deanra Eno"/>
    <x v="2"/>
    <s v="United States"/>
    <s v="Lakewood"/>
    <x v="24"/>
    <n v="44107"/>
    <x v="3"/>
    <s v="OFF-AR-10002804"/>
    <x v="1"/>
    <x v="6"/>
    <s v="Faber Castell Col-Erase Pencils"/>
    <n v="3.9119999999999999"/>
    <n v="1"/>
    <n v="0.2"/>
    <n v="1.0268999999999999"/>
  </r>
  <r>
    <n v="4304"/>
    <s v="CA-2013-121601"/>
    <x v="0"/>
    <x v="964"/>
    <d v="2013-10-05T00:00:00"/>
    <s v="Same Day"/>
    <s v="MO-17500"/>
    <s v="Mary O'Rourke"/>
    <x v="0"/>
    <s v="United States"/>
    <s v="The Colony"/>
    <x v="5"/>
    <n v="75056"/>
    <x v="2"/>
    <s v="OFF-EN-10003862"/>
    <x v="1"/>
    <x v="12"/>
    <s v="Laser &amp; Ink Jet Business Envelopes"/>
    <n v="59.752000000000002"/>
    <n v="7"/>
    <n v="0.2"/>
    <n v="19.4194"/>
  </r>
  <r>
    <n v="4305"/>
    <s v="CA-2011-162278"/>
    <x v="2"/>
    <x v="965"/>
    <d v="2011-10-30T00:00:00"/>
    <s v="Second Class"/>
    <s v="AH-10585"/>
    <s v="Angele Hood"/>
    <x v="0"/>
    <s v="United States"/>
    <s v="Seattle"/>
    <x v="4"/>
    <n v="98105"/>
    <x v="1"/>
    <s v="FUR-FU-10000448"/>
    <x v="0"/>
    <x v="5"/>
    <s v="Tenex Chairmats For Use With Carpeted Floors"/>
    <n v="63.92"/>
    <n v="4"/>
    <n v="0"/>
    <n v="3.1960000000000002"/>
  </r>
  <r>
    <n v="4306"/>
    <s v="CA-2011-162278"/>
    <x v="2"/>
    <x v="965"/>
    <d v="2011-10-30T00:00:00"/>
    <s v="Second Class"/>
    <s v="AH-10585"/>
    <s v="Angele Hood"/>
    <x v="0"/>
    <s v="United States"/>
    <s v="Seattle"/>
    <x v="4"/>
    <n v="98105"/>
    <x v="1"/>
    <s v="TEC-PH-10000526"/>
    <x v="2"/>
    <x v="7"/>
    <s v="Vtech CS6719"/>
    <n v="383.96"/>
    <n v="5"/>
    <n v="0.2"/>
    <n v="38.396000000000001"/>
  </r>
  <r>
    <n v="4307"/>
    <s v="CA-2013-161095"/>
    <x v="0"/>
    <x v="931"/>
    <d v="2013-06-29T00:00:00"/>
    <s v="Same Day"/>
    <s v="CS-12250"/>
    <s v="Chris Selesnick"/>
    <x v="1"/>
    <s v="United States"/>
    <s v="Los Angeles"/>
    <x v="1"/>
    <n v="90032"/>
    <x v="1"/>
    <s v="OFF-BI-10002764"/>
    <x v="1"/>
    <x v="8"/>
    <s v="Recycled Pressboard Report Cover with Reinforced Top Hinge"/>
    <n v="7.7519999999999998"/>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7999999999998"/>
    <n v="2"/>
    <n v="0.2"/>
    <n v="11.748799999999999"/>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99"/>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96"/>
  </r>
  <r>
    <n v="4311"/>
    <s v="CA-2011-125829"/>
    <x v="2"/>
    <x v="130"/>
    <d v="2011-11-11T00:00:00"/>
    <s v="Standard Class"/>
    <s v="WB-21850"/>
    <s v="William Brown"/>
    <x v="0"/>
    <s v="United States"/>
    <s v="Los Angeles"/>
    <x v="1"/>
    <n v="90045"/>
    <x v="1"/>
    <s v="OFF-BI-10001036"/>
    <x v="1"/>
    <x v="8"/>
    <s v="Cardinal EasyOpen D-Ring Binders"/>
    <n v="21.936"/>
    <n v="3"/>
    <n v="0.2"/>
    <n v="8.2260000000000009"/>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2"/>
    <n v="4"/>
    <n v="0.2"/>
    <n v="139.99"/>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9"/>
  </r>
  <r>
    <n v="4317"/>
    <s v="CA-2012-115945"/>
    <x v="1"/>
    <x v="608"/>
    <d v="2012-07-01T00:00:00"/>
    <s v="Standard Class"/>
    <s v="AB-10165"/>
    <s v="Alan Barnes"/>
    <x v="0"/>
    <s v="United States"/>
    <s v="Los Angeles"/>
    <x v="1"/>
    <n v="90045"/>
    <x v="1"/>
    <s v="OFF-ST-10001963"/>
    <x v="1"/>
    <x v="4"/>
    <s v="Tennsco Regal Shelving Units"/>
    <n v="304.23"/>
    <n v="3"/>
    <n v="0"/>
    <n v="9.1268999999999991"/>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800000000001"/>
  </r>
  <r>
    <n v="4320"/>
    <s v="CA-2011-152345"/>
    <x v="2"/>
    <x v="282"/>
    <d v="2012-01-03T00:00:00"/>
    <s v="Second Class"/>
    <s v="ST-20530"/>
    <s v="Shui Tom"/>
    <x v="0"/>
    <s v="United States"/>
    <s v="Albuquerque"/>
    <x v="27"/>
    <n v="87105"/>
    <x v="1"/>
    <s v="TEC-PH-10004897"/>
    <x v="2"/>
    <x v="7"/>
    <s v="Mediabridge Sport Armband iPhone 5s"/>
    <n v="23.975999999999999"/>
    <n v="3"/>
    <n v="0.2"/>
    <n v="-5.6943000000000001"/>
  </r>
  <r>
    <n v="4321"/>
    <s v="CA-2011-152345"/>
    <x v="2"/>
    <x v="282"/>
    <d v="2012-01-03T00:00:00"/>
    <s v="Second Class"/>
    <s v="ST-20530"/>
    <s v="Shui Tom"/>
    <x v="0"/>
    <s v="United States"/>
    <s v="Albuquerque"/>
    <x v="27"/>
    <n v="87105"/>
    <x v="1"/>
    <s v="OFF-ST-10003123"/>
    <x v="1"/>
    <x v="4"/>
    <s v="Fellowes Bases and Tops For Staxonsteel/High-Stak Systems"/>
    <n v="33.29"/>
    <n v="1"/>
    <n v="0"/>
    <n v="7.9896000000000003"/>
  </r>
  <r>
    <n v="4322"/>
    <s v="US-2012-147662"/>
    <x v="1"/>
    <x v="966"/>
    <d v="2012-02-19T00:00:00"/>
    <s v="Standard Class"/>
    <s v="KB-16315"/>
    <s v="Karl Braun"/>
    <x v="0"/>
    <s v="United States"/>
    <s v="Akron"/>
    <x v="24"/>
    <n v="44312"/>
    <x v="3"/>
    <s v="OFF-BI-10001658"/>
    <x v="1"/>
    <x v="8"/>
    <s v="GBC Standard Therm-A-Bind Covers"/>
    <n v="14.952"/>
    <n v="2"/>
    <n v="0.7"/>
    <n v="-11.961600000000001"/>
  </r>
  <r>
    <n v="4323"/>
    <s v="US-2012-147662"/>
    <x v="1"/>
    <x v="966"/>
    <d v="2012-02-19T00:00:00"/>
    <s v="Standard Class"/>
    <s v="KB-16315"/>
    <s v="Karl Braun"/>
    <x v="0"/>
    <s v="United States"/>
    <s v="Akron"/>
    <x v="24"/>
    <n v="44312"/>
    <x v="3"/>
    <s v="TEC-PH-10002834"/>
    <x v="2"/>
    <x v="7"/>
    <s v="Google Nexus 5"/>
    <n v="323.98200000000003"/>
    <n v="3"/>
    <n v="0.4"/>
    <n v="-80.995500000000007"/>
  </r>
  <r>
    <n v="4324"/>
    <s v="US-2012-147662"/>
    <x v="1"/>
    <x v="966"/>
    <d v="2012-02-19T00:00:00"/>
    <s v="Standard Class"/>
    <s v="KB-16315"/>
    <s v="Karl Braun"/>
    <x v="0"/>
    <s v="United States"/>
    <s v="Akron"/>
    <x v="24"/>
    <n v="44312"/>
    <x v="3"/>
    <s v="OFF-BI-10002160"/>
    <x v="1"/>
    <x v="8"/>
    <s v="Acco Hanging Data Binders"/>
    <n v="2.286"/>
    <n v="2"/>
    <n v="0.7"/>
    <n v="-1.6763999999999999"/>
  </r>
  <r>
    <n v="4325"/>
    <s v="US-2012-147662"/>
    <x v="1"/>
    <x v="966"/>
    <d v="2012-02-19T00:00:00"/>
    <s v="Standard Class"/>
    <s v="KB-16315"/>
    <s v="Karl Braun"/>
    <x v="0"/>
    <s v="United States"/>
    <s v="Akron"/>
    <x v="24"/>
    <n v="44312"/>
    <x v="3"/>
    <s v="OFF-AR-10004999"/>
    <x v="1"/>
    <x v="6"/>
    <s v="Newell 315"/>
    <n v="14.352"/>
    <n v="3"/>
    <n v="0.2"/>
    <n v="0.89700000000000002"/>
  </r>
  <r>
    <n v="4326"/>
    <s v="US-2012-147662"/>
    <x v="1"/>
    <x v="966"/>
    <d v="2012-02-19T00:00:00"/>
    <s v="Standard Class"/>
    <s v="KB-16315"/>
    <s v="Karl Braun"/>
    <x v="0"/>
    <s v="United States"/>
    <s v="Akron"/>
    <x v="24"/>
    <n v="44312"/>
    <x v="3"/>
    <s v="TEC-AC-10003280"/>
    <x v="2"/>
    <x v="11"/>
    <s v="Belkin F8E887 USB Wired Ergonomic Keyboard"/>
    <n v="71.975999999999999"/>
    <n v="3"/>
    <n v="0.2"/>
    <n v="0.89970000000000006"/>
  </r>
  <r>
    <n v="4327"/>
    <s v="CA-2013-153346"/>
    <x v="0"/>
    <x v="967"/>
    <d v="2013-01-27T00:00:00"/>
    <s v="First Class"/>
    <s v="TB-21355"/>
    <s v="Todd Boyes"/>
    <x v="1"/>
    <s v="United States"/>
    <s v="Plainfield"/>
    <x v="30"/>
    <n v="7060"/>
    <x v="3"/>
    <s v="OFF-AR-10000315"/>
    <x v="1"/>
    <x v="6"/>
    <s v="Dixon Ticonderoga Maple Cedar Pencil, #2"/>
    <n v="9.2100000000000009"/>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3"/>
    <n v="9"/>
    <n v="0"/>
    <n v="19.3185"/>
  </r>
  <r>
    <n v="4330"/>
    <s v="CA-2014-149853"/>
    <x v="3"/>
    <x v="621"/>
    <d v="2014-10-10T00:00:00"/>
    <s v="Standard Class"/>
    <s v="PO-18850"/>
    <s v="Patrick O'Brill"/>
    <x v="0"/>
    <s v="United States"/>
    <s v="Hialeah"/>
    <x v="2"/>
    <n v="33012"/>
    <x v="0"/>
    <s v="OFF-PA-10000556"/>
    <x v="1"/>
    <x v="10"/>
    <s v="Xerox 208"/>
    <n v="15.552"/>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Â LS21 Speaker System - PC Multimedia - 2.1-CH - Wired"/>
    <n v="19.989999999999998"/>
    <n v="1"/>
    <n v="0"/>
    <n v="6.7965999999999998"/>
  </r>
  <r>
    <n v="4333"/>
    <s v="CA-2014-107909"/>
    <x v="3"/>
    <x v="853"/>
    <d v="2014-09-07T00:00:00"/>
    <s v="Standard Class"/>
    <s v="SS-20875"/>
    <s v="Sung Shariari"/>
    <x v="0"/>
    <s v="United States"/>
    <s v="Redmond"/>
    <x v="4"/>
    <n v="98052"/>
    <x v="1"/>
    <s v="OFF-BI-10003476"/>
    <x v="1"/>
    <x v="8"/>
    <s v="Avery Metallic Poly Binders"/>
    <n v="22.92"/>
    <n v="5"/>
    <n v="0.2"/>
    <n v="8.0220000000000002"/>
  </r>
  <r>
    <n v="4334"/>
    <s v="CA-2012-112375"/>
    <x v="1"/>
    <x v="379"/>
    <d v="2012-12-27T00:00:00"/>
    <s v="Standard Class"/>
    <s v="RD-19720"/>
    <s v="Roger Demir"/>
    <x v="0"/>
    <s v="United States"/>
    <s v="Daytona Beach"/>
    <x v="2"/>
    <n v="32114"/>
    <x v="0"/>
    <s v="TEC-AC-10003237"/>
    <x v="2"/>
    <x v="11"/>
    <s v="Memorex Micro Travel Drive 4 GB"/>
    <n v="50.88"/>
    <n v="6"/>
    <n v="0.2"/>
    <n v="14.628"/>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
    <n v="1"/>
    <n v="0.2"/>
    <n v="2.7719999999999998"/>
  </r>
  <r>
    <n v="4337"/>
    <s v="CA-2012-154795"/>
    <x v="1"/>
    <x v="139"/>
    <d v="2012-12-24T00:00:00"/>
    <s v="Standard Class"/>
    <s v="GZ-14470"/>
    <s v="Gary Zandusky"/>
    <x v="0"/>
    <s v="United States"/>
    <s v="Bullhead City"/>
    <x v="16"/>
    <n v="86442"/>
    <x v="1"/>
    <s v="FUR-FU-10002088"/>
    <x v="0"/>
    <x v="5"/>
    <s v="Nu-Dell Float Frame 11 x 14 1/2"/>
    <n v="14.368"/>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97"/>
  </r>
  <r>
    <n v="4340"/>
    <s v="CA-2014-133501"/>
    <x v="3"/>
    <x v="151"/>
    <d v="2014-09-02T00:00:00"/>
    <s v="Standard Class"/>
    <s v="DK-12895"/>
    <s v="Dana Kaydos"/>
    <x v="0"/>
    <s v="United States"/>
    <s v="Franklin"/>
    <x v="18"/>
    <n v="37064"/>
    <x v="0"/>
    <s v="OFF-PA-10004888"/>
    <x v="1"/>
    <x v="10"/>
    <s v="Xerox 217"/>
    <n v="5.1840000000000002"/>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19999999999996"/>
  </r>
  <r>
    <n v="4342"/>
    <s v="CA-2014-130309"/>
    <x v="3"/>
    <x v="94"/>
    <d v="2014-12-22T00:00:00"/>
    <s v="Standard Class"/>
    <s v="GB-14575"/>
    <s v="Giulietta Baptist"/>
    <x v="0"/>
    <s v="United States"/>
    <s v="Arlington"/>
    <x v="17"/>
    <n v="22204"/>
    <x v="0"/>
    <s v="OFF-ST-10003208"/>
    <x v="1"/>
    <x v="4"/>
    <s v="Adjustable Depth Letter/Legal Cart"/>
    <n v="544.38"/>
    <n v="3"/>
    <n v="0"/>
    <n v="157.87020000000001"/>
  </r>
  <r>
    <n v="4343"/>
    <s v="CA-2014-105410"/>
    <x v="3"/>
    <x v="498"/>
    <d v="2014-03-23T00:00:00"/>
    <s v="First Class"/>
    <s v="ND-18370"/>
    <s v="Natalie DeCherney"/>
    <x v="0"/>
    <s v="United States"/>
    <s v="San Francisco"/>
    <x v="1"/>
    <n v="94110"/>
    <x v="1"/>
    <s v="OFF-BI-10004970"/>
    <x v="1"/>
    <x v="8"/>
    <s v="ACCOHIDE 3-Ring Binder, Blue, 1&quot;"/>
    <n v="19.824000000000002"/>
    <n v="6"/>
    <n v="0.2"/>
    <n v="6.69059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
  </r>
  <r>
    <n v="4345"/>
    <s v="CA-2014-105410"/>
    <x v="3"/>
    <x v="498"/>
    <d v="2014-03-23T00:00:00"/>
    <s v="First Class"/>
    <s v="ND-18370"/>
    <s v="Natalie DeCherney"/>
    <x v="0"/>
    <s v="United States"/>
    <s v="San Francisco"/>
    <x v="1"/>
    <n v="94110"/>
    <x v="1"/>
    <s v="TEC-AC-10001552"/>
    <x v="2"/>
    <x v="11"/>
    <s v="Logitech K350 2.4Ghz Wireless Keyboard"/>
    <n v="99.54"/>
    <n v="2"/>
    <n v="0"/>
    <n v="10.949400000000001"/>
  </r>
  <r>
    <n v="4346"/>
    <s v="CA-2014-105410"/>
    <x v="3"/>
    <x v="498"/>
    <d v="2014-03-23T00:00:00"/>
    <s v="First Class"/>
    <s v="ND-18370"/>
    <s v="Natalie DeCherney"/>
    <x v="0"/>
    <s v="United States"/>
    <s v="San Francisco"/>
    <x v="1"/>
    <n v="94110"/>
    <x v="1"/>
    <s v="TEC-AC-10002926"/>
    <x v="2"/>
    <x v="11"/>
    <s v="Logitech Wireless Marathon Mouse M705"/>
    <n v="199.96"/>
    <n v="4"/>
    <n v="0"/>
    <n v="85.982799999999997"/>
  </r>
  <r>
    <n v="4347"/>
    <s v="CA-2013-120355"/>
    <x v="0"/>
    <x v="31"/>
    <d v="2013-09-26T00:00:00"/>
    <s v="Standard Class"/>
    <s v="MM-17260"/>
    <s v="Magdelene Morse"/>
    <x v="0"/>
    <s v="United States"/>
    <s v="New Rochelle"/>
    <x v="15"/>
    <n v="10801"/>
    <x v="3"/>
    <s v="FUR-CH-10001394"/>
    <x v="0"/>
    <x v="1"/>
    <s v="Global Leather Executive Chair"/>
    <n v="631.78200000000004"/>
    <n v="2"/>
    <n v="0.1"/>
    <n v="140.39599999999999"/>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
    <n v="2"/>
    <n v="0.7"/>
    <n v="-15.1976"/>
  </r>
  <r>
    <n v="4350"/>
    <s v="CA-2014-169894"/>
    <x v="3"/>
    <x v="221"/>
    <d v="2014-11-30T00:00:00"/>
    <s v="Second Class"/>
    <s v="MV-17485"/>
    <s v="Mark Van Huff"/>
    <x v="0"/>
    <s v="United States"/>
    <s v="Mesa"/>
    <x v="16"/>
    <n v="85204"/>
    <x v="1"/>
    <s v="OFF-ST-10000060"/>
    <x v="1"/>
    <x v="4"/>
    <s v="Fellowes Bankers Box Staxonsteel Drawer File/Stacking System"/>
    <n v="415.87200000000001"/>
    <n v="8"/>
    <n v="0.2"/>
    <n v="-41.587200000000003"/>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04"/>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7999999999997"/>
  </r>
  <r>
    <n v="4355"/>
    <s v="CA-2014-153654"/>
    <x v="3"/>
    <x v="221"/>
    <d v="2014-11-27T00:00:00"/>
    <s v="Second Class"/>
    <s v="MD-17860"/>
    <s v="Michael Dominguez"/>
    <x v="1"/>
    <s v="United States"/>
    <s v="Asheville"/>
    <x v="3"/>
    <n v="28806"/>
    <x v="0"/>
    <s v="OFF-BI-10004465"/>
    <x v="1"/>
    <x v="8"/>
    <s v="Avery Durable Slant Ring Binders"/>
    <n v="19.007999999999999"/>
    <n v="8"/>
    <n v="0.7"/>
    <n v="-12.672000000000001"/>
  </r>
  <r>
    <n v="4356"/>
    <s v="CA-2012-155600"/>
    <x v="1"/>
    <x v="784"/>
    <d v="2012-12-07T00:00:00"/>
    <s v="Second Class"/>
    <s v="RO-19780"/>
    <s v="Rose O'Brian"/>
    <x v="0"/>
    <s v="United States"/>
    <s v="Clarksville"/>
    <x v="18"/>
    <n v="37042"/>
    <x v="0"/>
    <s v="OFF-BI-10000545"/>
    <x v="1"/>
    <x v="8"/>
    <s v="GBC Ibimaster 500 Manual ProClick Binding System"/>
    <n v="1598.058"/>
    <n v="7"/>
    <n v="0.7"/>
    <n v="-1065.3720000000001"/>
  </r>
  <r>
    <n v="4357"/>
    <s v="CA-2012-155600"/>
    <x v="1"/>
    <x v="784"/>
    <d v="2012-12-07T00:00:00"/>
    <s v="Second Class"/>
    <s v="RO-19780"/>
    <s v="Rose O'Brian"/>
    <x v="0"/>
    <s v="United States"/>
    <s v="Clarksville"/>
    <x v="18"/>
    <n v="37042"/>
    <x v="0"/>
    <s v="OFF-AR-10003752"/>
    <x v="1"/>
    <x v="6"/>
    <s v="Deluxe Chalkboard Eraser Cleaner"/>
    <n v="36.96"/>
    <n v="4"/>
    <n v="0.2"/>
    <n v="12.012"/>
  </r>
  <r>
    <n v="4358"/>
    <s v="CA-2014-162565"/>
    <x v="3"/>
    <x v="157"/>
    <d v="2014-12-12T00:00:00"/>
    <s v="Same Day"/>
    <s v="RR-19315"/>
    <s v="Ralph Ritter"/>
    <x v="0"/>
    <s v="United States"/>
    <s v="Aurora"/>
    <x v="10"/>
    <n v="60505"/>
    <x v="2"/>
    <s v="OFF-PA-10001937"/>
    <x v="1"/>
    <x v="10"/>
    <s v="Xerox 21"/>
    <n v="10.368"/>
    <n v="2"/>
    <n v="0.2"/>
    <n v="3.6288"/>
  </r>
  <r>
    <n v="4359"/>
    <s v="CA-2014-162565"/>
    <x v="3"/>
    <x v="157"/>
    <d v="2014-12-12T00:00:00"/>
    <s v="Same Day"/>
    <s v="RR-19315"/>
    <s v="Ralph Ritter"/>
    <x v="0"/>
    <s v="United States"/>
    <s v="Aurora"/>
    <x v="10"/>
    <n v="60505"/>
    <x v="2"/>
    <s v="FUR-FU-10004306"/>
    <x v="0"/>
    <x v="5"/>
    <s v="Electrix Halogen Magnifier Lamp"/>
    <n v="77.72"/>
    <n v="1"/>
    <n v="0.6"/>
    <n v="-66.061999999999998"/>
  </r>
  <r>
    <n v="4360"/>
    <s v="CA-2014-162565"/>
    <x v="3"/>
    <x v="157"/>
    <d v="2014-12-12T00:00:00"/>
    <s v="Same Day"/>
    <s v="RR-19315"/>
    <s v="Ralph Ritter"/>
    <x v="0"/>
    <s v="United States"/>
    <s v="Aurora"/>
    <x v="10"/>
    <n v="60505"/>
    <x v="2"/>
    <s v="FUR-CH-10003973"/>
    <x v="0"/>
    <x v="1"/>
    <s v="GuestStacker Chair with Chrome Finish Legs"/>
    <n v="520.46400000000006"/>
    <n v="2"/>
    <n v="0.3"/>
    <n v="-14.8704"/>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9"/>
  </r>
  <r>
    <n v="4366"/>
    <s v="CA-2014-111332"/>
    <x v="3"/>
    <x v="968"/>
    <d v="2014-05-23T00:00:00"/>
    <s v="Second Class"/>
    <s v="NC-18340"/>
    <s v="Nat Carroll"/>
    <x v="0"/>
    <s v="United States"/>
    <s v="Fargo"/>
    <x v="46"/>
    <n v="58103"/>
    <x v="2"/>
    <s v="OFF-FA-10001843"/>
    <x v="1"/>
    <x v="13"/>
    <s v="Staples"/>
    <n v="7.41"/>
    <n v="3"/>
    <n v="0"/>
    <n v="3.4826999999999999"/>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98"/>
  </r>
  <r>
    <n v="4368"/>
    <s v="CA-2014-117044"/>
    <x v="3"/>
    <x v="220"/>
    <d v="2014-09-14T00:00:00"/>
    <s v="Second Class"/>
    <s v="HA-14920"/>
    <s v="Helen Andreada"/>
    <x v="0"/>
    <s v="United States"/>
    <s v="Chicago"/>
    <x v="10"/>
    <n v="60623"/>
    <x v="2"/>
    <s v="OFF-FA-10000936"/>
    <x v="1"/>
    <x v="13"/>
    <s v="Acco Hot Clips Clips to Go"/>
    <n v="10.528"/>
    <n v="4"/>
    <n v="0.2"/>
    <n v="3.29"/>
  </r>
  <r>
    <n v="4369"/>
    <s v="CA-2014-117044"/>
    <x v="3"/>
    <x v="220"/>
    <d v="2014-09-14T00:00:00"/>
    <s v="Second Class"/>
    <s v="HA-14920"/>
    <s v="Helen Andreada"/>
    <x v="0"/>
    <s v="United States"/>
    <s v="Chicago"/>
    <x v="10"/>
    <n v="60623"/>
    <x v="2"/>
    <s v="OFF-PA-10003657"/>
    <x v="1"/>
    <x v="10"/>
    <s v="Xerox 1927"/>
    <n v="20.544"/>
    <n v="6"/>
    <n v="0.2"/>
    <n v="6.42"/>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799999999999"/>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6000000000003"/>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9"/>
  </r>
  <r>
    <n v="4375"/>
    <s v="CA-2013-158575"/>
    <x v="0"/>
    <x v="741"/>
    <d v="2013-11-25T00:00:00"/>
    <s v="Standard Class"/>
    <s v="SB-20290"/>
    <s v="Sean Braxton"/>
    <x v="1"/>
    <s v="United States"/>
    <s v="Kent"/>
    <x v="24"/>
    <n v="44240"/>
    <x v="3"/>
    <s v="OFF-AP-10002998"/>
    <x v="1"/>
    <x v="9"/>
    <s v="Holmes 99% HEPA Air Purifier"/>
    <n v="103.968"/>
    <n v="6"/>
    <n v="0.2"/>
    <n v="16.8948"/>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2000000000003"/>
    <n v="3"/>
    <n v="0"/>
    <n v="78.508799999999994"/>
  </r>
  <r>
    <n v="4378"/>
    <s v="CA-2011-166954"/>
    <x v="2"/>
    <x v="573"/>
    <d v="2011-04-30T00:00:00"/>
    <s v="Standard Class"/>
    <s v="BT-11305"/>
    <s v="Beth Thompson"/>
    <x v="2"/>
    <s v="United States"/>
    <s v="San Gabriel"/>
    <x v="1"/>
    <n v="91776"/>
    <x v="1"/>
    <s v="FUR-CH-10003973"/>
    <x v="0"/>
    <x v="1"/>
    <s v="GuestStacker Chair with Chrome Finish Legs"/>
    <n v="1487.04"/>
    <n v="5"/>
    <n v="0.2"/>
    <n v="148.70400000000001"/>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5"/>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6999999999998"/>
  </r>
  <r>
    <n v="4383"/>
    <s v="US-2012-122784"/>
    <x v="1"/>
    <x v="603"/>
    <d v="2012-07-27T00:00:00"/>
    <s v="Standard Class"/>
    <s v="RA-19915"/>
    <s v="Russell Applegate"/>
    <x v="0"/>
    <s v="United States"/>
    <s v="Highland Park"/>
    <x v="10"/>
    <n v="60035"/>
    <x v="2"/>
    <s v="OFF-BI-10000546"/>
    <x v="1"/>
    <x v="8"/>
    <s v="Avery Durable Binders"/>
    <n v="2.88"/>
    <n v="5"/>
    <n v="0.8"/>
    <n v="-4.4640000000000004"/>
  </r>
  <r>
    <n v="4384"/>
    <s v="US-2012-122784"/>
    <x v="1"/>
    <x v="603"/>
    <d v="2012-07-27T00:00:00"/>
    <s v="Standard Class"/>
    <s v="RA-19915"/>
    <s v="Russell Applegate"/>
    <x v="0"/>
    <s v="United States"/>
    <s v="Highland Park"/>
    <x v="10"/>
    <n v="60035"/>
    <x v="2"/>
    <s v="FUR-BO-10004690"/>
    <x v="0"/>
    <x v="0"/>
    <s v="O'Sullivan Cherrywood Estates Traditional Barrister Bookcase"/>
    <n v="384.94400000000002"/>
    <n v="4"/>
    <n v="0.3"/>
    <n v="-126.4816"/>
  </r>
  <r>
    <n v="4385"/>
    <s v="US-2012-122784"/>
    <x v="1"/>
    <x v="603"/>
    <d v="2012-07-27T00:00:00"/>
    <s v="Standard Class"/>
    <s v="RA-19915"/>
    <s v="Russell Applegate"/>
    <x v="0"/>
    <s v="United States"/>
    <s v="Highland Park"/>
    <x v="10"/>
    <n v="60035"/>
    <x v="2"/>
    <s v="TEC-PH-10001557"/>
    <x v="2"/>
    <x v="7"/>
    <s v="Pyle PMP37LED"/>
    <n v="153.584"/>
    <n v="2"/>
    <n v="0.2"/>
    <n v="13.438599999999999"/>
  </r>
  <r>
    <n v="4386"/>
    <s v="US-2012-122784"/>
    <x v="1"/>
    <x v="603"/>
    <d v="2012-07-27T00:00:00"/>
    <s v="Standard Class"/>
    <s v="RA-19915"/>
    <s v="Russell Applegate"/>
    <x v="0"/>
    <s v="United States"/>
    <s v="Highland Park"/>
    <x v="10"/>
    <n v="60035"/>
    <x v="2"/>
    <s v="FUR-BO-10002545"/>
    <x v="0"/>
    <x v="0"/>
    <s v="Atlantic Metals Mobile 3-Shelf Bookcases, Custom Colors"/>
    <n v="913.43"/>
    <n v="5"/>
    <n v="0.3"/>
    <n v="-52.195999999999998"/>
  </r>
  <r>
    <n v="4387"/>
    <s v="CA-2013-156811"/>
    <x v="0"/>
    <x v="189"/>
    <d v="2013-11-03T00:00:00"/>
    <s v="Standard Class"/>
    <s v="BP-11095"/>
    <s v="Bart Pistole"/>
    <x v="1"/>
    <s v="United States"/>
    <s v="San Francisco"/>
    <x v="1"/>
    <n v="94122"/>
    <x v="1"/>
    <s v="OFF-AP-10001366"/>
    <x v="1"/>
    <x v="9"/>
    <s v="Staples"/>
    <n v="43.92"/>
    <n v="4"/>
    <n v="0"/>
    <n v="11.8584"/>
  </r>
  <r>
    <n v="4388"/>
    <s v="CA-2013-156811"/>
    <x v="0"/>
    <x v="189"/>
    <d v="2013-11-03T00:00:00"/>
    <s v="Standard Class"/>
    <s v="BP-11095"/>
    <s v="Bart Pistole"/>
    <x v="1"/>
    <s v="United States"/>
    <s v="San Francisco"/>
    <x v="1"/>
    <n v="94122"/>
    <x v="1"/>
    <s v="OFF-BI-10001628"/>
    <x v="1"/>
    <x v="8"/>
    <s v="Acco Data Flex Cable Posts For Top &amp; Bottom Load Binders, 6&quot; Capacity"/>
    <n v="25.032"/>
    <n v="3"/>
    <n v="0.2"/>
    <n v="7.82249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799999999999"/>
    <n v="2"/>
    <n v="0.2"/>
    <n v="-25.2956"/>
  </r>
  <r>
    <n v="4391"/>
    <s v="CA-2014-111556"/>
    <x v="3"/>
    <x v="225"/>
    <d v="2014-11-23T00:00:00"/>
    <s v="First Class"/>
    <s v="CD-11920"/>
    <s v="Carlos Daly"/>
    <x v="0"/>
    <s v="United States"/>
    <s v="New York City"/>
    <x v="15"/>
    <n v="10035"/>
    <x v="3"/>
    <s v="TEC-PH-10001459"/>
    <x v="2"/>
    <x v="7"/>
    <s v="Samsung Galaxy Mega 6.3"/>
    <n v="1259.97"/>
    <n v="3"/>
    <n v="0"/>
    <n v="327.59219999999999"/>
  </r>
  <r>
    <n v="4392"/>
    <s v="CA-2014-111556"/>
    <x v="3"/>
    <x v="225"/>
    <d v="2014-11-23T00:00:00"/>
    <s v="First Class"/>
    <s v="CD-11920"/>
    <s v="Carlos Daly"/>
    <x v="0"/>
    <s v="United States"/>
    <s v="New York City"/>
    <x v="15"/>
    <n v="10035"/>
    <x v="3"/>
    <s v="OFF-AR-10004602"/>
    <x v="1"/>
    <x v="6"/>
    <s v="Boston KS Multi-Size Manual Pencil Sharpener"/>
    <n v="68.97"/>
    <n v="3"/>
    <n v="0"/>
    <n v="19.311599999999999"/>
  </r>
  <r>
    <n v="4393"/>
    <s v="CA-2013-108868"/>
    <x v="0"/>
    <x v="162"/>
    <d v="2013-09-13T00:00:00"/>
    <s v="Standard Class"/>
    <s v="KB-16585"/>
    <s v="Ken Black"/>
    <x v="1"/>
    <s v="United States"/>
    <s v="Dallas"/>
    <x v="5"/>
    <n v="75081"/>
    <x v="2"/>
    <s v="OFF-AR-10001953"/>
    <x v="1"/>
    <x v="6"/>
    <s v="Boston 1645 Deluxe Heavier-Duty Electric Pencil Sharpener"/>
    <n v="70.367999999999995"/>
    <n v="2"/>
    <n v="0.2"/>
    <n v="6.1571999999999996"/>
  </r>
  <r>
    <n v="4394"/>
    <s v="CA-2013-108868"/>
    <x v="0"/>
    <x v="162"/>
    <d v="2013-09-13T00:00:00"/>
    <s v="Standard Class"/>
    <s v="KB-16585"/>
    <s v="Ken Black"/>
    <x v="1"/>
    <s v="United States"/>
    <s v="Dallas"/>
    <x v="5"/>
    <n v="75081"/>
    <x v="2"/>
    <s v="TEC-PH-10000923"/>
    <x v="2"/>
    <x v="7"/>
    <s v="Belkin SportFit Armband For iPhone 5s/5c, Fuchsia"/>
    <n v="59.96"/>
    <n v="5"/>
    <n v="0.2"/>
    <n v="21.735499999999998"/>
  </r>
  <r>
    <n v="4395"/>
    <s v="CA-2011-142965"/>
    <x v="2"/>
    <x v="836"/>
    <d v="2011-07-20T00:00:00"/>
    <s v="Same Day"/>
    <s v="SW-20245"/>
    <s v="Scot Wooten"/>
    <x v="0"/>
    <s v="United States"/>
    <s v="Springfield"/>
    <x v="24"/>
    <n v="45503"/>
    <x v="3"/>
    <s v="OFF-ST-10002583"/>
    <x v="1"/>
    <x v="4"/>
    <s v="Fellowes Neat Ideas Storage Cubes"/>
    <n v="25.984000000000002"/>
    <n v="1"/>
    <n v="0.2"/>
    <n v="-5.1967999999999996"/>
  </r>
  <r>
    <n v="4396"/>
    <s v="CA-2011-142965"/>
    <x v="2"/>
    <x v="836"/>
    <d v="2011-07-20T00:00:00"/>
    <s v="Same Day"/>
    <s v="SW-20245"/>
    <s v="Scot Wooten"/>
    <x v="0"/>
    <s v="United States"/>
    <s v="Springfield"/>
    <x v="24"/>
    <n v="45503"/>
    <x v="3"/>
    <s v="OFF-BI-10000977"/>
    <x v="1"/>
    <x v="8"/>
    <s v="Ibico Plastic Spiral Binding Combs"/>
    <n v="27.36"/>
    <n v="3"/>
    <n v="0.7"/>
    <n v="-21.888000000000002"/>
  </r>
  <r>
    <n v="4397"/>
    <s v="CA-2013-148740"/>
    <x v="0"/>
    <x v="625"/>
    <d v="2013-11-20T00:00:00"/>
    <s v="Standard Class"/>
    <s v="AH-10690"/>
    <s v="Anna HÃ¤berlin"/>
    <x v="1"/>
    <s v="United States"/>
    <s v="San Diego"/>
    <x v="1"/>
    <n v="92024"/>
    <x v="1"/>
    <s v="TEC-PH-10002549"/>
    <x v="2"/>
    <x v="7"/>
    <s v="Polycom SoundPoint IP 450 VoIP phone"/>
    <n v="361.37599999999998"/>
    <n v="2"/>
    <n v="0.2"/>
    <n v="27.103200000000001"/>
  </r>
  <r>
    <n v="4398"/>
    <s v="US-2011-138758"/>
    <x v="2"/>
    <x v="970"/>
    <d v="2011-07-11T00:00:00"/>
    <s v="Standard Class"/>
    <s v="JL-15835"/>
    <s v="John Lee"/>
    <x v="0"/>
    <s v="United States"/>
    <s v="Philadelphia"/>
    <x v="9"/>
    <n v="19120"/>
    <x v="3"/>
    <s v="FUR-CH-10002880"/>
    <x v="0"/>
    <x v="1"/>
    <s v="Global High-Back Leather Tilter, Burgundy"/>
    <n v="172.18600000000001"/>
    <n v="2"/>
    <n v="0.3"/>
    <n v="-46.736199999999997"/>
  </r>
  <r>
    <n v="4399"/>
    <s v="US-2011-138758"/>
    <x v="2"/>
    <x v="970"/>
    <d v="2011-07-11T00:00:00"/>
    <s v="Standard Class"/>
    <s v="JL-15835"/>
    <s v="John Lee"/>
    <x v="0"/>
    <s v="United States"/>
    <s v="Philadelphia"/>
    <x v="9"/>
    <n v="19120"/>
    <x v="3"/>
    <s v="FUR-FU-10003039"/>
    <x v="0"/>
    <x v="5"/>
    <s v="Howard Miller 11-1/2&quot; Diameter Grantwood Wall Clock"/>
    <n v="69.007999999999996"/>
    <n v="2"/>
    <n v="0.2"/>
    <n v="12.0764"/>
  </r>
  <r>
    <n v="4400"/>
    <s v="CA-2013-131737"/>
    <x v="0"/>
    <x v="716"/>
    <d v="2013-03-18T00:00:00"/>
    <s v="Same Day"/>
    <s v="GZ-14470"/>
    <s v="Gary Zandusky"/>
    <x v="0"/>
    <s v="United States"/>
    <s v="Columbia"/>
    <x v="39"/>
    <n v="21044"/>
    <x v="3"/>
    <s v="OFF-EN-10003055"/>
    <x v="1"/>
    <x v="12"/>
    <s v="Blue String-Tie &amp; Button Interoffice Envelopes, 10 x 13"/>
    <n v="199.9"/>
    <n v="5"/>
    <n v="0"/>
    <n v="89.954999999999998"/>
  </r>
  <r>
    <n v="4401"/>
    <s v="CA-2013-131737"/>
    <x v="0"/>
    <x v="716"/>
    <d v="2013-03-18T00:00:00"/>
    <s v="Same Day"/>
    <s v="GZ-14470"/>
    <s v="Gary Zandusky"/>
    <x v="0"/>
    <s v="United States"/>
    <s v="Columbia"/>
    <x v="39"/>
    <n v="21044"/>
    <x v="3"/>
    <s v="OFF-AP-10002945"/>
    <x v="1"/>
    <x v="9"/>
    <s v="Honeywell Enviracaire Portable HEPA Air Cleaner for 17' x 22' Room"/>
    <n v="901.95"/>
    <n v="3"/>
    <n v="0"/>
    <n v="297.64350000000002"/>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7999999999999"/>
    <n v="2"/>
    <n v="0.2"/>
    <n v="2.5488"/>
  </r>
  <r>
    <n v="4404"/>
    <s v="CA-2011-127936"/>
    <x v="2"/>
    <x v="814"/>
    <d v="2011-09-04T00:00:00"/>
    <s v="First Class"/>
    <s v="CL-12565"/>
    <s v="Clay Ludtke"/>
    <x v="0"/>
    <s v="United States"/>
    <s v="New York City"/>
    <x v="15"/>
    <n v="10009"/>
    <x v="3"/>
    <s v="OFF-AR-10002445"/>
    <x v="1"/>
    <x v="6"/>
    <s v="SANFORD Major Accent Highlighters"/>
    <n v="21.24"/>
    <n v="3"/>
    <n v="0"/>
    <n v="8.0711999999999993"/>
  </r>
  <r>
    <n v="4405"/>
    <s v="CA-2012-164336"/>
    <x v="1"/>
    <x v="761"/>
    <d v="2012-07-10T00:00:00"/>
    <s v="Standard Class"/>
    <s v="MW-18220"/>
    <s v="Mitch Webber"/>
    <x v="0"/>
    <s v="United States"/>
    <s v="Philadelphia"/>
    <x v="9"/>
    <n v="19140"/>
    <x v="3"/>
    <s v="TEC-AC-10002345"/>
    <x v="2"/>
    <x v="11"/>
    <s v="HP Standard 104 key PS/2 Keyboard"/>
    <n v="34.799999999999997"/>
    <n v="3"/>
    <n v="0.2"/>
    <n v="2.1749999999999998"/>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60000000000003"/>
  </r>
  <r>
    <n v="4408"/>
    <s v="CA-2013-100041"/>
    <x v="0"/>
    <x v="73"/>
    <d v="2013-11-26T00:00:00"/>
    <s v="Standard Class"/>
    <s v="BF-10975"/>
    <s v="Barbara Fisher"/>
    <x v="1"/>
    <s v="United States"/>
    <s v="Columbus"/>
    <x v="14"/>
    <n v="47201"/>
    <x v="2"/>
    <s v="OFF-PA-10000418"/>
    <x v="1"/>
    <x v="10"/>
    <s v="Xerox 189"/>
    <n v="314.55"/>
    <n v="3"/>
    <n v="0"/>
    <n v="150.98400000000001"/>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199999999999"/>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95"/>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9"/>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01"/>
  </r>
  <r>
    <n v="4420"/>
    <s v="CA-2011-139633"/>
    <x v="2"/>
    <x v="506"/>
    <d v="2011-12-24T00:00:00"/>
    <s v="Standard Class"/>
    <s v="EC-14050"/>
    <s v="Erin Creighton"/>
    <x v="0"/>
    <s v="United States"/>
    <s v="Columbus"/>
    <x v="24"/>
    <n v="43229"/>
    <x v="3"/>
    <s v="OFF-BI-10002954"/>
    <x v="1"/>
    <x v="8"/>
    <s v="Newell 3-Hole Punched Plastic Slotted Magazine Holders for Binders"/>
    <n v="5.484"/>
    <n v="4"/>
    <n v="0.7"/>
    <n v="-4.0216000000000003"/>
  </r>
  <r>
    <n v="4421"/>
    <s v="CA-2012-163090"/>
    <x v="1"/>
    <x v="972"/>
    <d v="2012-11-21T00:00:00"/>
    <s v="Second Class"/>
    <s v="GH-14665"/>
    <s v="Greg Hansen"/>
    <x v="0"/>
    <s v="United States"/>
    <s v="Chicago"/>
    <x v="10"/>
    <n v="60610"/>
    <x v="2"/>
    <s v="OFF-SU-10002537"/>
    <x v="1"/>
    <x v="14"/>
    <s v="Acme Box Cutter Scissors"/>
    <n v="40.92"/>
    <n v="5"/>
    <n v="0.2"/>
    <n v="3.069"/>
  </r>
  <r>
    <n v="4422"/>
    <s v="CA-2011-117016"/>
    <x v="2"/>
    <x v="530"/>
    <d v="2011-03-09T00:00:00"/>
    <s v="Standard Class"/>
    <s v="SC-20095"/>
    <s v="Sanjit Chand"/>
    <x v="0"/>
    <s v="United States"/>
    <s v="Margate"/>
    <x v="2"/>
    <n v="33063"/>
    <x v="0"/>
    <s v="OFF-AR-10001374"/>
    <x v="1"/>
    <x v="6"/>
    <s v="BIC Brite Liner Highlighters, Chisel Tip"/>
    <n v="15.552"/>
    <n v="3"/>
    <n v="0.2"/>
    <n v="2.3328000000000002"/>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4999999999999"/>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200000000002"/>
  </r>
  <r>
    <n v="4427"/>
    <s v="CA-2014-159464"/>
    <x v="3"/>
    <x v="796"/>
    <d v="2014-05-20T00:00:00"/>
    <s v="First Class"/>
    <s v="TB-21355"/>
    <s v="Todd Boyes"/>
    <x v="1"/>
    <s v="United States"/>
    <s v="Sandy Springs"/>
    <x v="32"/>
    <n v="30328"/>
    <x v="0"/>
    <s v="TEC-PH-10002350"/>
    <x v="2"/>
    <x v="7"/>
    <s v="Apple EarPods with Remote and Mic"/>
    <n v="55.98"/>
    <n v="2"/>
    <n v="0"/>
    <n v="15.6744"/>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99"/>
  </r>
  <r>
    <n v="4430"/>
    <s v="CA-2014-147725"/>
    <x v="3"/>
    <x v="32"/>
    <d v="2014-09-15T00:00:00"/>
    <s v="Same Day"/>
    <s v="LT-17110"/>
    <s v="Liz Thompson"/>
    <x v="0"/>
    <s v="United States"/>
    <s v="Orange"/>
    <x v="30"/>
    <n v="7050"/>
    <x v="3"/>
    <s v="OFF-AR-10001725"/>
    <x v="1"/>
    <x v="6"/>
    <s v="Boston Home &amp; Office Model 2000 Electric Pencil Sharpeners"/>
    <n v="70.95"/>
    <n v="3"/>
    <n v="0"/>
    <n v="18.446999999999999"/>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8000000000002"/>
  </r>
  <r>
    <n v="4433"/>
    <s v="CA-2013-168893"/>
    <x v="0"/>
    <x v="54"/>
    <d v="2013-11-09T00:00:00"/>
    <s v="Second Class"/>
    <s v="AP-10915"/>
    <s v="Arthur Prichep"/>
    <x v="0"/>
    <s v="United States"/>
    <s v="Henderson"/>
    <x v="0"/>
    <n v="42420"/>
    <x v="0"/>
    <s v="FUR-FU-10002885"/>
    <x v="0"/>
    <x v="5"/>
    <s v="Magna Visual Magnetic Picture Hangers"/>
    <n v="24.1"/>
    <n v="5"/>
    <n v="0"/>
    <n v="9.1579999999999995"/>
  </r>
  <r>
    <n v="4434"/>
    <s v="CA-2013-168893"/>
    <x v="0"/>
    <x v="54"/>
    <d v="2013-11-09T00:00:00"/>
    <s v="Second Class"/>
    <s v="AP-10915"/>
    <s v="Arthur Prichep"/>
    <x v="0"/>
    <s v="United States"/>
    <s v="Henderson"/>
    <x v="0"/>
    <n v="42420"/>
    <x v="0"/>
    <s v="OFF-AR-10003772"/>
    <x v="1"/>
    <x v="6"/>
    <s v="Boston 16750 Black Compact Battery Pencil Sharpener"/>
    <n v="8.75"/>
    <n v="1"/>
    <n v="0"/>
    <n v="2.625"/>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9"/>
    <n v="1"/>
    <n v="0.8"/>
    <n v="-3.6002999999999998"/>
  </r>
  <r>
    <n v="4437"/>
    <s v="CA-2013-163398"/>
    <x v="0"/>
    <x v="973"/>
    <d v="2013-05-09T00:00:00"/>
    <s v="Standard Class"/>
    <s v="CB-12415"/>
    <s v="Christy Brittain"/>
    <x v="0"/>
    <s v="United States"/>
    <s v="Chicago"/>
    <x v="10"/>
    <n v="60653"/>
    <x v="2"/>
    <s v="OFF-AR-10003217"/>
    <x v="1"/>
    <x v="6"/>
    <s v="Newell 316"/>
    <n v="27.384"/>
    <n v="7"/>
    <n v="0.2"/>
    <n v="2.7383999999999999"/>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9"/>
    <n v="3"/>
    <n v="0.8"/>
    <n v="-71.296199999999999"/>
  </r>
  <r>
    <n v="4439"/>
    <s v="CA-2013-162726"/>
    <x v="0"/>
    <x v="797"/>
    <d v="2014-01-03T00:00:00"/>
    <s v="Standard Class"/>
    <s v="MT-17815"/>
    <s v="Meg Tillman"/>
    <x v="0"/>
    <s v="United States"/>
    <s v="Port Arthur"/>
    <x v="5"/>
    <n v="77642"/>
    <x v="2"/>
    <s v="OFF-PA-10001972"/>
    <x v="1"/>
    <x v="10"/>
    <s v="Xerox 214"/>
    <n v="10.368"/>
    <n v="2"/>
    <n v="0.2"/>
    <n v="3.6288"/>
  </r>
  <r>
    <n v="4440"/>
    <s v="CA-2013-162726"/>
    <x v="0"/>
    <x v="797"/>
    <d v="2014-01-03T00:00:00"/>
    <s v="Standard Class"/>
    <s v="MT-17815"/>
    <s v="Meg Tillman"/>
    <x v="0"/>
    <s v="United States"/>
    <s v="Port Arthur"/>
    <x v="5"/>
    <n v="77642"/>
    <x v="2"/>
    <s v="OFF-PA-10004041"/>
    <x v="1"/>
    <x v="10"/>
    <s v="It's Hot Message Books with Stickers, 2 3/4&quot; x 5&quot;"/>
    <n v="23.68"/>
    <n v="4"/>
    <n v="0.2"/>
    <n v="7.4"/>
  </r>
  <r>
    <n v="4441"/>
    <s v="US-2013-111290"/>
    <x v="0"/>
    <x v="405"/>
    <d v="2013-07-27T00:00:00"/>
    <s v="Standard Class"/>
    <s v="DK-13375"/>
    <s v="Dennis Kane"/>
    <x v="0"/>
    <s v="United States"/>
    <s v="Westland"/>
    <x v="12"/>
    <n v="48185"/>
    <x v="2"/>
    <s v="TEC-AC-10004975"/>
    <x v="2"/>
    <x v="11"/>
    <s v="Plantronics Audio 995 Wireless Stereo Headset"/>
    <n v="109.95"/>
    <n v="1"/>
    <n v="0"/>
    <n v="36.283499999999997"/>
  </r>
  <r>
    <n v="4442"/>
    <s v="US-2013-111290"/>
    <x v="0"/>
    <x v="405"/>
    <d v="2013-07-27T00:00:00"/>
    <s v="Standard Class"/>
    <s v="DK-13375"/>
    <s v="Dennis Kane"/>
    <x v="0"/>
    <s v="United States"/>
    <s v="Westland"/>
    <x v="12"/>
    <n v="48185"/>
    <x v="2"/>
    <s v="OFF-ST-10001932"/>
    <x v="1"/>
    <x v="4"/>
    <s v="Fellowes Staxonsteel Drawer Files"/>
    <n v="965.85"/>
    <n v="5"/>
    <n v="0"/>
    <n v="135.21899999999999"/>
  </r>
  <r>
    <n v="4443"/>
    <s v="US-2013-111290"/>
    <x v="0"/>
    <x v="405"/>
    <d v="2013-07-27T00:00:00"/>
    <s v="Standard Class"/>
    <s v="DK-13375"/>
    <s v="Dennis Kane"/>
    <x v="0"/>
    <s v="United States"/>
    <s v="Westland"/>
    <x v="12"/>
    <n v="48185"/>
    <x v="2"/>
    <s v="OFF-AR-10001761"/>
    <x v="1"/>
    <x v="6"/>
    <s v="Avery Hi-Liter Smear-Safe Highlighters"/>
    <n v="29.2"/>
    <n v="5"/>
    <n v="0"/>
    <n v="10.512"/>
  </r>
  <r>
    <n v="4444"/>
    <s v="US-2013-111290"/>
    <x v="0"/>
    <x v="405"/>
    <d v="2013-07-27T00:00:00"/>
    <s v="Standard Class"/>
    <s v="DK-13375"/>
    <s v="Dennis Kane"/>
    <x v="0"/>
    <s v="United States"/>
    <s v="Westland"/>
    <x v="12"/>
    <n v="48185"/>
    <x v="2"/>
    <s v="OFF-PA-10002262"/>
    <x v="1"/>
    <x v="10"/>
    <s v="Xerox 192"/>
    <n v="32.4"/>
    <n v="5"/>
    <n v="0"/>
    <n v="15.552"/>
  </r>
  <r>
    <n v="4445"/>
    <s v="US-2011-147704"/>
    <x v="2"/>
    <x v="912"/>
    <d v="2011-11-21T00:00:00"/>
    <s v="Standard Class"/>
    <s v="SR-20740"/>
    <s v="Steven Roelle"/>
    <x v="2"/>
    <s v="United States"/>
    <s v="Bloomington"/>
    <x v="14"/>
    <n v="47401"/>
    <x v="2"/>
    <s v="OFF-EN-10004483"/>
    <x v="1"/>
    <x v="12"/>
    <s v="#10 White Business Envelopes,4 1/8 x 9 1/2"/>
    <n v="78.349999999999994"/>
    <n v="5"/>
    <n v="0"/>
    <n v="36.8245"/>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3999999999998"/>
  </r>
  <r>
    <n v="4451"/>
    <s v="CA-2012-121965"/>
    <x v="1"/>
    <x v="974"/>
    <d v="2012-06-23T00:00:00"/>
    <s v="Standard Class"/>
    <s v="LH-17155"/>
    <s v="Logan Haushalter"/>
    <x v="0"/>
    <s v="United States"/>
    <s v="Los Angeles"/>
    <x v="1"/>
    <n v="90032"/>
    <x v="1"/>
    <s v="OFF-EN-10000056"/>
    <x v="1"/>
    <x v="12"/>
    <s v="Cameo Buff Policy Envelopes"/>
    <n v="186.69"/>
    <n v="3"/>
    <n v="0"/>
    <n v="87.744299999999996"/>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500000000001"/>
  </r>
  <r>
    <n v="4455"/>
    <s v="CA-2013-147137"/>
    <x v="0"/>
    <x v="975"/>
    <d v="2013-07-07T00:00:00"/>
    <s v="First Class"/>
    <s v="AA-10645"/>
    <s v="Anna Andreadi"/>
    <x v="0"/>
    <s v="United States"/>
    <s v="San Francisco"/>
    <x v="1"/>
    <n v="94109"/>
    <x v="1"/>
    <s v="OFF-ST-10002486"/>
    <x v="1"/>
    <x v="4"/>
    <s v="Eldon Shelf Savers Cubes and Bins"/>
    <n v="27.92"/>
    <n v="4"/>
    <n v="0"/>
    <n v="0.55840000000000001"/>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9"/>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5"/>
    <n v="5"/>
    <n v="0"/>
    <n v="114.9385"/>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01"/>
  </r>
  <r>
    <n v="4461"/>
    <s v="US-2014-125717"/>
    <x v="3"/>
    <x v="394"/>
    <d v="2014-10-02T00:00:00"/>
    <s v="First Class"/>
    <s v="DS-13030"/>
    <s v="Darrin Sayre"/>
    <x v="2"/>
    <s v="United States"/>
    <s v="Aurora"/>
    <x v="22"/>
    <n v="80013"/>
    <x v="1"/>
    <s v="OFF-ST-10001522"/>
    <x v="1"/>
    <x v="4"/>
    <s v="Gould Plastics 18-Pocket Panel Bin, 34w x 5-1/4d x 20-1/2h"/>
    <n v="147.184"/>
    <n v="2"/>
    <n v="0.2"/>
    <n v="-29.436800000000002"/>
  </r>
  <r>
    <n v="4462"/>
    <s v="US-2014-125717"/>
    <x v="3"/>
    <x v="394"/>
    <d v="2014-10-02T00:00:00"/>
    <s v="First Class"/>
    <s v="DS-13030"/>
    <s v="Darrin Sayre"/>
    <x v="2"/>
    <s v="United States"/>
    <s v="Aurora"/>
    <x v="22"/>
    <n v="80013"/>
    <x v="1"/>
    <s v="TEC-AC-10003657"/>
    <x v="2"/>
    <x v="11"/>
    <s v="Lenovo 17-Key USB Numeric Keypad"/>
    <n v="54.384"/>
    <n v="2"/>
    <n v="0.2"/>
    <n v="1.3595999999999999"/>
  </r>
  <r>
    <n v="4463"/>
    <s v="US-2014-125717"/>
    <x v="3"/>
    <x v="394"/>
    <d v="2014-10-02T00:00:00"/>
    <s v="First Class"/>
    <s v="DS-13030"/>
    <s v="Darrin Sayre"/>
    <x v="2"/>
    <s v="United States"/>
    <s v="Aurora"/>
    <x v="22"/>
    <n v="80013"/>
    <x v="1"/>
    <s v="OFF-BI-10001718"/>
    <x v="1"/>
    <x v="8"/>
    <s v="GBC DocuBind P50 Personal Binding Machine"/>
    <n v="76.775999999999996"/>
    <n v="4"/>
    <n v="0.7"/>
    <n v="-58.861600000000003"/>
  </r>
  <r>
    <n v="4464"/>
    <s v="US-2014-125717"/>
    <x v="3"/>
    <x v="394"/>
    <d v="2014-10-02T00:00:00"/>
    <s v="First Class"/>
    <s v="DS-13030"/>
    <s v="Darrin Sayre"/>
    <x v="2"/>
    <s v="United States"/>
    <s v="Aurora"/>
    <x v="22"/>
    <n v="80013"/>
    <x v="1"/>
    <s v="OFF-PA-10003022"/>
    <x v="1"/>
    <x v="10"/>
    <s v="Xerox 1992"/>
    <n v="14.35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
    <n v="2"/>
    <n v="0.2"/>
    <n v="26.224"/>
  </r>
  <r>
    <n v="4466"/>
    <s v="CA-2012-163895"/>
    <x v="1"/>
    <x v="976"/>
    <d v="2012-08-11T00:00:00"/>
    <s v="Standard Class"/>
    <s v="NS-18640"/>
    <s v="Noel Staavos"/>
    <x v="1"/>
    <s v="United States"/>
    <s v="Boise"/>
    <x v="45"/>
    <n v="83704"/>
    <x v="1"/>
    <s v="OFF-BI-10004970"/>
    <x v="1"/>
    <x v="8"/>
    <s v="ACCOHIDE 3-Ring Binder, Blue, 1&quot;"/>
    <n v="3.3039999999999998"/>
    <n v="1"/>
    <n v="0.2"/>
    <n v="1.1151"/>
  </r>
  <r>
    <n v="4467"/>
    <s v="CA-2014-168641"/>
    <x v="3"/>
    <x v="221"/>
    <d v="2014-12-02T00:00:00"/>
    <s v="Standard Class"/>
    <s v="KA-16525"/>
    <s v="Kelly Andreada"/>
    <x v="0"/>
    <s v="United States"/>
    <s v="New York City"/>
    <x v="15"/>
    <n v="10035"/>
    <x v="3"/>
    <s v="OFF-AR-10003759"/>
    <x v="1"/>
    <x v="6"/>
    <s v="Crayola Anti Dust Chalk, 12/Pack"/>
    <n v="16.38"/>
    <n v="9"/>
    <n v="0"/>
    <n v="7.3710000000000004"/>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98"/>
  </r>
  <r>
    <n v="4470"/>
    <s v="CA-2014-168641"/>
    <x v="3"/>
    <x v="221"/>
    <d v="2014-12-02T00:00:00"/>
    <s v="Standard Class"/>
    <s v="KA-16525"/>
    <s v="Kelly Andreada"/>
    <x v="0"/>
    <s v="United States"/>
    <s v="New York City"/>
    <x v="15"/>
    <n v="10035"/>
    <x v="3"/>
    <s v="OFF-PA-10001972"/>
    <x v="1"/>
    <x v="10"/>
    <s v="Xerox 214"/>
    <n v="12.96"/>
    <n v="2"/>
    <n v="0"/>
    <n v="6.2207999999999997"/>
  </r>
  <r>
    <n v="4471"/>
    <s v="CA-2014-156895"/>
    <x v="3"/>
    <x v="540"/>
    <d v="2014-05-13T00:00:00"/>
    <s v="Standard Class"/>
    <s v="DJ-13510"/>
    <s v="Don Jones"/>
    <x v="1"/>
    <s v="United States"/>
    <s v="Philadelphia"/>
    <x v="9"/>
    <n v="19140"/>
    <x v="3"/>
    <s v="FUR-CH-10003535"/>
    <x v="0"/>
    <x v="1"/>
    <s v="Global Armless Task Chair, Royal Blue"/>
    <n v="128.05799999999999"/>
    <n v="3"/>
    <n v="0.3"/>
    <n v="-23.7822"/>
  </r>
  <r>
    <n v="4472"/>
    <s v="CA-2014-121300"/>
    <x v="3"/>
    <x v="365"/>
    <d v="2014-09-30T00:00:00"/>
    <s v="Same Day"/>
    <s v="MG-17680"/>
    <s v="Maureen Gastineau"/>
    <x v="2"/>
    <s v="United States"/>
    <s v="Mentor"/>
    <x v="24"/>
    <n v="44060"/>
    <x v="3"/>
    <s v="FUR-CH-10003774"/>
    <x v="0"/>
    <x v="1"/>
    <s v="Global Wood Trimmed Manager's Task Chair, Khaki"/>
    <n v="63.686"/>
    <n v="1"/>
    <n v="0.3"/>
    <n v="-15.4666"/>
  </r>
  <r>
    <n v="4473"/>
    <s v="CA-2014-121300"/>
    <x v="3"/>
    <x v="365"/>
    <d v="2014-09-30T00:00:00"/>
    <s v="Same Day"/>
    <s v="MG-17680"/>
    <s v="Maureen Gastineau"/>
    <x v="2"/>
    <s v="United States"/>
    <s v="Mentor"/>
    <x v="24"/>
    <n v="44060"/>
    <x v="3"/>
    <s v="TEC-AC-10004571"/>
    <x v="2"/>
    <x v="11"/>
    <s v="Logitech G700s Rechargeable Gaming Mouse"/>
    <n v="239.976"/>
    <n v="3"/>
    <n v="0.2"/>
    <n v="65.993399999999994"/>
  </r>
  <r>
    <n v="4474"/>
    <s v="CA-2014-121300"/>
    <x v="3"/>
    <x v="365"/>
    <d v="2014-09-30T00:00:00"/>
    <s v="Same Day"/>
    <s v="MG-17680"/>
    <s v="Maureen Gastineau"/>
    <x v="2"/>
    <s v="United States"/>
    <s v="Mentor"/>
    <x v="24"/>
    <n v="44060"/>
    <x v="3"/>
    <s v="FUR-TA-10004442"/>
    <x v="0"/>
    <x v="3"/>
    <s v="Riverside Furniture Stanwyck Manor Table Series"/>
    <n v="344.22"/>
    <n v="2"/>
    <n v="0.4"/>
    <n v="-189.321"/>
  </r>
  <r>
    <n v="4475"/>
    <s v="CA-2014-121300"/>
    <x v="3"/>
    <x v="365"/>
    <d v="2014-09-30T00:00:00"/>
    <s v="Same Day"/>
    <s v="MG-17680"/>
    <s v="Maureen Gastineau"/>
    <x v="2"/>
    <s v="United States"/>
    <s v="Mentor"/>
    <x v="24"/>
    <n v="44060"/>
    <x v="3"/>
    <s v="OFF-PA-10002787"/>
    <x v="1"/>
    <x v="10"/>
    <s v="Xerox 227"/>
    <n v="15.552"/>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9"/>
  </r>
  <r>
    <n v="4477"/>
    <s v="CA-2014-121300"/>
    <x v="3"/>
    <x v="365"/>
    <d v="2014-09-30T00:00:00"/>
    <s v="Same Day"/>
    <s v="MG-17680"/>
    <s v="Maureen Gastineau"/>
    <x v="2"/>
    <s v="United States"/>
    <s v="Mentor"/>
    <x v="24"/>
    <n v="44060"/>
    <x v="3"/>
    <s v="OFF-PA-10002606"/>
    <x v="1"/>
    <x v="10"/>
    <s v="Xerox 1928"/>
    <n v="8.4480000000000004"/>
    <n v="2"/>
    <n v="0.2"/>
    <n v="2.64"/>
  </r>
  <r>
    <n v="4478"/>
    <s v="CA-2014-130211"/>
    <x v="3"/>
    <x v="760"/>
    <d v="2014-10-23T00:00:00"/>
    <s v="Same Day"/>
    <s v="BD-11620"/>
    <s v="Brian DeCherney"/>
    <x v="0"/>
    <s v="United States"/>
    <s v="Lawton"/>
    <x v="26"/>
    <n v="73505"/>
    <x v="2"/>
    <s v="OFF-ST-10000129"/>
    <x v="1"/>
    <x v="4"/>
    <s v="Fellowes Recycled Storage Drawers"/>
    <n v="333.09"/>
    <n v="3"/>
    <n v="0"/>
    <n v="23.316299999999998"/>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
    <n v="5"/>
    <n v="0"/>
    <n v="11.702999999999999"/>
  </r>
  <r>
    <n v="4481"/>
    <s v="CA-2013-109365"/>
    <x v="0"/>
    <x v="54"/>
    <d v="2013-11-09T00:00:00"/>
    <s v="Standard Class"/>
    <s v="XP-21865"/>
    <s v="Xylona Preis"/>
    <x v="0"/>
    <s v="United States"/>
    <s v="Los Angeles"/>
    <x v="1"/>
    <n v="90049"/>
    <x v="1"/>
    <s v="OFF-FA-10001561"/>
    <x v="1"/>
    <x v="13"/>
    <s v="Stockwell Push Pins"/>
    <n v="15.26"/>
    <n v="7"/>
    <n v="0"/>
    <n v="5.0358000000000001"/>
  </r>
  <r>
    <n v="4482"/>
    <s v="CA-2013-109365"/>
    <x v="0"/>
    <x v="54"/>
    <d v="2013-11-09T00:00:00"/>
    <s v="Standard Class"/>
    <s v="XP-21865"/>
    <s v="Xylona Preis"/>
    <x v="0"/>
    <s v="United States"/>
    <s v="Los Angeles"/>
    <x v="1"/>
    <n v="90049"/>
    <x v="1"/>
    <s v="OFF-AP-10002998"/>
    <x v="1"/>
    <x v="9"/>
    <s v="Holmes 99% HEPA Air Purifier"/>
    <n v="43.32"/>
    <n v="2"/>
    <n v="0"/>
    <n v="14.2956"/>
  </r>
  <r>
    <n v="4483"/>
    <s v="CA-2013-109365"/>
    <x v="0"/>
    <x v="54"/>
    <d v="2013-11-09T00:00:00"/>
    <s v="Standard Class"/>
    <s v="XP-21865"/>
    <s v="Xylona Preis"/>
    <x v="0"/>
    <s v="United States"/>
    <s v="Los Angeles"/>
    <x v="1"/>
    <n v="90049"/>
    <x v="1"/>
    <s v="OFF-BI-10003981"/>
    <x v="1"/>
    <x v="8"/>
    <s v="Avery Durable Plastic 1&quot; Binders"/>
    <n v="43.584000000000003"/>
    <n v="12"/>
    <n v="0.2"/>
    <n v="15.799200000000001"/>
  </r>
  <r>
    <n v="4484"/>
    <s v="CA-2013-109365"/>
    <x v="0"/>
    <x v="54"/>
    <d v="2013-11-09T00:00:00"/>
    <s v="Standard Class"/>
    <s v="XP-21865"/>
    <s v="Xylona Preis"/>
    <x v="0"/>
    <s v="United States"/>
    <s v="Los Angeles"/>
    <x v="1"/>
    <n v="90049"/>
    <x v="1"/>
    <s v="OFF-PA-10001725"/>
    <x v="1"/>
    <x v="10"/>
    <s v="Xerox 1892"/>
    <n v="116.28"/>
    <n v="3"/>
    <n v="0"/>
    <n v="56.977200000000003"/>
  </r>
  <r>
    <n v="4485"/>
    <s v="CA-2013-109365"/>
    <x v="0"/>
    <x v="54"/>
    <d v="2013-11-09T00:00:00"/>
    <s v="Standard Class"/>
    <s v="XP-21865"/>
    <s v="Xylona Preis"/>
    <x v="0"/>
    <s v="United States"/>
    <s v="Los Angeles"/>
    <x v="1"/>
    <n v="90049"/>
    <x v="1"/>
    <s v="OFF-BI-10002071"/>
    <x v="1"/>
    <x v="8"/>
    <s v="Fellowes Black Plastic Comb Bindings"/>
    <n v="9.2959999999999994"/>
    <n v="2"/>
    <n v="0.2"/>
    <n v="3.0211999999999999"/>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5"/>
    <n v="3"/>
    <n v="0"/>
    <n v="150.98400000000001"/>
  </r>
  <r>
    <n v="4488"/>
    <s v="CA-2012-162621"/>
    <x v="1"/>
    <x v="577"/>
    <d v="2012-09-11T00:00:00"/>
    <s v="Standard Class"/>
    <s v="CA-12055"/>
    <s v="Cathy Armstrong"/>
    <x v="2"/>
    <s v="United States"/>
    <s v="Houston"/>
    <x v="5"/>
    <n v="77036"/>
    <x v="2"/>
    <s v="OFF-BI-10000962"/>
    <x v="1"/>
    <x v="8"/>
    <s v="Acco Flexible ACCOHIDE Square Ring Data Binder, Dark Blue, 11 1/2&quot; X 14&quot; 7/8&quot;"/>
    <n v="16.27"/>
    <n v="5"/>
    <n v="0.8"/>
    <n v="-25.218499999999999"/>
  </r>
  <r>
    <n v="4489"/>
    <s v="CA-2012-162621"/>
    <x v="1"/>
    <x v="577"/>
    <d v="2012-09-11T00:00:00"/>
    <s v="Standard Class"/>
    <s v="CA-12055"/>
    <s v="Cathy Armstrong"/>
    <x v="2"/>
    <s v="United States"/>
    <s v="Houston"/>
    <x v="5"/>
    <n v="77036"/>
    <x v="2"/>
    <s v="OFF-SU-10003567"/>
    <x v="1"/>
    <x v="14"/>
    <s v="Stiletto Hand Letter Openers"/>
    <n v="69.12"/>
    <n v="9"/>
    <n v="0.2"/>
    <n v="-14.688000000000001"/>
  </r>
  <r>
    <n v="4490"/>
    <s v="CA-2012-162621"/>
    <x v="1"/>
    <x v="577"/>
    <d v="2012-09-11T00:00:00"/>
    <s v="Standard Class"/>
    <s v="CA-12055"/>
    <s v="Cathy Armstrong"/>
    <x v="2"/>
    <s v="United States"/>
    <s v="Houston"/>
    <x v="5"/>
    <n v="77036"/>
    <x v="2"/>
    <s v="OFF-BI-10003708"/>
    <x v="1"/>
    <x v="8"/>
    <s v="Acco Four Pocket Poly Ring Binder with Label Holder, Smoke, 1&quot;"/>
    <n v="4.47"/>
    <n v="3"/>
    <n v="0.8"/>
    <n v="-7.8224999999999998"/>
  </r>
  <r>
    <n v="4491"/>
    <s v="CA-2014-105921"/>
    <x v="3"/>
    <x v="718"/>
    <d v="2014-08-22T00:00:00"/>
    <s v="Standard Class"/>
    <s v="JM-15250"/>
    <s v="Janet Martin"/>
    <x v="0"/>
    <s v="United States"/>
    <s v="Los Angeles"/>
    <x v="1"/>
    <n v="90032"/>
    <x v="1"/>
    <s v="FUR-TA-10001095"/>
    <x v="0"/>
    <x v="3"/>
    <s v="Chromcraft Round Conference Tables"/>
    <n v="418.29599999999999"/>
    <n v="3"/>
    <n v="0.2"/>
    <n v="5.2286999999999999"/>
  </r>
  <r>
    <n v="4492"/>
    <s v="CA-2011-150798"/>
    <x v="2"/>
    <x v="588"/>
    <d v="2011-12-03T00:00:00"/>
    <s v="Second Class"/>
    <s v="JK-15730"/>
    <s v="Joe Kamberova"/>
    <x v="0"/>
    <s v="United States"/>
    <s v="Columbus"/>
    <x v="24"/>
    <n v="43229"/>
    <x v="3"/>
    <s v="TEC-CO-10001571"/>
    <x v="2"/>
    <x v="16"/>
    <s v="Sharp 1540cs Digital Laser Copier"/>
    <n v="659.98800000000006"/>
    <n v="2"/>
    <n v="0.4"/>
    <n v="109.998"/>
  </r>
  <r>
    <n v="4493"/>
    <s v="CA-2011-150798"/>
    <x v="2"/>
    <x v="588"/>
    <d v="2011-12-03T00:00:00"/>
    <s v="Second Class"/>
    <s v="JK-15730"/>
    <s v="Joe Kamberova"/>
    <x v="0"/>
    <s v="United States"/>
    <s v="Columbus"/>
    <x v="24"/>
    <n v="43229"/>
    <x v="3"/>
    <s v="FUR-FU-10000221"/>
    <x v="0"/>
    <x v="5"/>
    <s v="Master Caster Door Stop, Brown"/>
    <n v="8.1280000000000001"/>
    <n v="2"/>
    <n v="0.2"/>
    <n v="1.4224000000000001"/>
  </r>
  <r>
    <n v="4494"/>
    <s v="CA-2011-150798"/>
    <x v="2"/>
    <x v="588"/>
    <d v="2011-12-03T00:00:00"/>
    <s v="Second Class"/>
    <s v="JK-15730"/>
    <s v="Joe Kamberova"/>
    <x v="0"/>
    <s v="United States"/>
    <s v="Columbus"/>
    <x v="24"/>
    <n v="43229"/>
    <x v="3"/>
    <s v="OFF-PA-10001972"/>
    <x v="1"/>
    <x v="10"/>
    <s v="Xerox 214"/>
    <n v="36.287999999999997"/>
    <n v="7"/>
    <n v="0.2"/>
    <n v="12.700799999999999"/>
  </r>
  <r>
    <n v="4495"/>
    <s v="CA-2011-150798"/>
    <x v="2"/>
    <x v="588"/>
    <d v="2011-12-03T00:00:00"/>
    <s v="Second Class"/>
    <s v="JK-15730"/>
    <s v="Joe Kamberova"/>
    <x v="0"/>
    <s v="United States"/>
    <s v="Columbus"/>
    <x v="24"/>
    <n v="43229"/>
    <x v="3"/>
    <s v="FUR-CH-10000015"/>
    <x v="0"/>
    <x v="1"/>
    <s v="Hon Multipurpose Stacking Arm Chairs"/>
    <n v="909.72"/>
    <n v="6"/>
    <n v="0.3"/>
    <n v="-51.984000000000002"/>
  </r>
  <r>
    <n v="4496"/>
    <s v="CA-2014-112753"/>
    <x v="3"/>
    <x v="978"/>
    <d v="2014-06-24T00:00:00"/>
    <s v="Standard Class"/>
    <s v="CC-12670"/>
    <s v="Craig Carreira"/>
    <x v="0"/>
    <s v="United States"/>
    <s v="Los Angeles"/>
    <x v="1"/>
    <n v="90032"/>
    <x v="1"/>
    <s v="FUR-BO-10004015"/>
    <x v="0"/>
    <x v="0"/>
    <s v="Bush Andora Bookcase, Maple/Graphite Gray Finish"/>
    <n v="917.92349999999999"/>
    <n v="9"/>
    <n v="0.15"/>
    <n v="75.593699999999998"/>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04"/>
    <n v="4"/>
    <n v="0.7"/>
    <n v="-462.86239999999998"/>
  </r>
  <r>
    <n v="4499"/>
    <s v="CA-2011-103401"/>
    <x v="2"/>
    <x v="871"/>
    <d v="2011-11-26T00:00:00"/>
    <s v="Standard Class"/>
    <s v="GR-14560"/>
    <s v="Georgia Rosenberg"/>
    <x v="1"/>
    <s v="United States"/>
    <s v="San Francisco"/>
    <x v="1"/>
    <n v="94110"/>
    <x v="1"/>
    <s v="OFF-PA-10003309"/>
    <x v="1"/>
    <x v="10"/>
    <s v="Xerox 211"/>
    <n v="12.96"/>
    <n v="2"/>
    <n v="0"/>
    <n v="6.2207999999999997"/>
  </r>
  <r>
    <n v="4500"/>
    <s v="CA-2013-124814"/>
    <x v="0"/>
    <x v="342"/>
    <d v="2013-04-17T00:00:00"/>
    <s v="Standard Class"/>
    <s v="FM-14215"/>
    <s v="Filia McAdams"/>
    <x v="1"/>
    <s v="United States"/>
    <s v="Bakersfield"/>
    <x v="1"/>
    <n v="93309"/>
    <x v="1"/>
    <s v="OFF-PA-10002787"/>
    <x v="1"/>
    <x v="10"/>
    <s v="Xerox 227"/>
    <n v="12.96"/>
    <n v="2"/>
    <n v="0"/>
    <n v="6.2207999999999997"/>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92"/>
  </r>
  <r>
    <n v="4502"/>
    <s v="CA-2011-116757"/>
    <x v="2"/>
    <x v="479"/>
    <d v="2011-07-04T00:00:00"/>
    <s v="Standard Class"/>
    <s v="MS-17980"/>
    <s v="Michael Stewart"/>
    <x v="1"/>
    <s v="United States"/>
    <s v="Houston"/>
    <x v="5"/>
    <n v="77095"/>
    <x v="2"/>
    <s v="OFF-PA-10002005"/>
    <x v="1"/>
    <x v="10"/>
    <s v="Xerox 225"/>
    <n v="25.92"/>
    <n v="5"/>
    <n v="0.2"/>
    <n v="9.0719999999999992"/>
  </r>
  <r>
    <n v="4503"/>
    <s v="CA-2011-116757"/>
    <x v="2"/>
    <x v="479"/>
    <d v="2011-07-04T00:00:00"/>
    <s v="Standard Class"/>
    <s v="MS-17980"/>
    <s v="Michael Stewart"/>
    <x v="1"/>
    <s v="United States"/>
    <s v="Houston"/>
    <x v="5"/>
    <n v="77095"/>
    <x v="2"/>
    <s v="OFF-FA-10002815"/>
    <x v="1"/>
    <x v="13"/>
    <s v="Staples"/>
    <n v="21.312000000000001"/>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1"/>
    <n v="7"/>
    <n v="0.2"/>
    <n v="17.365600000000001"/>
  </r>
  <r>
    <n v="4505"/>
    <s v="US-2011-138247"/>
    <x v="2"/>
    <x v="163"/>
    <d v="2011-12-29T00:00:00"/>
    <s v="Standard Class"/>
    <s v="BF-11170"/>
    <s v="Ben Ferrer"/>
    <x v="2"/>
    <s v="United States"/>
    <s v="Los Angeles"/>
    <x v="1"/>
    <n v="90045"/>
    <x v="1"/>
    <s v="OFF-AP-10000828"/>
    <x v="1"/>
    <x v="9"/>
    <s v="Avanti 4.4 Cu. Ft. Refrigerator"/>
    <n v="361.96"/>
    <n v="2"/>
    <n v="0"/>
    <n v="101.3488"/>
  </r>
  <r>
    <n v="4506"/>
    <s v="US-2011-138247"/>
    <x v="2"/>
    <x v="163"/>
    <d v="2011-12-29T00:00:00"/>
    <s v="Standard Class"/>
    <s v="BF-11170"/>
    <s v="Ben Ferrer"/>
    <x v="2"/>
    <s v="United States"/>
    <s v="Los Angeles"/>
    <x v="1"/>
    <n v="90045"/>
    <x v="1"/>
    <s v="TEC-AC-10004708"/>
    <x v="2"/>
    <x v="11"/>
    <s v="Sony 32GB Class 10 Micro SDHC R40 Memory Card"/>
    <n v="62.85"/>
    <n v="3"/>
    <n v="0"/>
    <n v="13.198499999999999"/>
  </r>
  <r>
    <n v="4507"/>
    <s v="US-2011-138247"/>
    <x v="2"/>
    <x v="163"/>
    <d v="2011-12-29T00:00:00"/>
    <s v="Standard Class"/>
    <s v="BF-11170"/>
    <s v="Ben Ferrer"/>
    <x v="2"/>
    <s v="United States"/>
    <s v="Los Angeles"/>
    <x v="1"/>
    <n v="90045"/>
    <x v="1"/>
    <s v="TEC-PH-10001530"/>
    <x v="2"/>
    <x v="7"/>
    <s v="Cisco Unified IP Phone 7945G VoIP phone"/>
    <n v="818.37599999999998"/>
    <n v="3"/>
    <n v="0.2"/>
    <n v="51.148499999999999"/>
  </r>
  <r>
    <n v="4508"/>
    <s v="US-2011-138247"/>
    <x v="2"/>
    <x v="163"/>
    <d v="2011-12-29T00:00:00"/>
    <s v="Standard Class"/>
    <s v="BF-11170"/>
    <s v="Ben Ferrer"/>
    <x v="2"/>
    <s v="United States"/>
    <s v="Los Angeles"/>
    <x v="1"/>
    <n v="90045"/>
    <x v="1"/>
    <s v="OFF-ST-10002301"/>
    <x v="1"/>
    <x v="4"/>
    <s v="Tennsco Commercial Shelving"/>
    <n v="20.34"/>
    <n v="1"/>
    <n v="0"/>
    <n v="0.2034"/>
  </r>
  <r>
    <n v="4509"/>
    <s v="US-2011-138247"/>
    <x v="2"/>
    <x v="163"/>
    <d v="2011-12-29T00:00:00"/>
    <s v="Standard Class"/>
    <s v="BF-11170"/>
    <s v="Ben Ferrer"/>
    <x v="2"/>
    <s v="United States"/>
    <s v="Los Angeles"/>
    <x v="1"/>
    <n v="90045"/>
    <x v="1"/>
    <s v="FUR-FU-10002554"/>
    <x v="0"/>
    <x v="5"/>
    <s v="Westinghouse Floor Lamp with Metal Mesh Shade, Black"/>
    <n v="23.99"/>
    <n v="1"/>
    <n v="0"/>
    <n v="5.5176999999999996"/>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002"/>
  </r>
  <r>
    <n v="4511"/>
    <s v="CA-2013-119935"/>
    <x v="0"/>
    <x v="338"/>
    <d v="2013-11-15T00:00:00"/>
    <s v="Standard Class"/>
    <s v="KM-16225"/>
    <s v="Kalyca Meade"/>
    <x v="1"/>
    <s v="United States"/>
    <s v="Springfield"/>
    <x v="25"/>
    <n v="65807"/>
    <x v="2"/>
    <s v="FUR-FU-10001085"/>
    <x v="0"/>
    <x v="5"/>
    <s v="3M Polarizing Light Filter Sleeves"/>
    <n v="37.299999999999997"/>
    <n v="2"/>
    <n v="0"/>
    <n v="17.158000000000001"/>
  </r>
  <r>
    <n v="4512"/>
    <s v="CA-2013-119935"/>
    <x v="0"/>
    <x v="338"/>
    <d v="2013-11-15T00:00:00"/>
    <s v="Standard Class"/>
    <s v="KM-16225"/>
    <s v="Kalyca Meade"/>
    <x v="1"/>
    <s v="United States"/>
    <s v="Springfield"/>
    <x v="25"/>
    <n v="65807"/>
    <x v="2"/>
    <s v="OFF-BI-10001597"/>
    <x v="1"/>
    <x v="8"/>
    <s v="Wilson Jones Ledger-Size, Piano-Hinge Binder, 2&quot;, Blue"/>
    <n v="81.96"/>
    <n v="2"/>
    <n v="0"/>
    <n v="39.340800000000002"/>
  </r>
  <r>
    <n v="4513"/>
    <s v="CA-2013-118969"/>
    <x v="0"/>
    <x v="824"/>
    <d v="2013-10-04T00:00:00"/>
    <s v="First Class"/>
    <s v="LP-17095"/>
    <s v="Liz Preis"/>
    <x v="0"/>
    <s v="United States"/>
    <s v="Phoenix"/>
    <x v="16"/>
    <n v="85023"/>
    <x v="1"/>
    <s v="OFF-BI-10002429"/>
    <x v="1"/>
    <x v="8"/>
    <s v="Premier Elliptical Ring Binder, Black"/>
    <n v="54.792000000000002"/>
    <n v="6"/>
    <n v="0.7"/>
    <n v="-40.180799999999998"/>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96"/>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2"/>
  </r>
  <r>
    <n v="4517"/>
    <s v="US-2013-128678"/>
    <x v="0"/>
    <x v="306"/>
    <d v="2013-09-21T00:00:00"/>
    <s v="Standard Class"/>
    <s v="RB-19570"/>
    <s v="Rob Beeghly"/>
    <x v="0"/>
    <s v="United States"/>
    <s v="Seattle"/>
    <x v="4"/>
    <n v="98105"/>
    <x v="1"/>
    <s v="OFF-PA-10000807"/>
    <x v="1"/>
    <x v="10"/>
    <s v="TOPS &quot;Important Message&quot; Pads, Canary, 4-1/4 x 5-1/2, 50 Sheets per Pad"/>
    <n v="21.4"/>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
    <n v="8"/>
    <n v="0.2"/>
    <n v="84.22"/>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8000000000003"/>
  </r>
  <r>
    <n v="4523"/>
    <s v="CA-2014-105445"/>
    <x v="3"/>
    <x v="297"/>
    <d v="2014-02-26T00:00:00"/>
    <s v="Second Class"/>
    <s v="BP-11095"/>
    <s v="Bart Pistole"/>
    <x v="1"/>
    <s v="United States"/>
    <s v="Louisville"/>
    <x v="22"/>
    <n v="80027"/>
    <x v="1"/>
    <s v="OFF-FA-10001229"/>
    <x v="1"/>
    <x v="13"/>
    <s v="Staples"/>
    <n v="9.4320000000000004"/>
    <n v="3"/>
    <n v="0.2"/>
    <n v="3.06539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1999999999998"/>
  </r>
  <r>
    <n v="4528"/>
    <s v="US-2014-105046"/>
    <x v="3"/>
    <x v="729"/>
    <d v="2014-07-24T00:00:00"/>
    <s v="Standard Class"/>
    <s v="BE-11335"/>
    <s v="Bill Eplett"/>
    <x v="2"/>
    <s v="United States"/>
    <s v="Rome"/>
    <x v="15"/>
    <n v="13440"/>
    <x v="3"/>
    <s v="FUR-FU-10004848"/>
    <x v="0"/>
    <x v="5"/>
    <s v="DAX Solid Wood Frames"/>
    <n v="39.08"/>
    <n v="4"/>
    <n v="0"/>
    <n v="14.4596"/>
  </r>
  <r>
    <n v="4529"/>
    <s v="CA-2014-152856"/>
    <x v="3"/>
    <x v="565"/>
    <d v="2014-09-11T00:00:00"/>
    <s v="Second Class"/>
    <s v="RS-19765"/>
    <s v="Roland Schwarz"/>
    <x v="1"/>
    <s v="United States"/>
    <s v="Marion"/>
    <x v="24"/>
    <n v="43302"/>
    <x v="3"/>
    <s v="TEC-AC-10004864"/>
    <x v="2"/>
    <x v="11"/>
    <s v="Memorex Micro Travel Drive 32 GB"/>
    <n v="116.83199999999999"/>
    <n v="4"/>
    <n v="0.2"/>
    <n v="33.589199999999998"/>
  </r>
  <r>
    <n v="4530"/>
    <s v="CA-2013-134691"/>
    <x v="0"/>
    <x v="696"/>
    <d v="2013-11-19T00:00:00"/>
    <s v="Standard Class"/>
    <s v="KC-16540"/>
    <s v="Kelly Collister"/>
    <x v="0"/>
    <s v="United States"/>
    <s v="Houston"/>
    <x v="5"/>
    <n v="77041"/>
    <x v="2"/>
    <s v="OFF-BI-10002393"/>
    <x v="1"/>
    <x v="8"/>
    <s v="Binder Posts"/>
    <n v="2.2959999999999998"/>
    <n v="2"/>
    <n v="0.8"/>
    <n v="-3.9032"/>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4"/>
  </r>
  <r>
    <n v="4533"/>
    <s v="CA-2011-140403"/>
    <x v="2"/>
    <x v="982"/>
    <d v="2011-10-10T00:00:00"/>
    <s v="Same Day"/>
    <s v="TN-21040"/>
    <s v="Tanja Norvell"/>
    <x v="2"/>
    <s v="United States"/>
    <s v="Manteca"/>
    <x v="1"/>
    <n v="95336"/>
    <x v="1"/>
    <s v="FUR-CH-10002774"/>
    <x v="0"/>
    <x v="1"/>
    <s v="Global Deluxe Stacking Chair, Gray"/>
    <n v="122.352"/>
    <n v="3"/>
    <n v="0.2"/>
    <n v="13.7646"/>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4000000000001"/>
  </r>
  <r>
    <n v="4537"/>
    <s v="CA-2014-138464"/>
    <x v="3"/>
    <x v="141"/>
    <d v="2014-07-13T00:00:00"/>
    <s v="Standard Class"/>
    <s v="VF-21715"/>
    <s v="Vicky Freymann"/>
    <x v="2"/>
    <s v="United States"/>
    <s v="Seattle"/>
    <x v="4"/>
    <n v="98115"/>
    <x v="1"/>
    <s v="OFF-BI-10001543"/>
    <x v="1"/>
    <x v="8"/>
    <s v="GBC VeloBinder Manual Binding System"/>
    <n v="86.376000000000005"/>
    <n v="3"/>
    <n v="0.2"/>
    <n v="30.2316"/>
  </r>
  <r>
    <n v="4538"/>
    <s v="CA-2014-138464"/>
    <x v="3"/>
    <x v="141"/>
    <d v="2014-07-13T00:00:00"/>
    <s v="Standard Class"/>
    <s v="VF-21715"/>
    <s v="Vicky Freymann"/>
    <x v="2"/>
    <s v="United States"/>
    <s v="Seattle"/>
    <x v="4"/>
    <n v="98115"/>
    <x v="1"/>
    <s v="OFF-AR-10003560"/>
    <x v="1"/>
    <x v="6"/>
    <s v="Zebra Zazzle Fluorescent Highlighters"/>
    <n v="18.239999999999998"/>
    <n v="3"/>
    <n v="0"/>
    <n v="6.2016"/>
  </r>
  <r>
    <n v="4539"/>
    <s v="CA-2014-138464"/>
    <x v="3"/>
    <x v="141"/>
    <d v="2014-07-13T00:00:00"/>
    <s v="Standard Class"/>
    <s v="VF-21715"/>
    <s v="Vicky Freymann"/>
    <x v="2"/>
    <s v="United States"/>
    <s v="Seattle"/>
    <x v="4"/>
    <n v="98115"/>
    <x v="1"/>
    <s v="OFF-AR-10004757"/>
    <x v="1"/>
    <x v="6"/>
    <s v="Crayola Colored Pencils"/>
    <n v="13.12"/>
    <n v="4"/>
    <n v="0"/>
    <n v="4.3296000000000001"/>
  </r>
  <r>
    <n v="4540"/>
    <s v="CA-2012-104129"/>
    <x v="1"/>
    <x v="914"/>
    <d v="2012-03-02T00:00:00"/>
    <s v="Standard Class"/>
    <s v="ES-14080"/>
    <s v="Erin Smith"/>
    <x v="1"/>
    <s v="United States"/>
    <s v="Providence"/>
    <x v="34"/>
    <n v="2908"/>
    <x v="3"/>
    <s v="TEC-PH-10003800"/>
    <x v="2"/>
    <x v="7"/>
    <s v="i.Sound Portable Power - 8000 mAh"/>
    <n v="105.98"/>
    <n v="2"/>
    <n v="0"/>
    <n v="1.0598000000000001"/>
  </r>
  <r>
    <n v="4541"/>
    <s v="CA-2012-104129"/>
    <x v="1"/>
    <x v="914"/>
    <d v="2012-03-02T00:00:00"/>
    <s v="Standard Class"/>
    <s v="ES-14080"/>
    <s v="Erin Smith"/>
    <x v="1"/>
    <s v="United States"/>
    <s v="Providence"/>
    <x v="34"/>
    <n v="2908"/>
    <x v="3"/>
    <s v="FUR-TA-10004152"/>
    <x v="0"/>
    <x v="3"/>
    <s v="Barricks 18&quot; x 48&quot; Non-Folding Utility Table with Bottom Storage Shelf"/>
    <n v="493.92"/>
    <n v="7"/>
    <n v="0.3"/>
    <n v="-28.224"/>
  </r>
  <r>
    <n v="4542"/>
    <s v="US-2014-132206"/>
    <x v="3"/>
    <x v="114"/>
    <d v="2014-06-22T00:00:00"/>
    <s v="Standard Class"/>
    <s v="MK-17905"/>
    <s v="Michael Kennedy"/>
    <x v="1"/>
    <s v="United States"/>
    <s v="Chicago"/>
    <x v="10"/>
    <n v="60653"/>
    <x v="2"/>
    <s v="OFF-BI-10000756"/>
    <x v="1"/>
    <x v="8"/>
    <s v="Storex DuraTech Recycled Plastic Frosted Binders"/>
    <n v="5.9359999999999999"/>
    <n v="7"/>
    <n v="0.8"/>
    <n v="-8.9039999999999999"/>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700000000003"/>
    <n v="9"/>
    <n v="0.3"/>
    <n v="-5.4801000000000002"/>
  </r>
  <r>
    <n v="4545"/>
    <s v="CA-2012-126557"/>
    <x v="1"/>
    <x v="984"/>
    <d v="2012-07-17T00:00:00"/>
    <s v="Second Class"/>
    <s v="RL-19615"/>
    <s v="Rob Lucas"/>
    <x v="0"/>
    <s v="United States"/>
    <s v="Chicago"/>
    <x v="10"/>
    <n v="60610"/>
    <x v="2"/>
    <s v="TEC-PH-10003505"/>
    <x v="2"/>
    <x v="7"/>
    <s v="Geemarc AmpliPOWER60"/>
    <n v="148.47999999999999"/>
    <n v="2"/>
    <n v="0.2"/>
    <n v="16.704000000000001"/>
  </r>
  <r>
    <n v="4546"/>
    <s v="CA-2012-126557"/>
    <x v="1"/>
    <x v="984"/>
    <d v="2012-07-17T00:00:00"/>
    <s v="Second Class"/>
    <s v="RL-19615"/>
    <s v="Rob Lucas"/>
    <x v="0"/>
    <s v="United States"/>
    <s v="Chicago"/>
    <x v="10"/>
    <n v="60610"/>
    <x v="2"/>
    <s v="TEC-PH-10000526"/>
    <x v="2"/>
    <x v="7"/>
    <s v="Vtech CS6719"/>
    <n v="537.54399999999998"/>
    <n v="7"/>
    <n v="0.2"/>
    <n v="53.754399999999997"/>
  </r>
  <r>
    <n v="4547"/>
    <s v="CA-2012-126557"/>
    <x v="1"/>
    <x v="984"/>
    <d v="2012-07-17T00:00:00"/>
    <s v="Second Class"/>
    <s v="RL-19615"/>
    <s v="Rob Lucas"/>
    <x v="0"/>
    <s v="United States"/>
    <s v="Chicago"/>
    <x v="10"/>
    <n v="60610"/>
    <x v="2"/>
    <s v="OFF-BI-10003314"/>
    <x v="1"/>
    <x v="8"/>
    <s v="Tuff Stuff Recycled Round Ring Binders"/>
    <n v="1.9279999999999999"/>
    <n v="2"/>
    <n v="0.8"/>
    <n v="-2.9883999999999999"/>
  </r>
  <r>
    <n v="4548"/>
    <s v="CA-2012-126557"/>
    <x v="1"/>
    <x v="984"/>
    <d v="2012-07-17T00:00:00"/>
    <s v="Second Class"/>
    <s v="RL-19615"/>
    <s v="Rob Lucas"/>
    <x v="0"/>
    <s v="United States"/>
    <s v="Chicago"/>
    <x v="10"/>
    <n v="60610"/>
    <x v="2"/>
    <s v="OFF-AR-10003190"/>
    <x v="1"/>
    <x v="6"/>
    <s v="Newell 32"/>
    <n v="6.9119999999999999"/>
    <n v="3"/>
    <n v="0.2"/>
    <n v="0.69120000000000004"/>
  </r>
  <r>
    <n v="4549"/>
    <s v="CA-2012-126557"/>
    <x v="1"/>
    <x v="984"/>
    <d v="2012-07-17T00:00:00"/>
    <s v="Second Class"/>
    <s v="RL-19615"/>
    <s v="Rob Lucas"/>
    <x v="0"/>
    <s v="United States"/>
    <s v="Chicago"/>
    <x v="10"/>
    <n v="60610"/>
    <x v="2"/>
    <s v="FUR-FU-10001861"/>
    <x v="0"/>
    <x v="5"/>
    <s v="Floodlight Indoor Halogen Bulbs, 1 Bulb per Pack, 60 Watts"/>
    <n v="7.76"/>
    <n v="1"/>
    <n v="0.6"/>
    <n v="-2.1339999999999999"/>
  </r>
  <r>
    <n v="4550"/>
    <s v="CA-2012-126557"/>
    <x v="1"/>
    <x v="984"/>
    <d v="2012-07-17T00:00:00"/>
    <s v="Second Class"/>
    <s v="RL-19615"/>
    <s v="Rob Lucas"/>
    <x v="0"/>
    <s v="United States"/>
    <s v="Chicago"/>
    <x v="10"/>
    <n v="60610"/>
    <x v="2"/>
    <s v="TEC-PH-10003963"/>
    <x v="2"/>
    <x v="7"/>
    <s v="GE 2-Jack Phone Line Splitter"/>
    <n v="659.16800000000001"/>
    <n v="4"/>
    <n v="0.2"/>
    <n v="49.437600000000003"/>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2000000000001"/>
  </r>
  <r>
    <n v="4553"/>
    <s v="US-2011-106334"/>
    <x v="2"/>
    <x v="422"/>
    <d v="2012-01-02T00:00:00"/>
    <s v="Standard Class"/>
    <s v="JF-15490"/>
    <s v="Jeremy Farry"/>
    <x v="0"/>
    <s v="United States"/>
    <s v="San Francisco"/>
    <x v="1"/>
    <n v="94122"/>
    <x v="1"/>
    <s v="FUR-CH-10004886"/>
    <x v="0"/>
    <x v="1"/>
    <s v="Bevis Steel Folding Chairs"/>
    <n v="230.28"/>
    <n v="3"/>
    <n v="0.2"/>
    <n v="23.027999999999999"/>
  </r>
  <r>
    <n v="4554"/>
    <s v="US-2011-106334"/>
    <x v="2"/>
    <x v="422"/>
    <d v="2012-01-02T00:00:00"/>
    <s v="Standard Class"/>
    <s v="JF-15490"/>
    <s v="Jeremy Farry"/>
    <x v="0"/>
    <s v="United States"/>
    <s v="San Francisco"/>
    <x v="1"/>
    <n v="94122"/>
    <x v="1"/>
    <s v="OFF-PA-10003657"/>
    <x v="1"/>
    <x v="10"/>
    <s v="Xerox 1927"/>
    <n v="12.84"/>
    <n v="3"/>
    <n v="0"/>
    <n v="5.7779999999999996"/>
  </r>
  <r>
    <n v="4555"/>
    <s v="CA-2013-101448"/>
    <x v="0"/>
    <x v="535"/>
    <d v="2013-03-02T00:00:00"/>
    <s v="Second Class"/>
    <s v="EB-13930"/>
    <s v="Eric Barreto"/>
    <x v="0"/>
    <s v="United States"/>
    <s v="La Crosse"/>
    <x v="6"/>
    <n v="54601"/>
    <x v="2"/>
    <s v="OFF-BI-10004738"/>
    <x v="1"/>
    <x v="8"/>
    <s v="Flexible Leather- Look Classic Collection Ring Binder"/>
    <n v="56.82"/>
    <n v="3"/>
    <n v="0"/>
    <n v="28.41"/>
  </r>
  <r>
    <n v="4556"/>
    <s v="CA-2012-130218"/>
    <x v="1"/>
    <x v="391"/>
    <d v="2012-03-26T00:00:00"/>
    <s v="First Class"/>
    <s v="SG-20470"/>
    <s v="Sheri Gordon"/>
    <x v="0"/>
    <s v="United States"/>
    <s v="Florence"/>
    <x v="20"/>
    <n v="29501"/>
    <x v="0"/>
    <s v="OFF-FA-10003112"/>
    <x v="1"/>
    <x v="13"/>
    <s v="Staples"/>
    <n v="31.56"/>
    <n v="4"/>
    <n v="0"/>
    <n v="14.202"/>
  </r>
  <r>
    <n v="4557"/>
    <s v="CA-2012-130218"/>
    <x v="1"/>
    <x v="391"/>
    <d v="2012-03-26T00:00:00"/>
    <s v="First Class"/>
    <s v="SG-20470"/>
    <s v="Sheri Gordon"/>
    <x v="0"/>
    <s v="United States"/>
    <s v="Florence"/>
    <x v="20"/>
    <n v="29501"/>
    <x v="0"/>
    <s v="OFF-ST-10002486"/>
    <x v="1"/>
    <x v="4"/>
    <s v="Eldon Shelf Savers Cubes and Bins"/>
    <n v="27.92"/>
    <n v="4"/>
    <n v="0"/>
    <n v="0.55840000000000001"/>
  </r>
  <r>
    <n v="4558"/>
    <s v="US-2014-117331"/>
    <x v="3"/>
    <x v="208"/>
    <d v="2014-10-29T00:00:00"/>
    <s v="Standard Class"/>
    <s v="ND-18370"/>
    <s v="Natalie DeCherney"/>
    <x v="0"/>
    <s v="United States"/>
    <s v="Glendale"/>
    <x v="16"/>
    <n v="85301"/>
    <x v="1"/>
    <s v="OFF-BI-10003984"/>
    <x v="1"/>
    <x v="8"/>
    <s v="Lock-Up Easel 'Spel-Binder'"/>
    <n v="8.5589999999999993"/>
    <n v="1"/>
    <n v="0.7"/>
    <n v="-6.5618999999999996"/>
  </r>
  <r>
    <n v="4559"/>
    <s v="CA-2011-127383"/>
    <x v="2"/>
    <x v="520"/>
    <d v="2012-01-05T00:00:00"/>
    <s v="Standard Class"/>
    <s v="CM-11815"/>
    <s v="Candace McMahon"/>
    <x v="1"/>
    <s v="United States"/>
    <s v="El Paso"/>
    <x v="5"/>
    <n v="79907"/>
    <x v="2"/>
    <s v="OFF-EN-10004773"/>
    <x v="1"/>
    <x v="12"/>
    <s v="Staples"/>
    <n v="49.567999999999998"/>
    <n v="2"/>
    <n v="0.2"/>
    <n v="17.968399999999999"/>
  </r>
  <r>
    <n v="4560"/>
    <s v="CA-2011-110219"/>
    <x v="2"/>
    <x v="952"/>
    <d v="2011-05-08T00:00:00"/>
    <s v="First Class"/>
    <s v="EB-13870"/>
    <s v="Emily Burns"/>
    <x v="0"/>
    <s v="United States"/>
    <s v="San Antonio"/>
    <x v="5"/>
    <n v="78207"/>
    <x v="2"/>
    <s v="FUR-CH-10001146"/>
    <x v="0"/>
    <x v="1"/>
    <s v="Global Value Mid-Back Manager's Chair, Gray"/>
    <n v="127.869"/>
    <n v="3"/>
    <n v="0.3"/>
    <n v="-9.1334999999999997"/>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Â speaker phone"/>
    <n v="110.352"/>
    <n v="3"/>
    <n v="0.2"/>
    <n v="8.2764000000000006"/>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600000000002"/>
    <n v="4"/>
    <n v="0.2"/>
    <n v="-57.6312"/>
  </r>
  <r>
    <n v="4565"/>
    <s v="CA-2011-101175"/>
    <x v="2"/>
    <x v="337"/>
    <d v="2011-12-14T00:00:00"/>
    <s v="Standard Class"/>
    <s v="DM-12955"/>
    <s v="Dario Medina"/>
    <x v="1"/>
    <s v="United States"/>
    <s v="Mesa"/>
    <x v="16"/>
    <n v="85204"/>
    <x v="1"/>
    <s v="OFF-ST-10004950"/>
    <x v="1"/>
    <x v="4"/>
    <s v="Acco Perma 3000 Stacking Storage Drawers"/>
    <n v="100.70399999999999"/>
    <n v="6"/>
    <n v="0.2"/>
    <n v="-1.2587999999999999"/>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6000000000003"/>
  </r>
  <r>
    <n v="4567"/>
    <s v="US-2014-149510"/>
    <x v="3"/>
    <x v="734"/>
    <d v="2014-12-11T00:00:00"/>
    <s v="Standard Class"/>
    <s v="MC-17575"/>
    <s v="Matt Collins"/>
    <x v="0"/>
    <s v="United States"/>
    <s v="Fayetteville"/>
    <x v="3"/>
    <n v="28314"/>
    <x v="0"/>
    <s v="OFF-BI-10004233"/>
    <x v="1"/>
    <x v="8"/>
    <s v="GBC Pre-Punched Binding Paper, Plastic, White, 8-1/2&quot; x 11&quot;"/>
    <n v="28.782"/>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6000000000001"/>
    <n v="6"/>
    <n v="0.8"/>
    <n v="-17.285399999999999"/>
  </r>
  <r>
    <n v="4570"/>
    <s v="CA-2011-169460"/>
    <x v="2"/>
    <x v="987"/>
    <d v="2011-04-21T00:00:00"/>
    <s v="Second Class"/>
    <s v="NF-18595"/>
    <s v="Nicole Fjeld"/>
    <x v="2"/>
    <s v="United States"/>
    <s v="San Jose"/>
    <x v="1"/>
    <n v="95123"/>
    <x v="1"/>
    <s v="FUR-FU-10004017"/>
    <x v="0"/>
    <x v="5"/>
    <s v="Executive Impressions 13&quot; Chairman Wall Clock"/>
    <n v="76.14"/>
    <n v="3"/>
    <n v="0"/>
    <n v="26.649000000000001"/>
  </r>
  <r>
    <n v="4571"/>
    <s v="US-2012-152128"/>
    <x v="1"/>
    <x v="442"/>
    <d v="2012-05-27T00:00:00"/>
    <s v="Second Class"/>
    <s v="NM-18445"/>
    <s v="Nathan Mautz"/>
    <x v="2"/>
    <s v="United States"/>
    <s v="Wichita"/>
    <x v="41"/>
    <n v="67212"/>
    <x v="2"/>
    <s v="OFF-AR-10002445"/>
    <x v="1"/>
    <x v="6"/>
    <s v="SANFORD Major Accent Highlighters"/>
    <n v="21.24"/>
    <n v="3"/>
    <n v="0"/>
    <n v="8.0711999999999993"/>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399999999998"/>
    <n v="2"/>
    <n v="0.2"/>
    <n v="89.997"/>
  </r>
  <r>
    <n v="4574"/>
    <s v="CA-2013-139395"/>
    <x v="0"/>
    <x v="939"/>
    <d v="2013-12-19T00:00:00"/>
    <s v="Standard Class"/>
    <s v="MG-17650"/>
    <s v="Matthew Grinstein"/>
    <x v="2"/>
    <s v="United States"/>
    <s v="Jackson"/>
    <x v="12"/>
    <n v="49201"/>
    <x v="2"/>
    <s v="TEC-PH-10002103"/>
    <x v="2"/>
    <x v="7"/>
    <s v="Jabra SPEAK 410"/>
    <n v="657.93"/>
    <n v="7"/>
    <n v="0"/>
    <n v="184.22040000000001"/>
  </r>
  <r>
    <n v="4575"/>
    <s v="CA-2013-139395"/>
    <x v="0"/>
    <x v="939"/>
    <d v="2013-12-19T00:00:00"/>
    <s v="Standard Class"/>
    <s v="MG-17650"/>
    <s v="Matthew Grinstein"/>
    <x v="2"/>
    <s v="United States"/>
    <s v="Jackson"/>
    <x v="12"/>
    <n v="49201"/>
    <x v="2"/>
    <s v="FUR-FU-10003724"/>
    <x v="0"/>
    <x v="5"/>
    <s v="Westinghouse Clip-On Gooseneck Lamps"/>
    <n v="33.479999999999997"/>
    <n v="4"/>
    <n v="0"/>
    <n v="8.7048000000000005"/>
  </r>
  <r>
    <n v="4576"/>
    <s v="CA-2013-139395"/>
    <x v="0"/>
    <x v="939"/>
    <d v="2013-12-19T00:00:00"/>
    <s v="Standard Class"/>
    <s v="MG-17650"/>
    <s v="Matthew Grinstein"/>
    <x v="2"/>
    <s v="United States"/>
    <s v="Jackson"/>
    <x v="12"/>
    <n v="49201"/>
    <x v="2"/>
    <s v="OFF-AR-10003732"/>
    <x v="1"/>
    <x v="6"/>
    <s v="Newell 333"/>
    <n v="13.9"/>
    <n v="5"/>
    <n v="0"/>
    <n v="3.6139999999999999"/>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39999999999996"/>
    <n v="1"/>
    <n v="0.2"/>
    <n v="3.3544"/>
  </r>
  <r>
    <n v="4579"/>
    <s v="CA-2012-110947"/>
    <x v="1"/>
    <x v="988"/>
    <d v="2012-06-15T00:00:00"/>
    <s v="Standard Class"/>
    <s v="AG-10765"/>
    <s v="Anthony Garverick"/>
    <x v="2"/>
    <s v="United States"/>
    <s v="Hampton"/>
    <x v="17"/>
    <n v="23666"/>
    <x v="0"/>
    <s v="OFF-BI-10001670"/>
    <x v="1"/>
    <x v="8"/>
    <s v="Vinyl Sectional Post Binders"/>
    <n v="113.1"/>
    <n v="3"/>
    <n v="0"/>
    <n v="56.55"/>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
    <n v="6"/>
    <n v="0"/>
    <n v="105.468"/>
  </r>
  <r>
    <n v="4582"/>
    <s v="CA-2013-120250"/>
    <x v="0"/>
    <x v="251"/>
    <d v="2013-09-23T00:00:00"/>
    <s v="First Class"/>
    <s v="AP-10720"/>
    <s v="Anne Pryor"/>
    <x v="2"/>
    <s v="United States"/>
    <s v="Philadelphia"/>
    <x v="9"/>
    <n v="19140"/>
    <x v="3"/>
    <s v="FUR-FU-10003424"/>
    <x v="0"/>
    <x v="5"/>
    <s v="Nu-Dell Oak Frame"/>
    <n v="25.632000000000001"/>
    <n v="3"/>
    <n v="0.2"/>
    <n v="3.8448000000000002"/>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2"/>
  </r>
  <r>
    <n v="4588"/>
    <s v="US-2014-163790"/>
    <x v="3"/>
    <x v="808"/>
    <d v="2014-11-05T00:00:00"/>
    <s v="Second Class"/>
    <s v="NL-18310"/>
    <s v="Nancy Lomonaco"/>
    <x v="2"/>
    <s v="United States"/>
    <s v="Danville"/>
    <x v="1"/>
    <n v="94526"/>
    <x v="1"/>
    <s v="OFF-FA-10004838"/>
    <x v="1"/>
    <x v="13"/>
    <s v="Super Bands, 12/Pack"/>
    <n v="5.58"/>
    <n v="3"/>
    <n v="0"/>
    <n v="0.16739999999999999"/>
  </r>
  <r>
    <n v="4589"/>
    <s v="US-2014-163790"/>
    <x v="3"/>
    <x v="808"/>
    <d v="2014-11-05T00:00:00"/>
    <s v="Second Class"/>
    <s v="NL-18310"/>
    <s v="Nancy Lomonaco"/>
    <x v="2"/>
    <s v="United States"/>
    <s v="Danville"/>
    <x v="1"/>
    <n v="94526"/>
    <x v="1"/>
    <s v="FUR-FU-10002508"/>
    <x v="0"/>
    <x v="5"/>
    <s v="Document Clip Frames"/>
    <n v="25.02"/>
    <n v="3"/>
    <n v="0"/>
    <n v="10.5084"/>
  </r>
  <r>
    <n v="4590"/>
    <s v="US-2014-163790"/>
    <x v="3"/>
    <x v="808"/>
    <d v="2014-11-05T00:00:00"/>
    <s v="Second Class"/>
    <s v="NL-18310"/>
    <s v="Nancy Lomonaco"/>
    <x v="2"/>
    <s v="United States"/>
    <s v="Danville"/>
    <x v="1"/>
    <n v="94526"/>
    <x v="1"/>
    <s v="OFF-ST-10001511"/>
    <x v="1"/>
    <x v="4"/>
    <s v="Space Solutions Commercial Steel Shelving"/>
    <n v="452.55"/>
    <n v="7"/>
    <n v="0"/>
    <n v="22.627500000000001"/>
  </r>
  <r>
    <n v="4591"/>
    <s v="CA-2013-129868"/>
    <x v="0"/>
    <x v="482"/>
    <d v="2014-01-01T00:00:00"/>
    <s v="Standard Class"/>
    <s v="MC-18130"/>
    <s v="Mike Caudle"/>
    <x v="1"/>
    <s v="United States"/>
    <s v="Los Angeles"/>
    <x v="1"/>
    <n v="90004"/>
    <x v="1"/>
    <s v="OFF-SU-10000952"/>
    <x v="1"/>
    <x v="14"/>
    <s v="Fiskars Home &amp; Office Scissors"/>
    <n v="17.760000000000002"/>
    <n v="2"/>
    <n v="0"/>
    <n v="4.9728000000000003"/>
  </r>
  <r>
    <n v="4592"/>
    <s v="CA-2013-129868"/>
    <x v="0"/>
    <x v="482"/>
    <d v="2014-01-01T00:00:00"/>
    <s v="Standard Class"/>
    <s v="MC-18130"/>
    <s v="Mike Caudle"/>
    <x v="1"/>
    <s v="United States"/>
    <s v="Los Angeles"/>
    <x v="1"/>
    <n v="90004"/>
    <x v="1"/>
    <s v="TEC-PH-10002275"/>
    <x v="2"/>
    <x v="7"/>
    <s v="Mitel 5320 IP Phone VoIP phone"/>
    <n v="302.38400000000001"/>
    <n v="2"/>
    <n v="0.2"/>
    <n v="30.238399999999999"/>
  </r>
  <r>
    <n v="4593"/>
    <s v="CA-2013-129868"/>
    <x v="0"/>
    <x v="482"/>
    <d v="2014-01-01T00:00:00"/>
    <s v="Standard Class"/>
    <s v="MC-18130"/>
    <s v="Mike Caudle"/>
    <x v="1"/>
    <s v="United States"/>
    <s v="Los Angeles"/>
    <x v="1"/>
    <n v="90004"/>
    <x v="1"/>
    <s v="FUR-CH-10003535"/>
    <x v="0"/>
    <x v="1"/>
    <s v="Global Armless Task Chair, Royal Blue"/>
    <n v="146.352"/>
    <n v="3"/>
    <n v="0.2"/>
    <n v="-5.488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39999999999998"/>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01"/>
  </r>
  <r>
    <n v="4596"/>
    <s v="CA-2013-129868"/>
    <x v="0"/>
    <x v="482"/>
    <d v="2014-01-01T00:00:00"/>
    <s v="Standard Class"/>
    <s v="MC-18130"/>
    <s v="Mike Caudle"/>
    <x v="1"/>
    <s v="United States"/>
    <s v="Los Angeles"/>
    <x v="1"/>
    <n v="90004"/>
    <x v="1"/>
    <s v="OFF-AR-10001897"/>
    <x v="1"/>
    <x v="6"/>
    <s v="Model L Table or Wall-Mount Pencil Sharpener"/>
    <n v="53.97"/>
    <n v="3"/>
    <n v="0"/>
    <n v="15.111599999999999"/>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
  </r>
  <r>
    <n v="4599"/>
    <s v="US-2014-169502"/>
    <x v="3"/>
    <x v="735"/>
    <d v="2014-09-02T00:00:00"/>
    <s v="Standard Class"/>
    <s v="MG-17650"/>
    <s v="Matthew Grinstein"/>
    <x v="2"/>
    <s v="United States"/>
    <s v="Milwaukee"/>
    <x v="6"/>
    <n v="53209"/>
    <x v="2"/>
    <s v="OFF-AP-10001947"/>
    <x v="1"/>
    <x v="9"/>
    <s v="Acco 6 Outlet Guardian Premium Plus Surge Suppressor"/>
    <n v="91.6"/>
    <n v="5"/>
    <n v="0"/>
    <n v="26.564"/>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98"/>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8"/>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1999999999998"/>
    <n v="1"/>
    <n v="0.2"/>
    <n v="5.9383999999999997"/>
  </r>
  <r>
    <n v="4604"/>
    <s v="US-2012-113327"/>
    <x v="1"/>
    <x v="989"/>
    <d v="2012-05-29T00:00:00"/>
    <s v="Second Class"/>
    <s v="BF-11170"/>
    <s v="Ben Ferrer"/>
    <x v="2"/>
    <s v="United States"/>
    <s v="Jacksonville"/>
    <x v="3"/>
    <n v="28540"/>
    <x v="0"/>
    <s v="OFF-PA-10003134"/>
    <x v="1"/>
    <x v="10"/>
    <s v="Xerox 1937"/>
    <n v="153.72800000000001"/>
    <n v="4"/>
    <n v="0.2"/>
    <n v="53.8048"/>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399999999999"/>
    <n v="7"/>
    <n v="0.2"/>
    <n v="50.383200000000002"/>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9"/>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s v="CA-2012-135020"/>
    <x v="1"/>
    <x v="71"/>
    <d v="2012-06-02T00:00:00"/>
    <s v="Standard Class"/>
    <s v="MS-17770"/>
    <s v="Maxwell Schwartz"/>
    <x v="0"/>
    <s v="United States"/>
    <s v="Rochester"/>
    <x v="15"/>
    <n v="14609"/>
    <x v="3"/>
    <s v="OFF-PA-10004255"/>
    <x v="1"/>
    <x v="10"/>
    <s v="Xerox 219"/>
    <n v="45.36"/>
    <n v="7"/>
    <n v="0"/>
    <n v="21.7728"/>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02"/>
  </r>
  <r>
    <n v="4614"/>
    <s v="US-2014-165953"/>
    <x v="3"/>
    <x v="413"/>
    <d v="2014-01-07T00:00:00"/>
    <s v="Standard Class"/>
    <s v="EP-13915"/>
    <s v="Emily Phan"/>
    <x v="0"/>
    <s v="United States"/>
    <s v="Jacksonville"/>
    <x v="2"/>
    <n v="32216"/>
    <x v="0"/>
    <s v="OFF-PA-10002250"/>
    <x v="1"/>
    <x v="10"/>
    <s v="Things To Do Today Pad"/>
    <n v="23.48"/>
    <n v="5"/>
    <n v="0.2"/>
    <n v="8.218"/>
  </r>
  <r>
    <n v="4615"/>
    <s v="CA-2013-144540"/>
    <x v="0"/>
    <x v="64"/>
    <d v="2013-09-11T00:00:00"/>
    <s v="Standard Class"/>
    <s v="GH-14410"/>
    <s v="Gary Hansen"/>
    <x v="2"/>
    <s v="United States"/>
    <s v="Houston"/>
    <x v="5"/>
    <n v="77070"/>
    <x v="2"/>
    <s v="OFF-AP-10002457"/>
    <x v="1"/>
    <x v="9"/>
    <s v="Eureka The Boss Plus 12-Amp Hard Box Upright Vacuum, Red"/>
    <n v="62.79"/>
    <n v="3"/>
    <n v="0.8"/>
    <n v="-166.39349999999999"/>
  </r>
  <r>
    <n v="4616"/>
    <s v="CA-2013-144540"/>
    <x v="0"/>
    <x v="64"/>
    <d v="2013-09-11T00:00:00"/>
    <s v="Standard Class"/>
    <s v="GH-14410"/>
    <s v="Gary Hansen"/>
    <x v="2"/>
    <s v="United States"/>
    <s v="Houston"/>
    <x v="5"/>
    <n v="77070"/>
    <x v="2"/>
    <s v="OFF-FA-10002763"/>
    <x v="1"/>
    <x v="13"/>
    <s v="Advantus Map Pennant Flags and Round Head Tacks"/>
    <n v="28.44"/>
    <n v="9"/>
    <n v="0.2"/>
    <n v="4.266"/>
  </r>
  <r>
    <n v="4617"/>
    <s v="CA-2012-159863"/>
    <x v="1"/>
    <x v="406"/>
    <d v="2012-09-07T00:00:00"/>
    <s v="Second Class"/>
    <s v="DS-13180"/>
    <s v="David Smith"/>
    <x v="1"/>
    <s v="United States"/>
    <s v="Houston"/>
    <x v="5"/>
    <n v="77095"/>
    <x v="2"/>
    <s v="TEC-AC-10000109"/>
    <x v="2"/>
    <x v="11"/>
    <s v="Sony Micro Vault Click 16 GB USB 2.0 Flash Drive"/>
    <n v="134.376"/>
    <n v="3"/>
    <n v="0.2"/>
    <n v="6.7187999999999999"/>
  </r>
  <r>
    <n v="4618"/>
    <s v="CA-2012-117800"/>
    <x v="1"/>
    <x v="481"/>
    <d v="2012-09-26T00:00:00"/>
    <s v="Standard Class"/>
    <s v="TH-21550"/>
    <s v="Tracy Hopkins"/>
    <x v="2"/>
    <s v="United States"/>
    <s v="Everett"/>
    <x v="31"/>
    <n v="2149"/>
    <x v="3"/>
    <s v="TEC-PH-10002415"/>
    <x v="2"/>
    <x v="7"/>
    <s v="Polycom VoiceStation 500 ConferenceÂ phone"/>
    <n v="589.9"/>
    <n v="2"/>
    <n v="0"/>
    <n v="147.47499999999999"/>
  </r>
  <r>
    <n v="4619"/>
    <s v="CA-2012-117800"/>
    <x v="1"/>
    <x v="481"/>
    <d v="2012-09-26T00:00:00"/>
    <s v="Standard Class"/>
    <s v="TH-21550"/>
    <s v="Tracy Hopkins"/>
    <x v="2"/>
    <s v="United States"/>
    <s v="Everett"/>
    <x v="31"/>
    <n v="2149"/>
    <x v="3"/>
    <s v="FUR-CH-10000785"/>
    <x v="0"/>
    <x v="1"/>
    <s v="Global Ergonomic Managers Chair"/>
    <n v="542.94000000000005"/>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2"/>
  </r>
  <r>
    <n v="4621"/>
    <s v="CA-2014-145219"/>
    <x v="3"/>
    <x v="165"/>
    <d v="2014-12-26T00:00:00"/>
    <s v="First Class"/>
    <s v="RM-19675"/>
    <s v="Robert Marley"/>
    <x v="2"/>
    <s v="United States"/>
    <s v="Los Angeles"/>
    <x v="1"/>
    <n v="90049"/>
    <x v="1"/>
    <s v="OFF-BI-10001670"/>
    <x v="1"/>
    <x v="8"/>
    <s v="Vinyl Sectional Post Binders"/>
    <n v="90.48"/>
    <n v="3"/>
    <n v="0.2"/>
    <n v="33.93"/>
  </r>
  <r>
    <n v="4622"/>
    <s v="CA-2012-161214"/>
    <x v="1"/>
    <x v="348"/>
    <d v="2012-10-08T00:00:00"/>
    <s v="Second Class"/>
    <s v="SF-20965"/>
    <s v="Sylvia Foulston"/>
    <x v="1"/>
    <s v="United States"/>
    <s v="Wilmington"/>
    <x v="13"/>
    <n v="19805"/>
    <x v="3"/>
    <s v="OFF-ST-10001328"/>
    <x v="1"/>
    <x v="4"/>
    <s v="Personal Filing Tote with Lid, Black/Gray"/>
    <n v="77.55"/>
    <n v="5"/>
    <n v="0"/>
    <n v="21.713999999999999"/>
  </r>
  <r>
    <n v="4623"/>
    <s v="CA-2014-147228"/>
    <x v="3"/>
    <x v="428"/>
    <d v="2014-09-15T00:00:00"/>
    <s v="Standard Class"/>
    <s v="SO-20335"/>
    <s v="Sean O'Donnell"/>
    <x v="0"/>
    <s v="United States"/>
    <s v="Columbia"/>
    <x v="18"/>
    <n v="38401"/>
    <x v="0"/>
    <s v="OFF-SU-10001225"/>
    <x v="1"/>
    <x v="14"/>
    <s v="Staples"/>
    <n v="8.8320000000000007"/>
    <n v="3"/>
    <n v="0.2"/>
    <n v="-1.9872000000000001"/>
  </r>
  <r>
    <n v="4624"/>
    <s v="CA-2014-147228"/>
    <x v="3"/>
    <x v="428"/>
    <d v="2014-09-15T00:00:00"/>
    <s v="Standard Class"/>
    <s v="SO-20335"/>
    <s v="Sean O'Donnell"/>
    <x v="0"/>
    <s v="United States"/>
    <s v="Columbia"/>
    <x v="18"/>
    <n v="38401"/>
    <x v="0"/>
    <s v="OFF-PA-10000357"/>
    <x v="1"/>
    <x v="10"/>
    <s v="Xerox 1888"/>
    <n v="177.536"/>
    <n v="4"/>
    <n v="0.2"/>
    <n v="62.137599999999999"/>
  </r>
  <r>
    <n v="4625"/>
    <s v="CA-2014-147228"/>
    <x v="3"/>
    <x v="428"/>
    <d v="2014-09-15T00:00:00"/>
    <s v="Standard Class"/>
    <s v="SO-20335"/>
    <s v="Sean O'Donnell"/>
    <x v="0"/>
    <s v="United States"/>
    <s v="Columbia"/>
    <x v="18"/>
    <n v="38401"/>
    <x v="0"/>
    <s v="OFF-ST-10000046"/>
    <x v="1"/>
    <x v="4"/>
    <s v="Fellowes Super Stor/Drawer Files"/>
    <n v="258.48"/>
    <n v="2"/>
    <n v="0.2"/>
    <n v="-3.2309999999999999"/>
  </r>
  <r>
    <n v="4626"/>
    <s v="CA-2014-147228"/>
    <x v="3"/>
    <x v="428"/>
    <d v="2014-09-15T00:00:00"/>
    <s v="Standard Class"/>
    <s v="SO-20335"/>
    <s v="Sean O'Donnell"/>
    <x v="0"/>
    <s v="United States"/>
    <s v="Columbia"/>
    <x v="18"/>
    <n v="38401"/>
    <x v="0"/>
    <s v="FUR-FU-10000023"/>
    <x v="0"/>
    <x v="5"/>
    <s v="Eldon Wave Desk Accessories"/>
    <n v="14.135999999999999"/>
    <n v="3"/>
    <n v="0.2"/>
    <n v="4.24080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09999999999997"/>
  </r>
  <r>
    <n v="4630"/>
    <s v="CA-2013-101336"/>
    <x v="0"/>
    <x v="373"/>
    <d v="2013-11-19T00:00:00"/>
    <s v="Standard Class"/>
    <s v="CK-12760"/>
    <s v="Cyma Kinney"/>
    <x v="1"/>
    <s v="United States"/>
    <s v="New York City"/>
    <x v="15"/>
    <n v="10011"/>
    <x v="3"/>
    <s v="OFF-ST-10004258"/>
    <x v="1"/>
    <x v="4"/>
    <s v="Portable Personal File Box"/>
    <n v="36.630000000000003"/>
    <n v="3"/>
    <n v="0"/>
    <n v="9.8901000000000003"/>
  </r>
  <r>
    <n v="4631"/>
    <s v="US-2012-126235"/>
    <x v="1"/>
    <x v="52"/>
    <d v="2012-10-15T00:00:00"/>
    <s v="Same Day"/>
    <s v="GA-14725"/>
    <s v="Guy Armstrong"/>
    <x v="0"/>
    <s v="United States"/>
    <s v="Mount Pleasant"/>
    <x v="12"/>
    <n v="48858"/>
    <x v="2"/>
    <s v="FUR-FU-10000719"/>
    <x v="0"/>
    <x v="5"/>
    <s v="DAX Cubicle Frames, 8-1/2 x 11"/>
    <n v="17.14"/>
    <n v="2"/>
    <n v="0"/>
    <n v="6.1703999999999999"/>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
    <n v="3"/>
    <n v="0"/>
    <n v="11.1564"/>
  </r>
  <r>
    <n v="4634"/>
    <s v="CA-2012-130456"/>
    <x v="1"/>
    <x v="291"/>
    <d v="2012-08-26T00:00:00"/>
    <s v="Standard Class"/>
    <s v="DS-13180"/>
    <s v="David Smith"/>
    <x v="1"/>
    <s v="United States"/>
    <s v="San Francisco"/>
    <x v="1"/>
    <n v="94122"/>
    <x v="1"/>
    <s v="FUR-BO-10003893"/>
    <x v="0"/>
    <x v="0"/>
    <s v="Sauder Camden County Collection Library"/>
    <n v="586.39800000000002"/>
    <n v="6"/>
    <n v="0.15"/>
    <n v="34.494"/>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99"/>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91"/>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1"/>
    <n v="4"/>
    <n v="0.7"/>
    <n v="-2.5344000000000002"/>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800000000001"/>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
  </r>
  <r>
    <n v="4646"/>
    <s v="CA-2013-143910"/>
    <x v="0"/>
    <x v="399"/>
    <d v="2013-08-17T00:00:00"/>
    <s v="Standard Class"/>
    <s v="BC-11125"/>
    <s v="Becky Castell"/>
    <x v="2"/>
    <s v="United States"/>
    <s v="New York City"/>
    <x v="15"/>
    <n v="10011"/>
    <x v="3"/>
    <s v="FUR-CH-10000225"/>
    <x v="0"/>
    <x v="1"/>
    <s v="Global Geo Office Task Chair, Gray"/>
    <n v="145.76400000000001"/>
    <n v="2"/>
    <n v="0.1"/>
    <n v="-8.0980000000000008"/>
  </r>
  <r>
    <n v="4647"/>
    <s v="CA-2011-146885"/>
    <x v="2"/>
    <x v="992"/>
    <d v="2011-06-05T00:00:00"/>
    <s v="Standard Class"/>
    <s v="EB-13840"/>
    <s v="Ellis Ballard"/>
    <x v="1"/>
    <s v="United States"/>
    <s v="Richmond"/>
    <x v="17"/>
    <n v="23223"/>
    <x v="0"/>
    <s v="OFF-PA-10001622"/>
    <x v="1"/>
    <x v="10"/>
    <s v="Ampad Poly Cover Wirebound Steno Book, 6&quot; x 9&quot; Assorted Colors, Gregg Ruled"/>
    <n v="13.62"/>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s v="CA-2014-129357"/>
    <x v="3"/>
    <x v="304"/>
    <d v="2014-05-20T00:00:00"/>
    <s v="Standard Class"/>
    <s v="KB-16585"/>
    <s v="Ken Black"/>
    <x v="1"/>
    <s v="United States"/>
    <s v="Seattle"/>
    <x v="4"/>
    <n v="98103"/>
    <x v="1"/>
    <s v="OFF-PA-10003228"/>
    <x v="1"/>
    <x v="10"/>
    <s v="Xerox 1917"/>
    <n v="440.19"/>
    <n v="9"/>
    <n v="0"/>
    <n v="206.88929999999999"/>
  </r>
  <r>
    <n v="4650"/>
    <s v="CA-2014-129357"/>
    <x v="3"/>
    <x v="304"/>
    <d v="2014-05-20T00:00:00"/>
    <s v="Standard Class"/>
    <s v="KB-16585"/>
    <s v="Ken Black"/>
    <x v="1"/>
    <s v="United States"/>
    <s v="Seattle"/>
    <x v="4"/>
    <n v="98103"/>
    <x v="1"/>
    <s v="OFF-SU-10004498"/>
    <x v="1"/>
    <x v="14"/>
    <s v="Martin-Yale Premier Letter Opener"/>
    <n v="64.400000000000006"/>
    <n v="5"/>
    <n v="0"/>
    <n v="1.9319999999999999"/>
  </r>
  <r>
    <n v="4651"/>
    <s v="CA-2014-150987"/>
    <x v="3"/>
    <x v="798"/>
    <d v="2014-04-13T00:00:00"/>
    <s v="Standard Class"/>
    <s v="AH-10120"/>
    <s v="Adrian Hane"/>
    <x v="2"/>
    <s v="United States"/>
    <s v="San Francisco"/>
    <x v="1"/>
    <n v="94110"/>
    <x v="1"/>
    <s v="OFF-PA-10001878"/>
    <x v="1"/>
    <x v="10"/>
    <s v="Xerox 1891"/>
    <n v="244.55"/>
    <n v="5"/>
    <n v="0"/>
    <n v="114.9385"/>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4000000000004"/>
  </r>
  <r>
    <n v="4654"/>
    <s v="CA-2014-132647"/>
    <x v="3"/>
    <x v="922"/>
    <d v="2014-02-24T00:00:00"/>
    <s v="Standard Class"/>
    <s v="GH-14410"/>
    <s v="Gary Hansen"/>
    <x v="2"/>
    <s v="United States"/>
    <s v="Perth Amboy"/>
    <x v="30"/>
    <n v="8861"/>
    <x v="3"/>
    <s v="OFF-ST-10003123"/>
    <x v="1"/>
    <x v="4"/>
    <s v="Fellowes Bases and Tops For Staxonsteel/High-Stak Systems"/>
    <n v="166.45"/>
    <n v="5"/>
    <n v="0"/>
    <n v="39.948"/>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7999999999998"/>
    <n v="2"/>
    <n v="0.2"/>
    <n v="3.9592000000000001"/>
  </r>
  <r>
    <n v="4657"/>
    <s v="CA-2012-112130"/>
    <x v="1"/>
    <x v="910"/>
    <d v="2012-05-07T00:00:00"/>
    <s v="Standard Class"/>
    <s v="SV-20785"/>
    <s v="Stewart Visinsky"/>
    <x v="0"/>
    <s v="United States"/>
    <s v="Philadelphia"/>
    <x v="9"/>
    <n v="19140"/>
    <x v="3"/>
    <s v="OFF-AR-10001468"/>
    <x v="1"/>
    <x v="6"/>
    <s v="Sanford Prismacolor Professional Thick Lead Art Pencils, 36-Color Set"/>
    <n v="59.904000000000003"/>
    <n v="2"/>
    <n v="0.2"/>
    <n v="14.2272"/>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
    <n v="2"/>
    <n v="0.2"/>
    <n v="2.8883999999999999"/>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9"/>
  </r>
  <r>
    <n v="4661"/>
    <s v="CA-2012-112130"/>
    <x v="1"/>
    <x v="910"/>
    <d v="2012-05-07T00:00:00"/>
    <s v="Standard Class"/>
    <s v="SV-20785"/>
    <s v="Stewart Visinsky"/>
    <x v="0"/>
    <s v="United States"/>
    <s v="Philadelphia"/>
    <x v="9"/>
    <n v="19140"/>
    <x v="3"/>
    <s v="TEC-AC-10001542"/>
    <x v="2"/>
    <x v="11"/>
    <s v="SanDisk Cruzer 16 GB USB Flash Drive"/>
    <n v="27.552"/>
    <n v="3"/>
    <n v="0.2"/>
    <n v="-0.34439999999999998"/>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s v="CA-2012-112130"/>
    <x v="1"/>
    <x v="910"/>
    <d v="2012-05-07T00:00:00"/>
    <s v="Standard Class"/>
    <s v="SV-20785"/>
    <s v="Stewart Visinsky"/>
    <x v="0"/>
    <s v="United States"/>
    <s v="Philadelphia"/>
    <x v="9"/>
    <n v="19140"/>
    <x v="3"/>
    <s v="OFF-ST-10000563"/>
    <x v="1"/>
    <x v="4"/>
    <s v="Fellowes Bankers Box Stor/Drawer Steel Plus"/>
    <n v="76.751999999999995"/>
    <n v="3"/>
    <n v="0.2"/>
    <n v="-9.5939999999999994"/>
  </r>
  <r>
    <n v="4664"/>
    <s v="CA-2013-111409"/>
    <x v="0"/>
    <x v="31"/>
    <d v="2013-09-23T00:00:00"/>
    <s v="Standard Class"/>
    <s v="PO-18850"/>
    <s v="Patrick O'Brill"/>
    <x v="0"/>
    <s v="United States"/>
    <s v="Jacksonville"/>
    <x v="2"/>
    <n v="32216"/>
    <x v="0"/>
    <s v="OFF-LA-10002787"/>
    <x v="1"/>
    <x v="2"/>
    <s v="Avery 480"/>
    <n v="3"/>
    <n v="1"/>
    <n v="0.2"/>
    <n v="1.05"/>
  </r>
  <r>
    <n v="4665"/>
    <s v="CA-2013-116232"/>
    <x v="0"/>
    <x v="897"/>
    <d v="2013-09-27T00:00:00"/>
    <s v="Standard Class"/>
    <s v="AC-10450"/>
    <s v="Amy Cox"/>
    <x v="0"/>
    <s v="United States"/>
    <s v="Pembroke Pines"/>
    <x v="2"/>
    <n v="33024"/>
    <x v="0"/>
    <s v="OFF-BI-10004022"/>
    <x v="1"/>
    <x v="8"/>
    <s v="Acco Suede Grain Vinyl Round Ring Binder"/>
    <n v="7.5060000000000002"/>
    <n v="9"/>
    <n v="0.7"/>
    <n v="-6.0048000000000004"/>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1"/>
  </r>
  <r>
    <n v="4668"/>
    <s v="CA-2013-116547"/>
    <x v="0"/>
    <x v="994"/>
    <d v="2013-01-17T00:00:00"/>
    <s v="Standard Class"/>
    <s v="KB-16585"/>
    <s v="Ken Black"/>
    <x v="1"/>
    <s v="United States"/>
    <s v="Seattle"/>
    <x v="4"/>
    <n v="98115"/>
    <x v="1"/>
    <s v="TEC-AC-10002335"/>
    <x v="2"/>
    <x v="11"/>
    <s v="Logitech Media Keyboard K200"/>
    <n v="69.98"/>
    <n v="2"/>
    <n v="0"/>
    <n v="13.296200000000001"/>
  </r>
  <r>
    <n v="4669"/>
    <s v="US-2014-133200"/>
    <x v="3"/>
    <x v="636"/>
    <d v="2014-05-12T00:00:00"/>
    <s v="Standard Class"/>
    <s v="DB-13555"/>
    <s v="Dorothy Badders"/>
    <x v="1"/>
    <s v="United States"/>
    <s v="Fort Worth"/>
    <x v="5"/>
    <n v="76106"/>
    <x v="2"/>
    <s v="OFF-BI-10002827"/>
    <x v="1"/>
    <x v="8"/>
    <s v="Avery Durable Poly Binders"/>
    <n v="11.06"/>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
  </r>
  <r>
    <n v="4671"/>
    <s v="US-2014-133200"/>
    <x v="3"/>
    <x v="636"/>
    <d v="2014-05-12T00:00:00"/>
    <s v="Standard Class"/>
    <s v="DB-13555"/>
    <s v="Dorothy Badders"/>
    <x v="1"/>
    <s v="United States"/>
    <s v="Fort Worth"/>
    <x v="5"/>
    <n v="76106"/>
    <x v="2"/>
    <s v="OFF-ST-10001932"/>
    <x v="1"/>
    <x v="4"/>
    <s v="Fellowes Staxonsteel Drawer Files"/>
    <n v="772.68"/>
    <n v="5"/>
    <n v="0.2"/>
    <n v="-57.951000000000001"/>
  </r>
  <r>
    <n v="4672"/>
    <s v="CA-2013-133550"/>
    <x v="0"/>
    <x v="995"/>
    <d v="2013-08-07T00:00:00"/>
    <s v="Standard Class"/>
    <s v="KL-16645"/>
    <s v="Ken Lonsdale"/>
    <x v="0"/>
    <s v="United States"/>
    <s v="Detroit"/>
    <x v="12"/>
    <n v="48205"/>
    <x v="2"/>
    <s v="OFF-AP-10001005"/>
    <x v="1"/>
    <x v="9"/>
    <s v="Honeywell Quietcare HEPA Air Cleaner"/>
    <n v="283.14"/>
    <n v="4"/>
    <n v="0.1"/>
    <n v="72.358000000000004"/>
  </r>
  <r>
    <n v="4673"/>
    <s v="CA-2013-133550"/>
    <x v="0"/>
    <x v="995"/>
    <d v="2013-08-07T00:00:00"/>
    <s v="Standard Class"/>
    <s v="KL-16645"/>
    <s v="Ken Lonsdale"/>
    <x v="0"/>
    <s v="United States"/>
    <s v="Detroit"/>
    <x v="12"/>
    <n v="48205"/>
    <x v="2"/>
    <s v="TEC-PH-10004042"/>
    <x v="2"/>
    <x v="7"/>
    <s v="ClearOne Communications CHAT 70 OCÂ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399999999999"/>
  </r>
  <r>
    <n v="4676"/>
    <s v="CA-2014-139416"/>
    <x v="3"/>
    <x v="996"/>
    <d v="2014-03-30T00:00:00"/>
    <s v="Second Class"/>
    <s v="AG-10270"/>
    <s v="Alejandro Grove"/>
    <x v="0"/>
    <s v="United States"/>
    <s v="Philadelphia"/>
    <x v="9"/>
    <n v="19120"/>
    <x v="3"/>
    <s v="FUR-FU-10003832"/>
    <x v="0"/>
    <x v="5"/>
    <s v="Eldon Expressions Punched Metal &amp; Wood Desk Accessories, Black &amp; Cherry"/>
    <n v="15.007999999999999"/>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99"/>
  </r>
  <r>
    <n v="4679"/>
    <s v="CA-2011-114510"/>
    <x v="2"/>
    <x v="619"/>
    <d v="2011-03-19T00:00:00"/>
    <s v="Standard Class"/>
    <s v="JF-15295"/>
    <s v="Jason Fortune-"/>
    <x v="0"/>
    <s v="United States"/>
    <s v="Logan"/>
    <x v="7"/>
    <n v="84321"/>
    <x v="1"/>
    <s v="TEC-AC-10004877"/>
    <x v="2"/>
    <x v="11"/>
    <s v="ImationÂ 30456 USBÂ Flash DriveÂ 8GB"/>
    <n v="82.8"/>
    <n v="12"/>
    <n v="0"/>
    <n v="6.6239999999999997"/>
  </r>
  <r>
    <n v="4680"/>
    <s v="CA-2011-114510"/>
    <x v="2"/>
    <x v="619"/>
    <d v="2011-03-19T00:00:00"/>
    <s v="Standard Class"/>
    <s v="JF-15295"/>
    <s v="Jason Fortune-"/>
    <x v="0"/>
    <s v="United States"/>
    <s v="Logan"/>
    <x v="7"/>
    <n v="84321"/>
    <x v="1"/>
    <s v="OFF-ST-10003221"/>
    <x v="1"/>
    <x v="4"/>
    <s v="Staples"/>
    <n v="21.36"/>
    <n v="2"/>
    <n v="0"/>
    <n v="5.7671999999999999"/>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600000000001"/>
  </r>
  <r>
    <n v="4682"/>
    <s v="CA-2013-169215"/>
    <x v="0"/>
    <x v="216"/>
    <d v="2013-07-19T00:00:00"/>
    <s v="Second Class"/>
    <s v="RE-19450"/>
    <s v="Richard Eichhorn"/>
    <x v="0"/>
    <s v="United States"/>
    <s v="Auburn"/>
    <x v="15"/>
    <n v="13021"/>
    <x v="3"/>
    <s v="OFF-FA-10000936"/>
    <x v="1"/>
    <x v="13"/>
    <s v="Acco Hot Clips Clips to Go"/>
    <n v="29.61"/>
    <n v="9"/>
    <n v="0"/>
    <n v="13.3245"/>
  </r>
  <r>
    <n v="4683"/>
    <s v="CA-2013-127698"/>
    <x v="0"/>
    <x v="49"/>
    <d v="2013-12-02T00:00:00"/>
    <s v="Same Day"/>
    <s v="MV-18190"/>
    <s v="Mike Vittorini"/>
    <x v="0"/>
    <s v="United States"/>
    <s v="Raleigh"/>
    <x v="3"/>
    <n v="27604"/>
    <x v="0"/>
    <s v="TEC-PH-10003811"/>
    <x v="2"/>
    <x v="7"/>
    <s v="Jabra Supreme Plus Driver EditionÂ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8000000000002"/>
  </r>
  <r>
    <n v="4687"/>
    <s v="CA-2013-159912"/>
    <x v="0"/>
    <x v="48"/>
    <d v="2013-09-04T00:00:00"/>
    <s v="Standard Class"/>
    <s v="GB-14530"/>
    <s v="George Bell"/>
    <x v="1"/>
    <s v="United States"/>
    <s v="Philadelphia"/>
    <x v="9"/>
    <n v="19120"/>
    <x v="3"/>
    <s v="OFF-FA-10000053"/>
    <x v="1"/>
    <x v="13"/>
    <s v="Revere Boxed Rubber Bands by Revere"/>
    <n v="10.584"/>
    <n v="7"/>
    <n v="0.2"/>
    <n v="-2.3814000000000002"/>
  </r>
  <r>
    <n v="4688"/>
    <s v="CA-2013-101987"/>
    <x v="0"/>
    <x v="890"/>
    <d v="2013-07-01T00:00:00"/>
    <s v="Standard Class"/>
    <s v="HL-15040"/>
    <s v="Hunter Lopez"/>
    <x v="0"/>
    <s v="United States"/>
    <s v="Richmond"/>
    <x v="14"/>
    <n v="47374"/>
    <x v="2"/>
    <s v="TEC-PH-10001305"/>
    <x v="2"/>
    <x v="7"/>
    <s v="Panasonic KX TS208W Corded phone"/>
    <n v="440.91"/>
    <n v="9"/>
    <n v="0"/>
    <n v="123.45480000000001"/>
  </r>
  <r>
    <n v="4689"/>
    <s v="US-2014-154851"/>
    <x v="3"/>
    <x v="983"/>
    <d v="2014-04-04T00:00:00"/>
    <s v="Standard Class"/>
    <s v="BP-11155"/>
    <s v="Becky Pak"/>
    <x v="0"/>
    <s v="United States"/>
    <s v="Lancaster"/>
    <x v="9"/>
    <n v="17602"/>
    <x v="3"/>
    <s v="OFF-BI-10001525"/>
    <x v="1"/>
    <x v="8"/>
    <s v="Acco Pressboard Covers with Storage Hooks, 14 7/8&quot; x 11&quot;, Executive Red"/>
    <n v="5.7149999999999999"/>
    <n v="5"/>
    <n v="0.7"/>
    <n v="-4.7625000000000002"/>
  </r>
  <r>
    <n v="4690"/>
    <s v="CA-2011-138681"/>
    <x v="2"/>
    <x v="414"/>
    <d v="2011-12-22T00:00:00"/>
    <s v="First Class"/>
    <s v="CT-11995"/>
    <s v="Carol Triggs"/>
    <x v="0"/>
    <s v="United States"/>
    <s v="Tucson"/>
    <x v="16"/>
    <n v="85705"/>
    <x v="1"/>
    <s v="FUR-FU-10001876"/>
    <x v="0"/>
    <x v="5"/>
    <s v="Computer Room Manger, 14&quot;"/>
    <n v="51.968000000000004"/>
    <n v="2"/>
    <n v="0.2"/>
    <n v="10.393599999999999"/>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
  </r>
  <r>
    <n v="4692"/>
    <s v="CA-2011-138681"/>
    <x v="2"/>
    <x v="414"/>
    <d v="2011-12-22T00:00:00"/>
    <s v="First Class"/>
    <s v="CT-11995"/>
    <s v="Carol Triggs"/>
    <x v="0"/>
    <s v="United States"/>
    <s v="Tucson"/>
    <x v="16"/>
    <n v="85705"/>
    <x v="1"/>
    <s v="FUR-CH-10004860"/>
    <x v="0"/>
    <x v="1"/>
    <s v="Global Low Back Tilter Chair"/>
    <n v="242.352"/>
    <n v="3"/>
    <n v="0.2"/>
    <n v="-42.4116"/>
  </r>
  <r>
    <n v="4693"/>
    <s v="CA-2011-138681"/>
    <x v="2"/>
    <x v="414"/>
    <d v="2011-12-22T00:00:00"/>
    <s v="First Class"/>
    <s v="CT-11995"/>
    <s v="Carol Triggs"/>
    <x v="0"/>
    <s v="United States"/>
    <s v="Tucson"/>
    <x v="16"/>
    <n v="85705"/>
    <x v="1"/>
    <s v="OFF-PA-10000357"/>
    <x v="1"/>
    <x v="10"/>
    <s v="Xerox 1888"/>
    <n v="221.92"/>
    <n v="5"/>
    <n v="0.2"/>
    <n v="77.671999999999997"/>
  </r>
  <r>
    <n v="4694"/>
    <s v="CA-2011-138681"/>
    <x v="2"/>
    <x v="414"/>
    <d v="2011-12-22T00:00:00"/>
    <s v="First Class"/>
    <s v="CT-11995"/>
    <s v="Carol Triggs"/>
    <x v="0"/>
    <s v="United States"/>
    <s v="Tucson"/>
    <x v="16"/>
    <n v="85705"/>
    <x v="1"/>
    <s v="OFF-PA-10003270"/>
    <x v="1"/>
    <x v="10"/>
    <s v="Xerox 1954"/>
    <n v="8.4480000000000004"/>
    <n v="2"/>
    <n v="0.2"/>
    <n v="2.64"/>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399999999998"/>
  </r>
  <r>
    <n v="4697"/>
    <s v="US-2012-138121"/>
    <x v="1"/>
    <x v="997"/>
    <d v="2012-12-17T00:00:00"/>
    <s v="Same Day"/>
    <s v="JL-15835"/>
    <s v="John Lee"/>
    <x v="0"/>
    <s v="United States"/>
    <s v="Detroit"/>
    <x v="12"/>
    <n v="48205"/>
    <x v="2"/>
    <s v="FUR-CH-10004875"/>
    <x v="0"/>
    <x v="1"/>
    <s v="Harbour Creations 67200 Series Stacking Chairs"/>
    <n v="142.36000000000001"/>
    <n v="2"/>
    <n v="0"/>
    <n v="38.437199999999997"/>
  </r>
  <r>
    <n v="4698"/>
    <s v="US-2012-138121"/>
    <x v="1"/>
    <x v="997"/>
    <d v="2012-12-17T00:00:00"/>
    <s v="Same Day"/>
    <s v="JL-15835"/>
    <s v="John Lee"/>
    <x v="0"/>
    <s v="United States"/>
    <s v="Detroit"/>
    <x v="12"/>
    <n v="48205"/>
    <x v="2"/>
    <s v="FUR-CH-10003817"/>
    <x v="0"/>
    <x v="1"/>
    <s v="Global Value Steno Chair, Gray"/>
    <n v="546.66"/>
    <n v="9"/>
    <n v="0"/>
    <n v="136.66499999999999"/>
  </r>
  <r>
    <n v="4699"/>
    <s v="US-2012-138121"/>
    <x v="1"/>
    <x v="997"/>
    <d v="2012-12-17T00:00:00"/>
    <s v="Same Day"/>
    <s v="JL-15835"/>
    <s v="John Lee"/>
    <x v="0"/>
    <s v="United States"/>
    <s v="Detroit"/>
    <x v="12"/>
    <n v="48205"/>
    <x v="2"/>
    <s v="FUR-FU-10002116"/>
    <x v="0"/>
    <x v="5"/>
    <s v="Tenex Carpeted, Granite-Look or Clear Contemporary Contour Shape Chair Mats"/>
    <n v="212.13"/>
    <n v="3"/>
    <n v="0"/>
    <n v="14.8491"/>
  </r>
  <r>
    <n v="4700"/>
    <s v="CA-2014-140298"/>
    <x v="3"/>
    <x v="943"/>
    <d v="2014-05-18T00:00:00"/>
    <s v="Standard Class"/>
    <s v="JK-16120"/>
    <s v="Julie Kriz"/>
    <x v="2"/>
    <s v="United States"/>
    <s v="Austin"/>
    <x v="5"/>
    <n v="78745"/>
    <x v="2"/>
    <s v="OFF-AR-10003481"/>
    <x v="1"/>
    <x v="6"/>
    <s v="Newell 348"/>
    <n v="5.2480000000000002"/>
    <n v="2"/>
    <n v="0.2"/>
    <n v="0.59040000000000004"/>
  </r>
  <r>
    <n v="4701"/>
    <s v="CA-2014-140298"/>
    <x v="3"/>
    <x v="943"/>
    <d v="2014-05-18T00:00:00"/>
    <s v="Standard Class"/>
    <s v="JK-16120"/>
    <s v="Julie Kriz"/>
    <x v="2"/>
    <s v="United States"/>
    <s v="Austin"/>
    <x v="5"/>
    <n v="78745"/>
    <x v="2"/>
    <s v="OFF-ST-10004180"/>
    <x v="1"/>
    <x v="4"/>
    <s v="Safco Commercial Shelving"/>
    <n v="74.415999999999997"/>
    <n v="2"/>
    <n v="0.2"/>
    <n v="-14.8832"/>
  </r>
  <r>
    <n v="4702"/>
    <s v="CA-2014-140298"/>
    <x v="3"/>
    <x v="943"/>
    <d v="2014-05-18T00:00:00"/>
    <s v="Standard Class"/>
    <s v="JK-16120"/>
    <s v="Julie Kriz"/>
    <x v="2"/>
    <s v="United States"/>
    <s v="Austin"/>
    <x v="5"/>
    <n v="78745"/>
    <x v="2"/>
    <s v="OFF-PA-10003657"/>
    <x v="1"/>
    <x v="10"/>
    <s v="Xerox 1927"/>
    <n v="6.8479999999999999"/>
    <n v="2"/>
    <n v="0.2"/>
    <n v="2.14"/>
  </r>
  <r>
    <n v="4703"/>
    <s v="CA-2014-140298"/>
    <x v="3"/>
    <x v="943"/>
    <d v="2014-05-18T00:00:00"/>
    <s v="Standard Class"/>
    <s v="JK-16120"/>
    <s v="Julie Kriz"/>
    <x v="2"/>
    <s v="United States"/>
    <s v="Austin"/>
    <x v="5"/>
    <n v="78745"/>
    <x v="2"/>
    <s v="FUR-FU-10001967"/>
    <x v="0"/>
    <x v="5"/>
    <s v="Telescoping Adjustable Floor Lamp"/>
    <n v="7.9960000000000004"/>
    <n v="1"/>
    <n v="0.6"/>
    <n v="-6.9965000000000002"/>
  </r>
  <r>
    <n v="4704"/>
    <s v="CA-2013-166240"/>
    <x v="0"/>
    <x v="890"/>
    <d v="2013-06-29T00:00:00"/>
    <s v="Standard Class"/>
    <s v="DH-13075"/>
    <s v="Dave Hallsten"/>
    <x v="1"/>
    <s v="United States"/>
    <s v="Houston"/>
    <x v="5"/>
    <n v="77095"/>
    <x v="2"/>
    <s v="OFF-AP-10002082"/>
    <x v="1"/>
    <x v="9"/>
    <s v="Holmes HEPA Air Purifier"/>
    <n v="8.7119999999999997"/>
    <n v="2"/>
    <n v="0.8"/>
    <n v="-19.602"/>
  </r>
  <r>
    <n v="4705"/>
    <s v="CA-2013-158435"/>
    <x v="0"/>
    <x v="624"/>
    <d v="2013-05-19T00:00:00"/>
    <s v="First Class"/>
    <s v="AG-10900"/>
    <s v="Arthur Gainer"/>
    <x v="0"/>
    <s v="United States"/>
    <s v="Waterbury"/>
    <x v="29"/>
    <n v="6708"/>
    <x v="3"/>
    <s v="OFF-SU-10000381"/>
    <x v="1"/>
    <x v="14"/>
    <s v="Acme Forged Steel Scissors with Black Enamel Handles"/>
    <n v="65.17"/>
    <n v="7"/>
    <n v="0"/>
    <n v="18.8993"/>
  </r>
  <r>
    <n v="4706"/>
    <s v="CA-2013-158435"/>
    <x v="0"/>
    <x v="624"/>
    <d v="2013-05-19T00:00:00"/>
    <s v="First Class"/>
    <s v="AG-10900"/>
    <s v="Arthur Gainer"/>
    <x v="0"/>
    <s v="United States"/>
    <s v="Waterbury"/>
    <x v="29"/>
    <n v="6708"/>
    <x v="3"/>
    <s v="OFF-LA-10002475"/>
    <x v="1"/>
    <x v="2"/>
    <s v="Avery 519"/>
    <n v="14.62"/>
    <n v="2"/>
    <n v="0"/>
    <n v="6.8714000000000004"/>
  </r>
  <r>
    <n v="4707"/>
    <s v="CA-2013-158435"/>
    <x v="0"/>
    <x v="624"/>
    <d v="2013-05-19T00:00:00"/>
    <s v="First Class"/>
    <s v="AG-10900"/>
    <s v="Arthur Gainer"/>
    <x v="0"/>
    <s v="United States"/>
    <s v="Waterbury"/>
    <x v="29"/>
    <n v="6708"/>
    <x v="3"/>
    <s v="FUR-FU-10003975"/>
    <x v="0"/>
    <x v="5"/>
    <s v="Eldon Advantage Chair Mats for Low to Medium Pile Carpets"/>
    <n v="173.24"/>
    <n v="4"/>
    <n v="0"/>
    <n v="17.324000000000002"/>
  </r>
  <r>
    <n v="4708"/>
    <s v="CA-2014-138149"/>
    <x v="3"/>
    <x v="222"/>
    <d v="2014-07-01T00:00:00"/>
    <s v="First Class"/>
    <s v="WB-21850"/>
    <s v="William Brown"/>
    <x v="0"/>
    <s v="United States"/>
    <s v="Los Angeles"/>
    <x v="1"/>
    <n v="90049"/>
    <x v="1"/>
    <s v="OFF-BI-10003091"/>
    <x v="1"/>
    <x v="8"/>
    <s v="GBC DocuBind TL200 Manual Binding Machine"/>
    <n v="895.92"/>
    <n v="5"/>
    <n v="0.2"/>
    <n v="302.37299999999999"/>
  </r>
  <r>
    <n v="4709"/>
    <s v="CA-2014-138149"/>
    <x v="3"/>
    <x v="222"/>
    <d v="2014-07-01T00:00:00"/>
    <s v="First Class"/>
    <s v="WB-21850"/>
    <s v="William Brown"/>
    <x v="0"/>
    <s v="United States"/>
    <s v="Los Angeles"/>
    <x v="1"/>
    <n v="90049"/>
    <x v="1"/>
    <s v="OFF-ST-10002974"/>
    <x v="1"/>
    <x v="4"/>
    <s v="Trav-L-File Heavy-Duty Shuttle II, Black"/>
    <n v="130.71"/>
    <n v="3"/>
    <n v="0"/>
    <n v="39.213000000000001"/>
  </r>
  <r>
    <n v="4710"/>
    <s v="CA-2014-138149"/>
    <x v="3"/>
    <x v="222"/>
    <d v="2014-07-01T00:00:00"/>
    <s v="First Class"/>
    <s v="WB-21850"/>
    <s v="William Brown"/>
    <x v="0"/>
    <s v="United States"/>
    <s v="Los Angeles"/>
    <x v="1"/>
    <n v="90049"/>
    <x v="1"/>
    <s v="OFF-AR-10000255"/>
    <x v="1"/>
    <x v="6"/>
    <s v="Newell 328"/>
    <n v="11.68"/>
    <n v="2"/>
    <n v="0"/>
    <n v="3.0367999999999999"/>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199999999999998"/>
    <n v="1"/>
    <n v="0.7"/>
    <n v="-0.59640000000000004"/>
  </r>
  <r>
    <n v="4713"/>
    <s v="CA-2011-108273"/>
    <x v="2"/>
    <x v="757"/>
    <d v="2011-12-21T00:00:00"/>
    <s v="Standard Class"/>
    <s v="EJ-13720"/>
    <s v="Ed Jacobs"/>
    <x v="0"/>
    <s v="United States"/>
    <s v="Huntsville"/>
    <x v="5"/>
    <n v="77340"/>
    <x v="2"/>
    <s v="OFF-PA-10000029"/>
    <x v="1"/>
    <x v="10"/>
    <s v="Xerox 224"/>
    <n v="36.287999999999997"/>
    <n v="7"/>
    <n v="0.2"/>
    <n v="12.700799999999999"/>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200000000003"/>
  </r>
  <r>
    <n v="4716"/>
    <s v="US-2012-122910"/>
    <x v="1"/>
    <x v="793"/>
    <d v="2012-05-16T00:00:00"/>
    <s v="Standard Class"/>
    <s v="LT-16765"/>
    <s v="Larry Tron"/>
    <x v="0"/>
    <s v="United States"/>
    <s v="Louisville"/>
    <x v="22"/>
    <n v="80027"/>
    <x v="1"/>
    <s v="TEC-PH-10000441"/>
    <x v="2"/>
    <x v="7"/>
    <s v="VTech DS6151"/>
    <n v="201.584"/>
    <n v="2"/>
    <n v="0.2"/>
    <n v="20.1584"/>
  </r>
  <r>
    <n v="4717"/>
    <s v="CA-2014-143126"/>
    <x v="3"/>
    <x v="734"/>
    <d v="2014-12-08T00:00:00"/>
    <s v="Second Class"/>
    <s v="CM-12655"/>
    <s v="Corinna Mitchell"/>
    <x v="2"/>
    <s v="United States"/>
    <s v="Seattle"/>
    <x v="4"/>
    <n v="98115"/>
    <x v="1"/>
    <s v="FUR-TA-10002958"/>
    <x v="0"/>
    <x v="3"/>
    <s v="Bevis Oval Conference Table, Walnut"/>
    <n v="521.96"/>
    <n v="2"/>
    <n v="0"/>
    <n v="88.733199999999997"/>
  </r>
  <r>
    <n v="4718"/>
    <s v="CA-2012-129042"/>
    <x v="1"/>
    <x v="295"/>
    <d v="2012-12-17T00:00:00"/>
    <s v="Standard Class"/>
    <s v="EM-13960"/>
    <s v="Eric Murdock"/>
    <x v="0"/>
    <s v="United States"/>
    <s v="Baltimore"/>
    <x v="39"/>
    <n v="21215"/>
    <x v="3"/>
    <s v="OFF-AR-10001662"/>
    <x v="1"/>
    <x v="6"/>
    <s v="Rogers Handheld Barrel Pencil Sharpener"/>
    <n v="8.2200000000000006"/>
    <n v="3"/>
    <n v="0"/>
    <n v="2.2193999999999998"/>
  </r>
  <r>
    <n v="4719"/>
    <s v="CA-2012-109736"/>
    <x v="1"/>
    <x v="998"/>
    <d v="2012-10-11T00:00:00"/>
    <s v="First Class"/>
    <s v="DJ-13420"/>
    <s v="Denny Joy"/>
    <x v="1"/>
    <s v="United States"/>
    <s v="San Francisco"/>
    <x v="1"/>
    <n v="94109"/>
    <x v="1"/>
    <s v="OFF-PA-10004101"/>
    <x v="1"/>
    <x v="10"/>
    <s v="Xerox 1894"/>
    <n v="45.36"/>
    <n v="7"/>
    <n v="0"/>
    <n v="21.7728"/>
  </r>
  <r>
    <n v="4720"/>
    <s v="CA-2012-142601"/>
    <x v="1"/>
    <x v="24"/>
    <d v="2012-04-20T00:00:00"/>
    <s v="Second Class"/>
    <s v="DE-13255"/>
    <s v="Deanra Eno"/>
    <x v="2"/>
    <s v="United States"/>
    <s v="Los Angeles"/>
    <x v="1"/>
    <n v="90004"/>
    <x v="1"/>
    <s v="OFF-ST-10002756"/>
    <x v="1"/>
    <x v="4"/>
    <s v="Tennsco Stur-D-Stor Boltless Shelving, 5 Shelves, 24&quot; Deep, Sand"/>
    <n v="947.17"/>
    <n v="7"/>
    <n v="0"/>
    <n v="9.4717000000000002"/>
  </r>
  <r>
    <n v="4721"/>
    <s v="CA-2012-142601"/>
    <x v="1"/>
    <x v="24"/>
    <d v="2012-04-20T00:00:00"/>
    <s v="Second Class"/>
    <s v="DE-13255"/>
    <s v="Deanra Eno"/>
    <x v="2"/>
    <s v="United States"/>
    <s v="Los Angeles"/>
    <x v="1"/>
    <n v="90004"/>
    <x v="1"/>
    <s v="OFF-PA-10000483"/>
    <x v="1"/>
    <x v="10"/>
    <s v="Xerox 19"/>
    <n v="61.96"/>
    <n v="2"/>
    <n v="0"/>
    <n v="27.882000000000001"/>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79999999999999"/>
    <n v="2"/>
    <n v="0.7"/>
    <n v="-6.9215999999999998"/>
  </r>
  <r>
    <n v="4726"/>
    <s v="CA-2013-131968"/>
    <x v="0"/>
    <x v="583"/>
    <d v="2013-11-16T00:00:00"/>
    <s v="Standard Class"/>
    <s v="LB-16795"/>
    <s v="Laurel Beltran"/>
    <x v="2"/>
    <s v="United States"/>
    <s v="Apopka"/>
    <x v="2"/>
    <n v="32712"/>
    <x v="0"/>
    <s v="OFF-AP-10001058"/>
    <x v="1"/>
    <x v="9"/>
    <s v="Sanyo 2.5 Cubic Foot Mid-Size Office Refrigerators"/>
    <n v="671.54399999999998"/>
    <n v="3"/>
    <n v="0.2"/>
    <n v="50.3658"/>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6000000000001"/>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399999999997"/>
  </r>
  <r>
    <n v="4729"/>
    <s v="CA-2011-123323"/>
    <x v="2"/>
    <x v="845"/>
    <d v="2011-11-12T00:00:00"/>
    <s v="Standard Class"/>
    <s v="LH-16900"/>
    <s v="Lena Hernandez"/>
    <x v="0"/>
    <s v="United States"/>
    <s v="San Francisco"/>
    <x v="1"/>
    <n v="94110"/>
    <x v="1"/>
    <s v="OFF-BI-10003684"/>
    <x v="1"/>
    <x v="8"/>
    <s v="Wilson Jones Legal Size Ring Binders"/>
    <n v="123.14400000000001"/>
    <n v="7"/>
    <n v="0.2"/>
    <n v="46.179000000000002"/>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96"/>
  </r>
  <r>
    <n v="4732"/>
    <s v="US-2012-103996"/>
    <x v="1"/>
    <x v="368"/>
    <d v="2012-03-31T00:00:00"/>
    <s v="Second Class"/>
    <s v="RB-19435"/>
    <s v="Richard Bierner"/>
    <x v="0"/>
    <s v="United States"/>
    <s v="San Diego"/>
    <x v="1"/>
    <n v="92105"/>
    <x v="1"/>
    <s v="OFF-PA-10001609"/>
    <x v="1"/>
    <x v="10"/>
    <s v="Tops Wirebound Message Log Books"/>
    <n v="9.8699999999999992"/>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20000000000002"/>
    <n v="3"/>
    <n v="0"/>
    <n v="9.5616000000000003"/>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800000000001"/>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8000000000001"/>
  </r>
  <r>
    <n v="4738"/>
    <s v="CA-2012-155054"/>
    <x v="1"/>
    <x v="385"/>
    <d v="2012-06-19T00:00:00"/>
    <s v="Standard Class"/>
    <s v="PS-19045"/>
    <s v="Penelope Sewall"/>
    <x v="2"/>
    <s v="United States"/>
    <s v="Lewiston"/>
    <x v="43"/>
    <n v="4240"/>
    <x v="3"/>
    <s v="TEC-AC-10003657"/>
    <x v="2"/>
    <x v="11"/>
    <s v="Lenovo 17-Key USB Numeric Keypad"/>
    <n v="67.98"/>
    <n v="2"/>
    <n v="0"/>
    <n v="14.9556"/>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599999999998"/>
  </r>
  <r>
    <n v="4740"/>
    <s v="CA-2012-105725"/>
    <x v="1"/>
    <x v="954"/>
    <d v="2012-02-24T00:00:00"/>
    <s v="Standard Class"/>
    <s v="GT-14755"/>
    <s v="Guy Thornton"/>
    <x v="0"/>
    <s v="United States"/>
    <s v="Long Beach"/>
    <x v="1"/>
    <n v="90805"/>
    <x v="1"/>
    <s v="FUR-TA-10001676"/>
    <x v="0"/>
    <x v="3"/>
    <s v="Hon 61000 Series Interactive Training Tables"/>
    <n v="35.543999999999997"/>
    <n v="1"/>
    <n v="0.2"/>
    <n v="-0.8885999999999999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100000000000009"/>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7000000000003"/>
  </r>
  <r>
    <n v="4744"/>
    <s v="CA-2014-168123"/>
    <x v="3"/>
    <x v="916"/>
    <d v="2014-03-06T00:00:00"/>
    <s v="Same Day"/>
    <s v="JD-16060"/>
    <s v="Julia Dunbar"/>
    <x v="0"/>
    <s v="United States"/>
    <s v="Rochester"/>
    <x v="11"/>
    <n v="55901"/>
    <x v="2"/>
    <s v="OFF-FA-10002763"/>
    <x v="1"/>
    <x v="13"/>
    <s v="Advantus Map Pennant Flags and Round Head Tacks"/>
    <n v="7.9"/>
    <n v="2"/>
    <n v="0"/>
    <n v="2.528"/>
  </r>
  <r>
    <n v="4745"/>
    <s v="CA-2014-168123"/>
    <x v="3"/>
    <x v="916"/>
    <d v="2014-03-06T00:00:00"/>
    <s v="Same Day"/>
    <s v="JD-16060"/>
    <s v="Julia Dunbar"/>
    <x v="0"/>
    <s v="United States"/>
    <s v="Rochester"/>
    <x v="11"/>
    <n v="55901"/>
    <x v="2"/>
    <s v="OFF-ST-10000877"/>
    <x v="1"/>
    <x v="4"/>
    <s v="Recycled Steel Personal File for Standard File Folders"/>
    <n v="221.16"/>
    <n v="4"/>
    <n v="0"/>
    <n v="57.501600000000003"/>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0999999999992"/>
  </r>
  <r>
    <n v="4748"/>
    <s v="CA-2013-120005"/>
    <x v="0"/>
    <x v="840"/>
    <d v="2013-03-04T00:00:00"/>
    <s v="Same Day"/>
    <s v="TS-21160"/>
    <s v="Theresa Swint"/>
    <x v="1"/>
    <s v="United States"/>
    <s v="San Francisco"/>
    <x v="1"/>
    <n v="94110"/>
    <x v="1"/>
    <s v="OFF-SU-10004782"/>
    <x v="1"/>
    <x v="14"/>
    <s v="Elite 5&quot; Scissors"/>
    <n v="25.35"/>
    <n v="3"/>
    <n v="0"/>
    <n v="7.6050000000000004"/>
  </r>
  <r>
    <n v="4749"/>
    <s v="CA-2013-120005"/>
    <x v="0"/>
    <x v="840"/>
    <d v="2013-03-04T00:00:00"/>
    <s v="Same Day"/>
    <s v="TS-21160"/>
    <s v="Theresa Swint"/>
    <x v="1"/>
    <s v="United States"/>
    <s v="San Francisco"/>
    <x v="1"/>
    <n v="94110"/>
    <x v="1"/>
    <s v="FUR-FU-10000672"/>
    <x v="0"/>
    <x v="5"/>
    <s v="Executive Impressions 10&quot; Spectator Wall Clock"/>
    <n v="35.28"/>
    <n v="3"/>
    <n v="0"/>
    <n v="11.995200000000001"/>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6"/>
    <n v="3"/>
    <n v="0.2"/>
    <n v="62.82"/>
  </r>
  <r>
    <n v="4752"/>
    <s v="CA-2013-159989"/>
    <x v="0"/>
    <x v="10"/>
    <d v="2013-12-14T00:00:00"/>
    <s v="Standard Class"/>
    <s v="EB-13870"/>
    <s v="Emily Burns"/>
    <x v="0"/>
    <s v="United States"/>
    <s v="Franklin"/>
    <x v="18"/>
    <n v="37064"/>
    <x v="0"/>
    <s v="TEC-PH-10000169"/>
    <x v="2"/>
    <x v="7"/>
    <s v="ARKON Windshield Dashboard Air Vent Car Mount Holder"/>
    <n v="40.68"/>
    <n v="3"/>
    <n v="0.2"/>
    <n v="-9.1530000000000005"/>
  </r>
  <r>
    <n v="4753"/>
    <s v="CA-2014-103499"/>
    <x v="3"/>
    <x v="225"/>
    <d v="2014-11-25T00:00:00"/>
    <s v="Standard Class"/>
    <s v="ES-14020"/>
    <s v="Erica Smith"/>
    <x v="0"/>
    <s v="United States"/>
    <s v="Jackson"/>
    <x v="18"/>
    <n v="38301"/>
    <x v="0"/>
    <s v="FUR-CH-10001482"/>
    <x v="0"/>
    <x v="1"/>
    <s v="Office Star - Mesh Screen back chair with Vinyl seat"/>
    <n v="209.56800000000001"/>
    <n v="2"/>
    <n v="0.2"/>
    <n v="-23.5764"/>
  </r>
  <r>
    <n v="4754"/>
    <s v="US-2012-167220"/>
    <x v="1"/>
    <x v="295"/>
    <d v="2012-12-16T00:00:00"/>
    <s v="Standard Class"/>
    <s v="JB-15925"/>
    <s v="Joni Blumstein"/>
    <x v="0"/>
    <s v="United States"/>
    <s v="Austin"/>
    <x v="5"/>
    <n v="78745"/>
    <x v="2"/>
    <s v="TEC-AC-10002018"/>
    <x v="2"/>
    <x v="11"/>
    <s v="AmazonBasics 3-Button USB Wired Mouse"/>
    <n v="22.367999999999999"/>
    <n v="4"/>
    <n v="0.2"/>
    <n v="6.4307999999999996"/>
  </r>
  <r>
    <n v="4755"/>
    <s v="CA-2014-126354"/>
    <x v="3"/>
    <x v="447"/>
    <d v="2014-02-09T00:00:00"/>
    <s v="Standard Class"/>
    <s v="SC-20380"/>
    <s v="Shahid Collister"/>
    <x v="0"/>
    <s v="United States"/>
    <s v="Pembroke Pines"/>
    <x v="2"/>
    <n v="33024"/>
    <x v="0"/>
    <s v="OFF-BI-10000301"/>
    <x v="1"/>
    <x v="8"/>
    <s v="GBC Instant Report Kit"/>
    <n v="3.8820000000000001"/>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6"/>
  </r>
  <r>
    <n v="4757"/>
    <s v="CA-2014-169817"/>
    <x v="3"/>
    <x v="296"/>
    <d v="2014-09-26T00:00:00"/>
    <s v="Standard Class"/>
    <s v="EB-13870"/>
    <s v="Emily Burns"/>
    <x v="0"/>
    <s v="United States"/>
    <s v="Philadelphia"/>
    <x v="9"/>
    <n v="19143"/>
    <x v="3"/>
    <s v="OFF-BI-10004141"/>
    <x v="1"/>
    <x v="8"/>
    <s v="Insertable Tab Indexes For Data Binders"/>
    <n v="1.9079999999999999"/>
    <n v="2"/>
    <n v="0.7"/>
    <n v="-1.5264"/>
  </r>
  <r>
    <n v="4758"/>
    <s v="US-2014-144582"/>
    <x v="3"/>
    <x v="504"/>
    <d v="2014-05-06T00:00:00"/>
    <s v="Standard Class"/>
    <s v="TC-21475"/>
    <s v="Tony Chapman"/>
    <x v="2"/>
    <s v="United States"/>
    <s v="Danville"/>
    <x v="10"/>
    <n v="61832"/>
    <x v="2"/>
    <s v="OFF-BI-10001575"/>
    <x v="1"/>
    <x v="8"/>
    <s v="GBC Linen Binding Covers"/>
    <n v="43.372"/>
    <n v="7"/>
    <n v="0.8"/>
    <n v="-69.395200000000003"/>
  </r>
  <r>
    <n v="4759"/>
    <s v="CA-2011-121573"/>
    <x v="2"/>
    <x v="935"/>
    <d v="2011-11-07T00:00:00"/>
    <s v="Standard Class"/>
    <s v="SG-20605"/>
    <s v="Speros Goranitis"/>
    <x v="0"/>
    <s v="United States"/>
    <s v="New York City"/>
    <x v="15"/>
    <n v="10009"/>
    <x v="3"/>
    <s v="TEC-PH-10000984"/>
    <x v="2"/>
    <x v="7"/>
    <s v="Panasonic KX-TG9471B"/>
    <n v="783.96"/>
    <n v="4"/>
    <n v="0"/>
    <n v="219.50880000000001"/>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800000000007"/>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97"/>
  </r>
  <r>
    <n v="4767"/>
    <s v="CA-2012-123155"/>
    <x v="1"/>
    <x v="1000"/>
    <d v="2012-03-12T00:00:00"/>
    <s v="First Class"/>
    <s v="NS-18640"/>
    <s v="Noel Staavos"/>
    <x v="1"/>
    <s v="United States"/>
    <s v="San Antonio"/>
    <x v="5"/>
    <n v="78207"/>
    <x v="2"/>
    <s v="TEC-AC-10002473"/>
    <x v="2"/>
    <x v="11"/>
    <s v="Maxell 4.7GB DVD-R"/>
    <n v="113.52"/>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5"/>
  </r>
  <r>
    <n v="4769"/>
    <s v="CA-2014-158883"/>
    <x v="3"/>
    <x v="455"/>
    <d v="2014-06-04T00:00:00"/>
    <s v="Same Day"/>
    <s v="CS-11860"/>
    <s v="Cari Schnelling"/>
    <x v="0"/>
    <s v="United States"/>
    <s v="Jacksonville"/>
    <x v="3"/>
    <n v="28540"/>
    <x v="0"/>
    <s v="OFF-PA-10004733"/>
    <x v="1"/>
    <x v="10"/>
    <s v="Things To Do Today Spiral Book"/>
    <n v="25.344000000000001"/>
    <n v="4"/>
    <n v="0.2"/>
    <n v="9.1872000000000007"/>
  </r>
  <r>
    <n v="4770"/>
    <s v="US-2013-114888"/>
    <x v="0"/>
    <x v="251"/>
    <d v="2013-09-25T00:00:00"/>
    <s v="Second Class"/>
    <s v="CC-12430"/>
    <s v="Chuck Clark"/>
    <x v="2"/>
    <s v="United States"/>
    <s v="San Francisco"/>
    <x v="1"/>
    <n v="94109"/>
    <x v="1"/>
    <s v="OFF-BI-10003355"/>
    <x v="1"/>
    <x v="8"/>
    <s v="Cardinal Holdit Business Card Pockets"/>
    <n v="11.95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20000000000001"/>
  </r>
  <r>
    <n v="4772"/>
    <s v="US-2011-167262"/>
    <x v="2"/>
    <x v="656"/>
    <d v="2011-11-03T00:00:00"/>
    <s v="Second Class"/>
    <s v="AC-10450"/>
    <s v="Amy Cox"/>
    <x v="0"/>
    <s v="United States"/>
    <s v="Avondale"/>
    <x v="16"/>
    <n v="85323"/>
    <x v="1"/>
    <s v="TEC-PH-10000486"/>
    <x v="2"/>
    <x v="7"/>
    <s v="Plantronics HL10 Handset Lifter"/>
    <n v="742.33600000000001"/>
    <n v="8"/>
    <n v="0.2"/>
    <n v="83.512799999999999"/>
  </r>
  <r>
    <n v="4773"/>
    <s v="CA-2014-119746"/>
    <x v="3"/>
    <x v="51"/>
    <d v="2014-11-28T00:00:00"/>
    <s v="Standard Class"/>
    <s v="CM-12385"/>
    <s v="Christopher Martinez"/>
    <x v="0"/>
    <s v="United States"/>
    <s v="Chicago"/>
    <x v="10"/>
    <n v="60610"/>
    <x v="2"/>
    <s v="FUR-FU-10004909"/>
    <x v="0"/>
    <x v="5"/>
    <s v="Contemporary Wood/Metal Frame"/>
    <n v="6.4640000000000004"/>
    <n v="1"/>
    <n v="0.6"/>
    <n v="-4.04"/>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Â Telephone"/>
    <n v="222.38399999999999"/>
    <n v="2"/>
    <n v="0.2"/>
    <n v="16.678799999999999"/>
  </r>
  <r>
    <n v="4776"/>
    <s v="CA-2014-108091"/>
    <x v="3"/>
    <x v="673"/>
    <d v="2014-11-22T00:00:00"/>
    <s v="Standard Class"/>
    <s v="EK-13795"/>
    <s v="Eileen Kiefer"/>
    <x v="2"/>
    <s v="United States"/>
    <s v="Escondido"/>
    <x v="1"/>
    <n v="92025"/>
    <x v="1"/>
    <s v="OFF-AR-10000255"/>
    <x v="1"/>
    <x v="6"/>
    <s v="Newell 328"/>
    <n v="23.36"/>
    <n v="4"/>
    <n v="0"/>
    <n v="6.07359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5999999999997"/>
  </r>
  <r>
    <n v="4779"/>
    <s v="CA-2014-132346"/>
    <x v="3"/>
    <x v="659"/>
    <d v="2014-11-12T00:00:00"/>
    <s v="Standard Class"/>
    <s v="PK-19075"/>
    <s v="Pete Kriz"/>
    <x v="0"/>
    <s v="United States"/>
    <s v="Newark"/>
    <x v="13"/>
    <n v="19711"/>
    <x v="3"/>
    <s v="OFF-AP-10000696"/>
    <x v="1"/>
    <x v="9"/>
    <s v="Holmes Odor Grabber"/>
    <n v="100.94"/>
    <n v="7"/>
    <n v="0"/>
    <n v="33.310200000000002"/>
  </r>
  <r>
    <n v="4780"/>
    <s v="CA-2011-150301"/>
    <x v="2"/>
    <x v="1001"/>
    <d v="2011-07-10T00:00:00"/>
    <s v="First Class"/>
    <s v="MH-18025"/>
    <s v="Michelle Huthwaite"/>
    <x v="0"/>
    <s v="United States"/>
    <s v="Buffalo"/>
    <x v="15"/>
    <n v="14215"/>
    <x v="3"/>
    <s v="FUR-CH-10002647"/>
    <x v="0"/>
    <x v="1"/>
    <s v="Situations Contoured Folding Chairs, 4/Set"/>
    <n v="63.881999999999998"/>
    <n v="1"/>
    <n v="0.1"/>
    <n v="10.647"/>
  </r>
  <r>
    <n v="4781"/>
    <s v="CA-2011-159310"/>
    <x v="2"/>
    <x v="845"/>
    <d v="2011-11-12T00:00:00"/>
    <s v="Standard Class"/>
    <s v="SC-20725"/>
    <s v="Steven Cartwright"/>
    <x v="0"/>
    <s v="United States"/>
    <s v="Houston"/>
    <x v="5"/>
    <n v="77070"/>
    <x v="2"/>
    <s v="FUR-CH-10002758"/>
    <x v="0"/>
    <x v="1"/>
    <s v="Hon Deluxe Fabric Upholstered Stacking Chairs, Squared Back"/>
    <n v="683.14400000000001"/>
    <n v="4"/>
    <n v="0.3"/>
    <n v="0"/>
  </r>
  <r>
    <n v="4782"/>
    <s v="CA-2011-159310"/>
    <x v="2"/>
    <x v="845"/>
    <d v="2011-11-12T00:00:00"/>
    <s v="Standard Class"/>
    <s v="SC-20725"/>
    <s v="Steven Cartwright"/>
    <x v="0"/>
    <s v="United States"/>
    <s v="Houston"/>
    <x v="5"/>
    <n v="77070"/>
    <x v="2"/>
    <s v="OFF-BI-10000201"/>
    <x v="1"/>
    <x v="8"/>
    <s v="Avery Triangle Shaped Sheet Lifters, Black, 2/Pack"/>
    <n v="1.476"/>
    <n v="3"/>
    <n v="0.8"/>
    <n v="-2.214"/>
  </r>
  <r>
    <n v="4783"/>
    <s v="CA-2011-159310"/>
    <x v="2"/>
    <x v="845"/>
    <d v="2011-11-12T00:00:00"/>
    <s v="Standard Class"/>
    <s v="SC-20725"/>
    <s v="Steven Cartwright"/>
    <x v="0"/>
    <s v="United States"/>
    <s v="Houston"/>
    <x v="5"/>
    <n v="77070"/>
    <x v="2"/>
    <s v="OFF-SU-10004115"/>
    <x v="1"/>
    <x v="14"/>
    <s v="Acme Stainless Steel Office Snips"/>
    <n v="40.712000000000003"/>
    <n v="7"/>
    <n v="0.2"/>
    <n v="3.5623"/>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
    <n v="5"/>
    <n v="0.2"/>
    <n v="1.1479999999999999"/>
  </r>
  <r>
    <n v="4786"/>
    <s v="CA-2012-104346"/>
    <x v="1"/>
    <x v="555"/>
    <d v="2012-12-16T00:00:00"/>
    <s v="Standard Class"/>
    <s v="IM-15070"/>
    <s v="Irene Maddox"/>
    <x v="0"/>
    <s v="United States"/>
    <s v="Colorado Springs"/>
    <x v="22"/>
    <n v="80906"/>
    <x v="1"/>
    <s v="FUR-BO-10003450"/>
    <x v="0"/>
    <x v="0"/>
    <s v="Bush Westfield Collection Bookcases, Dark Cherry Finish"/>
    <n v="69.575999999999993"/>
    <n v="4"/>
    <n v="0.7"/>
    <n v="-143.79040000000001"/>
  </r>
  <r>
    <n v="4787"/>
    <s v="CA-2012-104346"/>
    <x v="1"/>
    <x v="555"/>
    <d v="2012-12-16T00:00:00"/>
    <s v="Standard Class"/>
    <s v="IM-15070"/>
    <s v="Irene Maddox"/>
    <x v="0"/>
    <s v="United States"/>
    <s v="Colorado Springs"/>
    <x v="22"/>
    <n v="80906"/>
    <x v="1"/>
    <s v="OFF-AR-10001545"/>
    <x v="1"/>
    <x v="6"/>
    <s v="Newell 326"/>
    <n v="4.2240000000000002"/>
    <n v="3"/>
    <n v="0.2"/>
    <n v="0.47520000000000001"/>
  </r>
  <r>
    <n v="4788"/>
    <s v="CA-2012-104346"/>
    <x v="1"/>
    <x v="555"/>
    <d v="2012-12-16T00:00:00"/>
    <s v="Standard Class"/>
    <s v="IM-15070"/>
    <s v="Irene Maddox"/>
    <x v="0"/>
    <s v="United States"/>
    <s v="Colorado Springs"/>
    <x v="22"/>
    <n v="80906"/>
    <x v="1"/>
    <s v="TEC-AC-10004396"/>
    <x v="2"/>
    <x v="11"/>
    <s v="Logitech Keyboard K120"/>
    <n v="58.08"/>
    <n v="4"/>
    <n v="0.2"/>
    <n v="-6.5339999999999998"/>
  </r>
  <r>
    <n v="4789"/>
    <s v="CA-2012-104346"/>
    <x v="1"/>
    <x v="555"/>
    <d v="2012-12-16T00:00:00"/>
    <s v="Standard Class"/>
    <s v="IM-15070"/>
    <s v="Irene Maddox"/>
    <x v="0"/>
    <s v="United States"/>
    <s v="Colorado Springs"/>
    <x v="22"/>
    <n v="80906"/>
    <x v="1"/>
    <s v="FUR-FU-10002456"/>
    <x v="0"/>
    <x v="5"/>
    <s v="Master Caster Door Stop, Large Neon Orange"/>
    <n v="52.415999999999997"/>
    <n v="9"/>
    <n v="0.2"/>
    <n v="15.069599999999999"/>
  </r>
  <r>
    <n v="4790"/>
    <s v="CA-2012-104346"/>
    <x v="1"/>
    <x v="555"/>
    <d v="2012-12-16T00:00:00"/>
    <s v="Standard Class"/>
    <s v="IM-15070"/>
    <s v="Irene Maddox"/>
    <x v="0"/>
    <s v="United States"/>
    <s v="Colorado Springs"/>
    <x v="22"/>
    <n v="80906"/>
    <x v="1"/>
    <s v="FUR-FU-10001473"/>
    <x v="0"/>
    <x v="5"/>
    <s v="DAX Wood Document Frame"/>
    <n v="54.92"/>
    <n v="5"/>
    <n v="0.2"/>
    <n v="10.984"/>
  </r>
  <r>
    <n v="4791"/>
    <s v="CA-2012-104346"/>
    <x v="1"/>
    <x v="555"/>
    <d v="2012-12-16T00:00:00"/>
    <s v="Standard Class"/>
    <s v="IM-15070"/>
    <s v="Irene Maddox"/>
    <x v="0"/>
    <s v="United States"/>
    <s v="Colorado Springs"/>
    <x v="22"/>
    <n v="80906"/>
    <x v="1"/>
    <s v="FUR-TA-10000849"/>
    <x v="0"/>
    <x v="3"/>
    <s v="Bevis Rectangular Conference Tables"/>
    <n v="364.95"/>
    <n v="5"/>
    <n v="0.5"/>
    <n v="-248.166"/>
  </r>
  <r>
    <n v="4792"/>
    <s v="CA-2012-104346"/>
    <x v="1"/>
    <x v="555"/>
    <d v="2012-12-16T00:00:00"/>
    <s v="Standard Class"/>
    <s v="IM-15070"/>
    <s v="Irene Maddox"/>
    <x v="0"/>
    <s v="United States"/>
    <s v="Colorado Springs"/>
    <x v="22"/>
    <n v="80906"/>
    <x v="1"/>
    <s v="OFF-PA-10001166"/>
    <x v="1"/>
    <x v="10"/>
    <s v="Xerox 1932"/>
    <n v="85.055999999999997"/>
    <n v="3"/>
    <n v="0.2"/>
    <n v="28.706399999999999"/>
  </r>
  <r>
    <n v="4793"/>
    <s v="CA-2012-104346"/>
    <x v="1"/>
    <x v="555"/>
    <d v="2012-12-16T00:00:00"/>
    <s v="Standard Class"/>
    <s v="IM-15070"/>
    <s v="Irene Maddox"/>
    <x v="0"/>
    <s v="United States"/>
    <s v="Colorado Springs"/>
    <x v="22"/>
    <n v="80906"/>
    <x v="1"/>
    <s v="OFF-PA-10003256"/>
    <x v="1"/>
    <x v="10"/>
    <s v="Avery Personal Creations Heavyweight Cards"/>
    <n v="27.696000000000002"/>
    <n v="3"/>
    <n v="0.2"/>
    <n v="9.6936"/>
  </r>
  <r>
    <n v="4794"/>
    <s v="US-2012-141684"/>
    <x v="1"/>
    <x v="685"/>
    <d v="2012-07-04T00:00:00"/>
    <s v="Standard Class"/>
    <s v="MM-18055"/>
    <s v="Michelle Moray"/>
    <x v="0"/>
    <s v="United States"/>
    <s v="New York City"/>
    <x v="15"/>
    <n v="10011"/>
    <x v="3"/>
    <s v="OFF-PA-10002870"/>
    <x v="1"/>
    <x v="10"/>
    <s v="Ampad Phone Message Book, Recycled, 400 Message Capacity, 5 Â¾â€ x 11â€"/>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599999999999"/>
  </r>
  <r>
    <n v="4796"/>
    <s v="CA-2012-120516"/>
    <x v="1"/>
    <x v="863"/>
    <d v="2012-08-17T00:00:00"/>
    <s v="Standard Class"/>
    <s v="CK-12595"/>
    <s v="Clytie Kelty"/>
    <x v="0"/>
    <s v="United States"/>
    <s v="Marietta"/>
    <x v="32"/>
    <n v="30062"/>
    <x v="0"/>
    <s v="OFF-BI-10004187"/>
    <x v="1"/>
    <x v="8"/>
    <s v="Staples"/>
    <n v="5.64"/>
    <n v="3"/>
    <n v="0"/>
    <n v="2.7071999999999998"/>
  </r>
  <r>
    <n v="4797"/>
    <s v="US-2013-148901"/>
    <x v="0"/>
    <x v="675"/>
    <d v="2013-05-20T00:00:00"/>
    <s v="Standard Class"/>
    <s v="MK-17905"/>
    <s v="Michael Kennedy"/>
    <x v="1"/>
    <s v="United States"/>
    <s v="Jacksonville"/>
    <x v="2"/>
    <n v="32216"/>
    <x v="0"/>
    <s v="OFF-BI-10001718"/>
    <x v="1"/>
    <x v="8"/>
    <s v="GBC DocuBind P50 Personal Binding Machine"/>
    <n v="57.582000000000001"/>
    <n v="3"/>
    <n v="0.7"/>
    <n v="-44.1462"/>
  </r>
  <r>
    <n v="4798"/>
    <s v="US-2013-148901"/>
    <x v="0"/>
    <x v="675"/>
    <d v="2013-05-20T00:00:00"/>
    <s v="Standard Class"/>
    <s v="MK-17905"/>
    <s v="Michael Kennedy"/>
    <x v="1"/>
    <s v="United States"/>
    <s v="Jacksonville"/>
    <x v="2"/>
    <n v="32216"/>
    <x v="0"/>
    <s v="OFF-PA-10004983"/>
    <x v="1"/>
    <x v="10"/>
    <s v="Xerox 23"/>
    <n v="31.103999999999999"/>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7999999999995"/>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s v="US-2013-148901"/>
    <x v="0"/>
    <x v="675"/>
    <d v="2013-05-20T00:00:00"/>
    <s v="Standard Class"/>
    <s v="MK-17905"/>
    <s v="Michael Kennedy"/>
    <x v="1"/>
    <s v="United States"/>
    <s v="Jacksonville"/>
    <x v="2"/>
    <n v="32216"/>
    <x v="0"/>
    <s v="OFF-AR-10002467"/>
    <x v="1"/>
    <x v="6"/>
    <s v="Dixon Ticonderoga Pencils"/>
    <n v="4.7679999999999998"/>
    <n v="2"/>
    <n v="0.2"/>
    <n v="0.41720000000000002"/>
  </r>
  <r>
    <n v="4802"/>
    <s v="US-2013-148901"/>
    <x v="0"/>
    <x v="675"/>
    <d v="2013-05-20T00:00:00"/>
    <s v="Standard Class"/>
    <s v="MK-17905"/>
    <s v="Michael Kennedy"/>
    <x v="1"/>
    <s v="United States"/>
    <s v="Jacksonville"/>
    <x v="2"/>
    <n v="32216"/>
    <x v="0"/>
    <s v="OFF-BI-10004002"/>
    <x v="1"/>
    <x v="8"/>
    <s v="Wilson Jones International Size A4 Ring Binders"/>
    <n v="10.38"/>
    <n v="2"/>
    <n v="0.7"/>
    <n v="-7.6120000000000001"/>
  </r>
  <r>
    <n v="4803"/>
    <s v="US-2013-148901"/>
    <x v="0"/>
    <x v="675"/>
    <d v="2013-05-20T00:00:00"/>
    <s v="Standard Class"/>
    <s v="MK-17905"/>
    <s v="Michael Kennedy"/>
    <x v="1"/>
    <s v="United States"/>
    <s v="Jacksonville"/>
    <x v="2"/>
    <n v="32216"/>
    <x v="0"/>
    <s v="OFF-BI-10002309"/>
    <x v="1"/>
    <x v="8"/>
    <s v="Avery Heavy-Duty EZD  Binder With Locking Rings"/>
    <n v="13.391999999999999"/>
    <n v="8"/>
    <n v="0.7"/>
    <n v="-9.8208000000000002"/>
  </r>
  <r>
    <n v="4804"/>
    <s v="CA-2014-136364"/>
    <x v="3"/>
    <x v="1002"/>
    <d v="2014-07-18T00:00:00"/>
    <s v="Second Class"/>
    <s v="MH-17455"/>
    <s v="Mark Hamilton"/>
    <x v="0"/>
    <s v="United States"/>
    <s v="Philadelphia"/>
    <x v="9"/>
    <n v="19140"/>
    <x v="3"/>
    <s v="TEC-PH-10003885"/>
    <x v="2"/>
    <x v="7"/>
    <s v="Cisco SPA508G"/>
    <n v="39.594000000000001"/>
    <n v="1"/>
    <n v="0.4"/>
    <n v="-7.2588999999999997"/>
  </r>
  <r>
    <n v="4805"/>
    <s v="CA-2014-136364"/>
    <x v="3"/>
    <x v="1002"/>
    <d v="2014-07-18T00:00:00"/>
    <s v="Second Class"/>
    <s v="MH-17455"/>
    <s v="Mark Hamilton"/>
    <x v="0"/>
    <s v="United States"/>
    <s v="Philadelphia"/>
    <x v="9"/>
    <n v="19140"/>
    <x v="3"/>
    <s v="FUR-FU-10002501"/>
    <x v="0"/>
    <x v="5"/>
    <s v="Nu-Dell Executive Frame"/>
    <n v="91.007999999999996"/>
    <n v="9"/>
    <n v="0.2"/>
    <n v="19.339200000000002"/>
  </r>
  <r>
    <n v="4806"/>
    <s v="CA-2012-137708"/>
    <x v="1"/>
    <x v="6"/>
    <d v="2012-11-25T00:00:00"/>
    <s v="Second Class"/>
    <s v="NG-18430"/>
    <s v="Nathan Gelder"/>
    <x v="0"/>
    <s v="United States"/>
    <s v="Los Angeles"/>
    <x v="1"/>
    <n v="90008"/>
    <x v="1"/>
    <s v="OFF-PA-10000176"/>
    <x v="1"/>
    <x v="10"/>
    <s v="Xerox 1887"/>
    <n v="37.94"/>
    <n v="2"/>
    <n v="0"/>
    <n v="18.211200000000002"/>
  </r>
  <r>
    <n v="4807"/>
    <s v="CA-2012-137708"/>
    <x v="1"/>
    <x v="6"/>
    <d v="2012-11-25T00:00:00"/>
    <s v="Second Class"/>
    <s v="NG-18430"/>
    <s v="Nathan Gelder"/>
    <x v="0"/>
    <s v="United States"/>
    <s v="Los Angeles"/>
    <x v="1"/>
    <n v="90008"/>
    <x v="1"/>
    <s v="OFF-PA-10000327"/>
    <x v="1"/>
    <x v="10"/>
    <s v="Xerox 1971"/>
    <n v="42.8"/>
    <n v="10"/>
    <n v="0"/>
    <n v="19.260000000000002"/>
  </r>
  <r>
    <n v="4808"/>
    <s v="CA-2012-137708"/>
    <x v="1"/>
    <x v="6"/>
    <d v="2012-11-25T00:00:00"/>
    <s v="Second Class"/>
    <s v="NG-18430"/>
    <s v="Nathan Gelder"/>
    <x v="0"/>
    <s v="United States"/>
    <s v="Los Angeles"/>
    <x v="1"/>
    <n v="90008"/>
    <x v="1"/>
    <s v="OFF-ST-10004634"/>
    <x v="1"/>
    <x v="4"/>
    <s v="Personal Folder Holder, Ebony"/>
    <n v="33.630000000000003"/>
    <n v="3"/>
    <n v="0"/>
    <n v="10.089"/>
  </r>
  <r>
    <n v="4809"/>
    <s v="CA-2011-149055"/>
    <x v="2"/>
    <x v="533"/>
    <d v="2011-11-28T00:00:00"/>
    <s v="Standard Class"/>
    <s v="PB-19210"/>
    <s v="Phillip Breyer"/>
    <x v="1"/>
    <s v="United States"/>
    <s v="Philadelphia"/>
    <x v="9"/>
    <n v="19134"/>
    <x v="3"/>
    <s v="OFF-EN-10003040"/>
    <x v="1"/>
    <x v="12"/>
    <s v="Quality Park Security Envelopes"/>
    <n v="62.808"/>
    <n v="3"/>
    <n v="0.2"/>
    <n v="21.197700000000001"/>
  </r>
  <r>
    <n v="4810"/>
    <s v="CA-2012-151589"/>
    <x v="1"/>
    <x v="17"/>
    <d v="2012-12-30T00:00:00"/>
    <s v="First Class"/>
    <s v="RE-19450"/>
    <s v="Richard Eichhorn"/>
    <x v="0"/>
    <s v="United States"/>
    <s v="Eau Claire"/>
    <x v="6"/>
    <n v="54703"/>
    <x v="2"/>
    <s v="OFF-PA-10003228"/>
    <x v="1"/>
    <x v="10"/>
    <s v="Xerox 1917"/>
    <n v="195.64"/>
    <n v="4"/>
    <n v="0"/>
    <n v="91.950800000000001"/>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9"/>
    <n v="3"/>
    <n v="0.3"/>
    <n v="-21.717600000000001"/>
  </r>
  <r>
    <n v="4813"/>
    <s v="CA-2013-121370"/>
    <x v="0"/>
    <x v="696"/>
    <d v="2013-11-20T00:00:00"/>
    <s v="Second Class"/>
    <s v="EB-14110"/>
    <s v="Eugene Barchas"/>
    <x v="0"/>
    <s v="United States"/>
    <s v="Philadelphia"/>
    <x v="9"/>
    <n v="19134"/>
    <x v="3"/>
    <s v="TEC-CO-10004115"/>
    <x v="2"/>
    <x v="16"/>
    <s v="Sharp AL-1530CS Digital Copier"/>
    <n v="1199.9760000000001"/>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94"/>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3999999999999"/>
    <n v="3"/>
    <n v="0.2"/>
    <n v="6.1641000000000004"/>
  </r>
  <r>
    <n v="4817"/>
    <s v="CA-2011-139598"/>
    <x v="2"/>
    <x v="58"/>
    <d v="2011-12-31T00:00:00"/>
    <s v="Standard Class"/>
    <s v="MG-17695"/>
    <s v="Maureen Gnade"/>
    <x v="0"/>
    <s v="United States"/>
    <s v="Philadelphia"/>
    <x v="9"/>
    <n v="19134"/>
    <x v="3"/>
    <s v="OFF-AP-10002998"/>
    <x v="1"/>
    <x v="9"/>
    <s v="Holmes 99% HEPA Air Purifier"/>
    <n v="34.655999999999999"/>
    <n v="2"/>
    <n v="0.2"/>
    <n v="5.6315999999999997"/>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2000000000007"/>
  </r>
  <r>
    <n v="4819"/>
    <s v="CA-2011-139598"/>
    <x v="2"/>
    <x v="58"/>
    <d v="2011-12-31T00:00:00"/>
    <s v="Standard Class"/>
    <s v="MG-17695"/>
    <s v="Maureen Gnade"/>
    <x v="0"/>
    <s v="United States"/>
    <s v="Philadelphia"/>
    <x v="9"/>
    <n v="19134"/>
    <x v="3"/>
    <s v="OFF-ST-10001370"/>
    <x v="1"/>
    <x v="4"/>
    <s v="Sensible Storage WireTech Storage Systems"/>
    <n v="227.136"/>
    <n v="4"/>
    <n v="0.2"/>
    <n v="-42.588000000000001"/>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99"/>
    <n v="8"/>
    <n v="0.8"/>
    <n v="-1181.2824000000001"/>
  </r>
  <r>
    <n v="4822"/>
    <s v="CA-2012-140025"/>
    <x v="1"/>
    <x v="1003"/>
    <d v="2012-04-11T00:00:00"/>
    <s v="Standard Class"/>
    <s v="PF-19120"/>
    <s v="Peter Fuller"/>
    <x v="0"/>
    <s v="United States"/>
    <s v="San Antonio"/>
    <x v="5"/>
    <n v="78207"/>
    <x v="2"/>
    <s v="TEC-AC-10002402"/>
    <x v="2"/>
    <x v="11"/>
    <s v="Razer Kraken PRO Over Ear PC and Music Headset"/>
    <n v="383.952"/>
    <n v="6"/>
    <n v="0.2"/>
    <n v="47.994"/>
  </r>
  <r>
    <n v="4823"/>
    <s v="CA-2013-134222"/>
    <x v="0"/>
    <x v="212"/>
    <d v="2013-07-12T00:00:00"/>
    <s v="Same Day"/>
    <s v="NZ-18565"/>
    <s v="Nick Zandusky"/>
    <x v="2"/>
    <s v="United States"/>
    <s v="Yuma"/>
    <x v="16"/>
    <n v="85364"/>
    <x v="1"/>
    <s v="OFF-BI-10001658"/>
    <x v="1"/>
    <x v="8"/>
    <s v="GBC Standard Therm-A-Bind Covers"/>
    <n v="44.856000000000002"/>
    <n v="6"/>
    <n v="0.7"/>
    <n v="-35.884799999999998"/>
  </r>
  <r>
    <n v="4824"/>
    <s v="CA-2013-140018"/>
    <x v="0"/>
    <x v="831"/>
    <d v="2013-11-27T00:00:00"/>
    <s v="Standard Class"/>
    <s v="CK-12205"/>
    <s v="Chloris Kastensmidt"/>
    <x v="0"/>
    <s v="United States"/>
    <s v="Columbus"/>
    <x v="24"/>
    <n v="43229"/>
    <x v="3"/>
    <s v="TEC-MA-10000752"/>
    <x v="2"/>
    <x v="15"/>
    <s v="Texas Instrument TI-15 Fraction Calculator"/>
    <n v="30.344999999999999"/>
    <n v="7"/>
    <n v="0.7"/>
    <n v="-24.276"/>
  </r>
  <r>
    <n v="4825"/>
    <s v="CA-2013-140018"/>
    <x v="0"/>
    <x v="831"/>
    <d v="2013-11-27T00:00:00"/>
    <s v="Standard Class"/>
    <s v="CK-12205"/>
    <s v="Chloris Kastensmidt"/>
    <x v="0"/>
    <s v="United States"/>
    <s v="Columbus"/>
    <x v="24"/>
    <n v="43229"/>
    <x v="3"/>
    <s v="FUR-CH-10003817"/>
    <x v="0"/>
    <x v="1"/>
    <s v="Global Value Steno Chair, Gray"/>
    <n v="127.554"/>
    <n v="3"/>
    <n v="0.3"/>
    <n v="-9.1110000000000007"/>
  </r>
  <r>
    <n v="4826"/>
    <s v="CA-2013-140018"/>
    <x v="0"/>
    <x v="831"/>
    <d v="2013-11-27T00:00:00"/>
    <s v="Standard Class"/>
    <s v="CK-12205"/>
    <s v="Chloris Kastensmidt"/>
    <x v="0"/>
    <s v="United States"/>
    <s v="Columbus"/>
    <x v="24"/>
    <n v="43229"/>
    <x v="3"/>
    <s v="FUR-FU-10001876"/>
    <x v="0"/>
    <x v="5"/>
    <s v="Computer Room Manger, 14&quot;"/>
    <n v="77.951999999999998"/>
    <n v="3"/>
    <n v="0.2"/>
    <n v="15.590400000000001"/>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599999999998"/>
  </r>
  <r>
    <n v="4829"/>
    <s v="CA-2011-152562"/>
    <x v="2"/>
    <x v="301"/>
    <d v="2011-11-08T00:00:00"/>
    <s v="Standard Class"/>
    <s v="JO-15145"/>
    <s v="Jack O'Briant"/>
    <x v="1"/>
    <s v="United States"/>
    <s v="Richmond"/>
    <x v="0"/>
    <n v="40475"/>
    <x v="0"/>
    <s v="OFF-AR-10001919"/>
    <x v="1"/>
    <x v="6"/>
    <s v="OIC #2 Pencils, Medium Soft"/>
    <n v="5.64"/>
    <n v="3"/>
    <n v="0"/>
    <n v="1.6355999999999999"/>
  </r>
  <r>
    <n v="4830"/>
    <s v="CA-2013-152408"/>
    <x v="0"/>
    <x v="666"/>
    <d v="2013-05-22T00:00:00"/>
    <s v="Standard Class"/>
    <s v="TT-21220"/>
    <s v="Thomas Thornton"/>
    <x v="0"/>
    <s v="United States"/>
    <s v="New York City"/>
    <x v="15"/>
    <n v="10035"/>
    <x v="3"/>
    <s v="OFF-BI-10002393"/>
    <x v="1"/>
    <x v="8"/>
    <s v="Binder Posts"/>
    <n v="13.776"/>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400000000003"/>
  </r>
  <r>
    <n v="4832"/>
    <s v="CA-2011-120278"/>
    <x v="2"/>
    <x v="845"/>
    <d v="2011-11-12T00:00:00"/>
    <s v="Standard Class"/>
    <s v="MS-17365"/>
    <s v="Maribeth Schnelling"/>
    <x v="0"/>
    <s v="United States"/>
    <s v="Wausau"/>
    <x v="6"/>
    <n v="54401"/>
    <x v="2"/>
    <s v="OFF-ST-10004258"/>
    <x v="1"/>
    <x v="4"/>
    <s v="Portable Personal File Box"/>
    <n v="36.630000000000003"/>
    <n v="3"/>
    <n v="0"/>
    <n v="9.8901000000000003"/>
  </r>
  <r>
    <n v="4833"/>
    <s v="CA-2011-120278"/>
    <x v="2"/>
    <x v="845"/>
    <d v="2011-11-12T00:00:00"/>
    <s v="Standard Class"/>
    <s v="MS-17365"/>
    <s v="Maribeth Schnelling"/>
    <x v="0"/>
    <s v="United States"/>
    <s v="Wausau"/>
    <x v="6"/>
    <n v="54401"/>
    <x v="2"/>
    <s v="OFF-ST-10002214"/>
    <x v="1"/>
    <x v="4"/>
    <s v="X-Rack File for Hanging Folders"/>
    <n v="22.58"/>
    <n v="2"/>
    <n v="0"/>
    <n v="5.8708"/>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3000000000001"/>
  </r>
  <r>
    <n v="4836"/>
    <s v="CA-2014-167661"/>
    <x v="3"/>
    <x v="361"/>
    <d v="2014-10-11T00:00:00"/>
    <s v="Standard Class"/>
    <s v="MP-18175"/>
    <s v="Mike Pelletier"/>
    <x v="2"/>
    <s v="United States"/>
    <s v="San Francisco"/>
    <x v="1"/>
    <n v="94110"/>
    <x v="1"/>
    <s v="OFF-PA-10002581"/>
    <x v="1"/>
    <x v="10"/>
    <s v="Xerox 1951"/>
    <n v="61.96"/>
    <n v="2"/>
    <n v="0"/>
    <n v="27.882000000000001"/>
  </r>
  <r>
    <n v="4837"/>
    <s v="CA-2014-167661"/>
    <x v="3"/>
    <x v="361"/>
    <d v="2014-10-11T00:00:00"/>
    <s v="Standard Class"/>
    <s v="MP-18175"/>
    <s v="Mike Pelletier"/>
    <x v="2"/>
    <s v="United States"/>
    <s v="San Francisco"/>
    <x v="1"/>
    <n v="94110"/>
    <x v="1"/>
    <s v="OFF-BI-10001097"/>
    <x v="1"/>
    <x v="8"/>
    <s v="Avery Hole Reinforcements"/>
    <n v="19.936"/>
    <n v="4"/>
    <n v="0.2"/>
    <n v="7.2267999999999999"/>
  </r>
  <r>
    <n v="4838"/>
    <s v="CA-2014-106831"/>
    <x v="3"/>
    <x v="702"/>
    <d v="2014-06-04T00:00:00"/>
    <s v="First Class"/>
    <s v="FH-14350"/>
    <s v="Fred Harton"/>
    <x v="0"/>
    <s v="United States"/>
    <s v="Dublin"/>
    <x v="24"/>
    <n v="43017"/>
    <x v="3"/>
    <s v="OFF-BI-10003429"/>
    <x v="1"/>
    <x v="8"/>
    <s v="Cardinal HOLDit! Binder Insert Strips,Extra Strips"/>
    <n v="3.798"/>
    <n v="2"/>
    <n v="0.7"/>
    <n v="-2.6585999999999999"/>
  </r>
  <r>
    <n v="4839"/>
    <s v="CA-2014-106831"/>
    <x v="3"/>
    <x v="702"/>
    <d v="2014-06-04T00:00:00"/>
    <s v="First Class"/>
    <s v="FH-14350"/>
    <s v="Fred Harton"/>
    <x v="0"/>
    <s v="United States"/>
    <s v="Dublin"/>
    <x v="24"/>
    <n v="43017"/>
    <x v="3"/>
    <s v="OFF-PA-10000682"/>
    <x v="1"/>
    <x v="10"/>
    <s v="Xerox 1924"/>
    <n v="27.744"/>
    <n v="6"/>
    <n v="0.2"/>
    <n v="10.0572"/>
  </r>
  <r>
    <n v="4840"/>
    <s v="CA-2014-106831"/>
    <x v="3"/>
    <x v="702"/>
    <d v="2014-06-04T00:00:00"/>
    <s v="First Class"/>
    <s v="FH-14350"/>
    <s v="Fred Harton"/>
    <x v="0"/>
    <s v="United States"/>
    <s v="Dublin"/>
    <x v="24"/>
    <n v="43017"/>
    <x v="3"/>
    <s v="TEC-PH-10001700"/>
    <x v="2"/>
    <x v="7"/>
    <s v="Panasonic KX-TG6844B Expandable Digital Cordless Telephone"/>
    <n v="158.376"/>
    <n v="4"/>
    <n v="0.4"/>
    <n v="-34.314799999999998"/>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29999999999999"/>
    <n v="3"/>
    <n v="0.7"/>
    <n v="-4.0721999999999996"/>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02"/>
  </r>
  <r>
    <n v="4845"/>
    <s v="US-2011-128685"/>
    <x v="2"/>
    <x v="527"/>
    <d v="2011-04-05T00:00:00"/>
    <s v="First Class"/>
    <s v="MZ-17515"/>
    <s v="Mary Zewe"/>
    <x v="1"/>
    <s v="United States"/>
    <s v="Los Angeles"/>
    <x v="1"/>
    <n v="90008"/>
    <x v="1"/>
    <s v="OFF-BI-10004140"/>
    <x v="1"/>
    <x v="8"/>
    <s v="Avery Non-Stick Binders"/>
    <n v="7.1840000000000002"/>
    <n v="2"/>
    <n v="0.2"/>
    <n v="2.2450000000000001"/>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5999999999998"/>
    <n v="5"/>
    <n v="0.2"/>
    <n v="19.797000000000001"/>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79999999999994"/>
    <n v="1"/>
    <n v="0.2"/>
    <n v="0.81620000000000004"/>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9"/>
  </r>
  <r>
    <n v="4852"/>
    <s v="CA-2011-107818"/>
    <x v="2"/>
    <x v="78"/>
    <d v="2011-09-14T00:00:00"/>
    <s v="Standard Class"/>
    <s v="MC-17275"/>
    <s v="Marc Crier"/>
    <x v="0"/>
    <s v="United States"/>
    <s v="Pasco"/>
    <x v="4"/>
    <n v="99301"/>
    <x v="1"/>
    <s v="OFF-AR-10000380"/>
    <x v="1"/>
    <x v="6"/>
    <s v="Hunt PowerHouse Electric Pencil Sharpener, Blue"/>
    <n v="303.83999999999997"/>
    <n v="8"/>
    <n v="0"/>
    <n v="91.152000000000001"/>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800000000000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7999999999996"/>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4000000000001"/>
  </r>
  <r>
    <n v="4859"/>
    <s v="CA-2012-137526"/>
    <x v="1"/>
    <x v="1004"/>
    <d v="2012-01-17T00:00:00"/>
    <s v="Standard Class"/>
    <s v="PB-19150"/>
    <s v="Philip Brown"/>
    <x v="0"/>
    <s v="United States"/>
    <s v="Los Angeles"/>
    <x v="1"/>
    <n v="90004"/>
    <x v="1"/>
    <s v="FUR-FU-10004845"/>
    <x v="0"/>
    <x v="5"/>
    <s v="Deflect-o EconoMat Nonstudded, No Bevel Mat"/>
    <n v="464.85"/>
    <n v="9"/>
    <n v="0"/>
    <n v="92.97"/>
  </r>
  <r>
    <n v="4860"/>
    <s v="CA-2014-136063"/>
    <x v="3"/>
    <x v="934"/>
    <d v="2014-12-20T00:00:00"/>
    <s v="Standard Class"/>
    <s v="SS-20140"/>
    <s v="Saphhira Shifley"/>
    <x v="1"/>
    <s v="United States"/>
    <s v="Oak Park"/>
    <x v="10"/>
    <n v="60302"/>
    <x v="2"/>
    <s v="OFF-AR-10000823"/>
    <x v="1"/>
    <x v="6"/>
    <s v="Newell 307"/>
    <n v="10.19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60000000004"/>
  </r>
  <r>
    <n v="4862"/>
    <s v="CA-2011-138940"/>
    <x v="2"/>
    <x v="909"/>
    <d v="2011-04-16T00:00:00"/>
    <s v="Second Class"/>
    <s v="GM-14455"/>
    <s v="Gary Mitchum"/>
    <x v="2"/>
    <s v="United States"/>
    <s v="Austin"/>
    <x v="5"/>
    <n v="78745"/>
    <x v="2"/>
    <s v="TEC-PH-10001835"/>
    <x v="2"/>
    <x v="7"/>
    <s v="Jawbone JAMBOX Wireless Bluetooth Speaker"/>
    <n v="758.35199999999998"/>
    <n v="6"/>
    <n v="0.2"/>
    <n v="265.42320000000001"/>
  </r>
  <r>
    <n v="4863"/>
    <s v="CA-2013-125164"/>
    <x v="0"/>
    <x v="338"/>
    <d v="2013-11-15T00:00:00"/>
    <s v="Standard Class"/>
    <s v="SH-19975"/>
    <s v="Sally Hughsby"/>
    <x v="1"/>
    <s v="United States"/>
    <s v="New York City"/>
    <x v="15"/>
    <n v="10011"/>
    <x v="3"/>
    <s v="OFF-BI-10001191"/>
    <x v="1"/>
    <x v="8"/>
    <s v="Canvas Sectional Post Binders"/>
    <n v="20.367999999999999"/>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400000000001"/>
  </r>
  <r>
    <n v="4867"/>
    <s v="CA-2014-122490"/>
    <x v="3"/>
    <x v="38"/>
    <d v="2014-11-19T00:00:00"/>
    <s v="Standard Class"/>
    <s v="TT-21070"/>
    <s v="Ted Trevino"/>
    <x v="0"/>
    <s v="United States"/>
    <s v="Seattle"/>
    <x v="4"/>
    <n v="98103"/>
    <x v="1"/>
    <s v="OFF-BI-10001718"/>
    <x v="1"/>
    <x v="8"/>
    <s v="GBC DocuBind P50 Personal Binding Machine"/>
    <n v="563.024"/>
    <n v="11"/>
    <n v="0.2"/>
    <n v="190.0206"/>
  </r>
  <r>
    <n v="4868"/>
    <s v="CA-2014-122490"/>
    <x v="3"/>
    <x v="38"/>
    <d v="2014-11-19T00:00:00"/>
    <s v="Standard Class"/>
    <s v="TT-21070"/>
    <s v="Ted Trevino"/>
    <x v="0"/>
    <s v="United States"/>
    <s v="Seattle"/>
    <x v="4"/>
    <n v="98103"/>
    <x v="1"/>
    <s v="OFF-ST-10000991"/>
    <x v="1"/>
    <x v="4"/>
    <s v="Space Solutions HD Industrial Steel Shelving."/>
    <n v="344.91"/>
    <n v="3"/>
    <n v="0"/>
    <n v="10.347300000000001"/>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Â HeadsetÂ with"/>
    <n v="89.988"/>
    <n v="2"/>
    <n v="0.4"/>
    <n v="-14.997999999999999"/>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40000000000001"/>
    <n v="2"/>
    <n v="0.2"/>
    <n v="0.61560000000000004"/>
  </r>
  <r>
    <n v="4873"/>
    <s v="CA-2014-164042"/>
    <x v="3"/>
    <x v="979"/>
    <d v="2014-05-28T00:00:00"/>
    <s v="Standard Class"/>
    <s v="KL-16645"/>
    <s v="Ken Lonsdale"/>
    <x v="0"/>
    <s v="United States"/>
    <s v="Houston"/>
    <x v="5"/>
    <n v="77095"/>
    <x v="2"/>
    <s v="OFF-AP-10001947"/>
    <x v="1"/>
    <x v="9"/>
    <s v="Acco 6 Outlet Guardian Premium Plus Surge Suppressor"/>
    <n v="18.32"/>
    <n v="5"/>
    <n v="0.8"/>
    <n v="-46.716000000000001"/>
  </r>
  <r>
    <n v="4874"/>
    <s v="CA-2014-164042"/>
    <x v="3"/>
    <x v="979"/>
    <d v="2014-05-28T00:00:00"/>
    <s v="Standard Class"/>
    <s v="KL-16645"/>
    <s v="Ken Lonsdale"/>
    <x v="0"/>
    <s v="United States"/>
    <s v="Houston"/>
    <x v="5"/>
    <n v="77095"/>
    <x v="2"/>
    <s v="OFF-ST-10002301"/>
    <x v="1"/>
    <x v="4"/>
    <s v="Tennsco Commercial Shelving"/>
    <n v="48.816000000000003"/>
    <n v="3"/>
    <n v="0.2"/>
    <n v="-11.5938"/>
  </r>
  <r>
    <n v="4875"/>
    <s v="CA-2014-164042"/>
    <x v="3"/>
    <x v="979"/>
    <d v="2014-05-28T00:00:00"/>
    <s v="Standard Class"/>
    <s v="KL-16645"/>
    <s v="Ken Lonsdale"/>
    <x v="0"/>
    <s v="United States"/>
    <s v="Houston"/>
    <x v="5"/>
    <n v="77095"/>
    <x v="2"/>
    <s v="OFF-BI-10001922"/>
    <x v="1"/>
    <x v="8"/>
    <s v="Storex Dura Pro Binders"/>
    <n v="1.1879999999999999"/>
    <n v="1"/>
    <n v="0.8"/>
    <n v="-1.9601999999999999"/>
  </r>
  <r>
    <n v="4876"/>
    <s v="CA-2011-132864"/>
    <x v="2"/>
    <x v="266"/>
    <d v="2011-12-07T00:00:00"/>
    <s v="Standard Class"/>
    <s v="KN-16390"/>
    <s v="Katherine Nockton"/>
    <x v="1"/>
    <s v="United States"/>
    <s v="Columbus"/>
    <x v="24"/>
    <n v="43229"/>
    <x v="3"/>
    <s v="TEC-AC-10001267"/>
    <x v="2"/>
    <x v="11"/>
    <s v="ImationÂ 32GB Pocket Pro USB 3.0Â Flash DriveÂ - 32 GB - Black - 1 P ..."/>
    <n v="119.8"/>
    <n v="5"/>
    <n v="0.2"/>
    <n v="29.95"/>
  </r>
  <r>
    <n v="4877"/>
    <s v="US-2011-155817"/>
    <x v="2"/>
    <x v="462"/>
    <d v="2011-10-09T00:00:00"/>
    <s v="Standard Class"/>
    <s v="SL-20155"/>
    <s v="Sara Luxemburg"/>
    <x v="2"/>
    <s v="United States"/>
    <s v="Durham"/>
    <x v="3"/>
    <n v="27707"/>
    <x v="0"/>
    <s v="OFF-ST-10000532"/>
    <x v="1"/>
    <x v="4"/>
    <s v="Advantus Rolling Drawer Organizers"/>
    <n v="61.567999999999998"/>
    <n v="2"/>
    <n v="0.2"/>
    <n v="4.6176000000000004"/>
  </r>
  <r>
    <n v="4878"/>
    <s v="US-2011-155817"/>
    <x v="2"/>
    <x v="462"/>
    <d v="2011-10-09T00:00:00"/>
    <s v="Standard Class"/>
    <s v="SL-20155"/>
    <s v="Sara Luxemburg"/>
    <x v="2"/>
    <s v="United States"/>
    <s v="Durham"/>
    <x v="3"/>
    <n v="27707"/>
    <x v="0"/>
    <s v="OFF-AR-10002335"/>
    <x v="1"/>
    <x v="6"/>
    <s v="DIXON Oriole Pencils"/>
    <n v="6.1920000000000002"/>
    <n v="3"/>
    <n v="0.2"/>
    <n v="0.46439999999999998"/>
  </r>
  <r>
    <n v="4879"/>
    <s v="US-2013-131891"/>
    <x v="0"/>
    <x v="875"/>
    <d v="2013-08-01T00:00:00"/>
    <s v="First Class"/>
    <s v="PW-19240"/>
    <s v="Pierre Wener"/>
    <x v="0"/>
    <s v="United States"/>
    <s v="Pensacola"/>
    <x v="2"/>
    <n v="32503"/>
    <x v="0"/>
    <s v="OFF-BI-10000201"/>
    <x v="1"/>
    <x v="8"/>
    <s v="Avery Triangle Shaped Sheet Lifters, Black, 2/Pack"/>
    <n v="2.214"/>
    <n v="3"/>
    <n v="0.7"/>
    <n v="-1.476"/>
  </r>
  <r>
    <n v="4880"/>
    <s v="CA-2014-143567"/>
    <x v="3"/>
    <x v="808"/>
    <d v="2014-11-06T00:00:00"/>
    <s v="Second Class"/>
    <s v="TB-21175"/>
    <s v="Thomas Boland"/>
    <x v="1"/>
    <s v="United States"/>
    <s v="Henderson"/>
    <x v="0"/>
    <n v="42420"/>
    <x v="0"/>
    <s v="OFF-EN-10004846"/>
    <x v="1"/>
    <x v="12"/>
    <s v="Letter or Legal Size Expandable Poly String Tie Envelopes"/>
    <n v="5.32"/>
    <n v="2"/>
    <n v="0"/>
    <n v="2.6067999999999998"/>
  </r>
  <r>
    <n v="4881"/>
    <s v="CA-2014-143567"/>
    <x v="3"/>
    <x v="808"/>
    <d v="2014-11-06T00:00:00"/>
    <s v="Second Class"/>
    <s v="TB-21175"/>
    <s v="Thomas Boland"/>
    <x v="1"/>
    <s v="United States"/>
    <s v="Henderson"/>
    <x v="0"/>
    <n v="42420"/>
    <x v="0"/>
    <s v="FUR-CH-10000454"/>
    <x v="0"/>
    <x v="1"/>
    <s v="Hon Deluxe Fabric Upholstered Stacking Chairs, Rounded Back"/>
    <n v="975.92"/>
    <n v="4"/>
    <n v="0"/>
    <n v="292.77600000000001"/>
  </r>
  <r>
    <n v="4882"/>
    <s v="CA-2014-143567"/>
    <x v="3"/>
    <x v="808"/>
    <d v="2014-11-06T00:00:00"/>
    <s v="Second Class"/>
    <s v="TB-21175"/>
    <s v="Thomas Boland"/>
    <x v="1"/>
    <s v="United States"/>
    <s v="Henderson"/>
    <x v="0"/>
    <n v="42420"/>
    <x v="0"/>
    <s v="TEC-AC-10004145"/>
    <x v="2"/>
    <x v="11"/>
    <s v="Logitech diNovo Edge Keyboard"/>
    <n v="2249.91"/>
    <n v="9"/>
    <n v="0"/>
    <n v="517.47929999999997"/>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
    <n v="5"/>
    <n v="0.2"/>
    <n v="64.2"/>
  </r>
  <r>
    <n v="4885"/>
    <s v="CA-2014-104080"/>
    <x v="3"/>
    <x v="144"/>
    <d v="2014-03-16T00:00:00"/>
    <s v="Standard Class"/>
    <s v="AH-10210"/>
    <s v="Alan Hwang"/>
    <x v="0"/>
    <s v="United States"/>
    <s v="Anaheim"/>
    <x v="1"/>
    <n v="92804"/>
    <x v="1"/>
    <s v="OFF-AR-10001972"/>
    <x v="1"/>
    <x v="6"/>
    <s v="Newell 323"/>
    <n v="3.36"/>
    <n v="2"/>
    <n v="0"/>
    <n v="0.87360000000000004"/>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
    <n v="3"/>
    <n v="0"/>
    <n v="52.974299999999999"/>
  </r>
  <r>
    <n v="4888"/>
    <s v="CA-2013-163167"/>
    <x v="0"/>
    <x v="85"/>
    <d v="2013-12-02T00:00:00"/>
    <s v="Second Class"/>
    <s v="RF-19345"/>
    <s v="Randy Ferguson"/>
    <x v="1"/>
    <s v="United States"/>
    <s v="Marietta"/>
    <x v="32"/>
    <n v="30062"/>
    <x v="0"/>
    <s v="TEC-AC-10003441"/>
    <x v="2"/>
    <x v="11"/>
    <s v="Kingston Digital DataTraveler 32GB USB 2.0"/>
    <n v="101.7"/>
    <n v="6"/>
    <n v="0"/>
    <n v="6.1020000000000003"/>
  </r>
  <r>
    <n v="4889"/>
    <s v="CA-2013-163167"/>
    <x v="0"/>
    <x v="85"/>
    <d v="2013-12-02T00:00:00"/>
    <s v="Second Class"/>
    <s v="RF-19345"/>
    <s v="Randy Ferguson"/>
    <x v="1"/>
    <s v="United States"/>
    <s v="Marietta"/>
    <x v="32"/>
    <n v="30062"/>
    <x v="0"/>
    <s v="OFF-ST-10004459"/>
    <x v="1"/>
    <x v="4"/>
    <s v="Tennsco Single-Tier Lockers"/>
    <n v="1126.02"/>
    <n v="3"/>
    <n v="0"/>
    <n v="56.301000000000002"/>
  </r>
  <r>
    <n v="4890"/>
    <s v="CA-2013-163167"/>
    <x v="0"/>
    <x v="85"/>
    <d v="2013-12-02T00:00:00"/>
    <s v="Second Class"/>
    <s v="RF-19345"/>
    <s v="Randy Ferguson"/>
    <x v="1"/>
    <s v="United States"/>
    <s v="Marietta"/>
    <x v="32"/>
    <n v="30062"/>
    <x v="0"/>
    <s v="OFF-ST-10003805"/>
    <x v="1"/>
    <x v="4"/>
    <s v="24 Capacity Maxi Data Binder Racks, Pearl"/>
    <n v="1263.3"/>
    <n v="6"/>
    <n v="0"/>
    <n v="315.82499999999999"/>
  </r>
  <r>
    <n v="4891"/>
    <s v="CA-2013-135776"/>
    <x v="0"/>
    <x v="443"/>
    <d v="2013-12-31T00:00:00"/>
    <s v="Standard Class"/>
    <s v="EH-13765"/>
    <s v="Edward Hooks"/>
    <x v="1"/>
    <s v="United States"/>
    <s v="Seattle"/>
    <x v="4"/>
    <n v="98103"/>
    <x v="1"/>
    <s v="OFF-AR-10001246"/>
    <x v="1"/>
    <x v="6"/>
    <s v="Newell 317"/>
    <n v="8.82"/>
    <n v="3"/>
    <n v="0"/>
    <n v="2.5577999999999999"/>
  </r>
  <r>
    <n v="4892"/>
    <s v="CA-2013-135776"/>
    <x v="0"/>
    <x v="443"/>
    <d v="2013-12-31T00:00:00"/>
    <s v="Standard Class"/>
    <s v="EH-13765"/>
    <s v="Edward Hooks"/>
    <x v="1"/>
    <s v="United States"/>
    <s v="Seattle"/>
    <x v="4"/>
    <n v="98103"/>
    <x v="1"/>
    <s v="OFF-PA-10001295"/>
    <x v="1"/>
    <x v="10"/>
    <s v="Computer Printout Paper with Letter-Trim Perforations"/>
    <n v="37.94"/>
    <n v="2"/>
    <n v="0"/>
    <n v="18.211200000000002"/>
  </r>
  <r>
    <n v="4893"/>
    <s v="CA-2013-135776"/>
    <x v="0"/>
    <x v="443"/>
    <d v="2013-12-31T00:00:00"/>
    <s v="Standard Class"/>
    <s v="EH-13765"/>
    <s v="Edward Hooks"/>
    <x v="1"/>
    <s v="United States"/>
    <s v="Seattle"/>
    <x v="4"/>
    <n v="98103"/>
    <x v="1"/>
    <s v="OFF-AR-10001231"/>
    <x v="1"/>
    <x v="6"/>
    <s v="Sanford EarthWrite Recycled Pencils, Medium Soft, #2"/>
    <n v="4.2"/>
    <n v="2"/>
    <n v="0"/>
    <n v="1.1759999999999999"/>
  </r>
  <r>
    <n v="4894"/>
    <s v="CA-2013-135776"/>
    <x v="0"/>
    <x v="443"/>
    <d v="2013-12-31T00:00:00"/>
    <s v="Standard Class"/>
    <s v="EH-13765"/>
    <s v="Edward Hooks"/>
    <x v="1"/>
    <s v="United States"/>
    <s v="Seattle"/>
    <x v="4"/>
    <n v="98103"/>
    <x v="1"/>
    <s v="OFF-ST-10002743"/>
    <x v="1"/>
    <x v="4"/>
    <s v="SAFCO Boltless Steel Shelving"/>
    <n v="227.28"/>
    <n v="2"/>
    <n v="0"/>
    <n v="2.2728000000000002"/>
  </r>
  <r>
    <n v="4895"/>
    <s v="CA-2013-135776"/>
    <x v="0"/>
    <x v="443"/>
    <d v="2013-12-31T00:00:00"/>
    <s v="Standard Class"/>
    <s v="EH-13765"/>
    <s v="Edward Hooks"/>
    <x v="1"/>
    <s v="United States"/>
    <s v="Seattle"/>
    <x v="4"/>
    <n v="98103"/>
    <x v="1"/>
    <s v="OFF-PA-10004327"/>
    <x v="1"/>
    <x v="10"/>
    <s v="Xerox 1911"/>
    <n v="47.9"/>
    <n v="1"/>
    <n v="0"/>
    <n v="22.992000000000001"/>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6000000000001"/>
  </r>
  <r>
    <n v="4898"/>
    <s v="US-2011-122021"/>
    <x v="2"/>
    <x v="771"/>
    <d v="2011-10-17T00:00:00"/>
    <s v="First Class"/>
    <s v="AC-10660"/>
    <s v="Anna Chung"/>
    <x v="0"/>
    <s v="United States"/>
    <s v="Parma"/>
    <x v="24"/>
    <n v="44134"/>
    <x v="3"/>
    <s v="FUR-CH-10003761"/>
    <x v="0"/>
    <x v="1"/>
    <s v="Global Italian Leather Office Chair"/>
    <n v="183.37200000000001"/>
    <n v="2"/>
    <n v="0.3"/>
    <n v="-7.8587999999999996"/>
  </r>
  <r>
    <n v="4899"/>
    <s v="US-2011-122021"/>
    <x v="2"/>
    <x v="771"/>
    <d v="2011-10-17T00:00:00"/>
    <s v="First Class"/>
    <s v="AC-10660"/>
    <s v="Anna Chung"/>
    <x v="0"/>
    <s v="United States"/>
    <s v="Parma"/>
    <x v="24"/>
    <n v="44134"/>
    <x v="3"/>
    <s v="OFF-PA-10002230"/>
    <x v="1"/>
    <x v="10"/>
    <s v="Xerox 1897"/>
    <n v="7.968"/>
    <n v="2"/>
    <n v="0.2"/>
    <n v="2.8883999999999999"/>
  </r>
  <r>
    <n v="4900"/>
    <s v="CA-2013-130484"/>
    <x v="0"/>
    <x v="250"/>
    <d v="2013-08-28T00:00:00"/>
    <s v="Standard Class"/>
    <s v="SG-20470"/>
    <s v="Sheri Gordon"/>
    <x v="0"/>
    <s v="United States"/>
    <s v="Gresham"/>
    <x v="21"/>
    <n v="97030"/>
    <x v="1"/>
    <s v="OFF-BI-10000088"/>
    <x v="1"/>
    <x v="8"/>
    <s v="GBC Imprintable Covers"/>
    <n v="26.352"/>
    <n v="8"/>
    <n v="0.7"/>
    <n v="-18.446400000000001"/>
  </r>
  <r>
    <n v="4901"/>
    <s v="CA-2014-120936"/>
    <x v="3"/>
    <x v="94"/>
    <d v="2014-12-22T00:00:00"/>
    <s v="Standard Class"/>
    <s v="CA-12310"/>
    <s v="Christine Abelman"/>
    <x v="1"/>
    <s v="United States"/>
    <s v="Anaheim"/>
    <x v="1"/>
    <n v="92804"/>
    <x v="1"/>
    <s v="OFF-ST-10001526"/>
    <x v="1"/>
    <x v="4"/>
    <s v="Iceberg Mobile Mega Data/Printer Cart "/>
    <n v="481.32"/>
    <n v="4"/>
    <n v="0"/>
    <n v="125.14319999999999"/>
  </r>
  <r>
    <n v="4902"/>
    <s v="CA-2014-120936"/>
    <x v="3"/>
    <x v="94"/>
    <d v="2014-12-22T00:00:00"/>
    <s v="Standard Class"/>
    <s v="CA-12310"/>
    <s v="Christine Abelman"/>
    <x v="1"/>
    <s v="United States"/>
    <s v="Anaheim"/>
    <x v="1"/>
    <n v="92804"/>
    <x v="1"/>
    <s v="OFF-SU-10002557"/>
    <x v="1"/>
    <x v="14"/>
    <s v="Fiskars Spring-Action Scissors"/>
    <n v="13.98"/>
    <n v="1"/>
    <n v="0"/>
    <n v="3.6347999999999998"/>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1"/>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99"/>
  </r>
  <r>
    <n v="4908"/>
    <s v="CA-2011-133809"/>
    <x v="2"/>
    <x v="728"/>
    <d v="2011-11-23T00:00:00"/>
    <s v="Second Class"/>
    <s v="MS-17530"/>
    <s v="MaryBeth Skach"/>
    <x v="0"/>
    <s v="United States"/>
    <s v="Fairfield"/>
    <x v="24"/>
    <n v="45014"/>
    <x v="3"/>
    <s v="OFF-BI-10001757"/>
    <x v="1"/>
    <x v="8"/>
    <s v="Pressboard Hanging Data Binders for Unburst Sheets"/>
    <n v="11.808"/>
    <n v="8"/>
    <n v="0.7"/>
    <n v="-8.65920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98"/>
  </r>
  <r>
    <n v="4911"/>
    <s v="CA-2014-127306"/>
    <x v="3"/>
    <x v="424"/>
    <d v="2014-01-19T00:00:00"/>
    <s v="Standard Class"/>
    <s v="BH-11710"/>
    <s v="Brosina Hoffman"/>
    <x v="0"/>
    <s v="United States"/>
    <s v="Johnson City"/>
    <x v="18"/>
    <n v="37604"/>
    <x v="0"/>
    <s v="OFF-PA-10000019"/>
    <x v="1"/>
    <x v="10"/>
    <s v="Xerox 1931"/>
    <n v="36.287999999999997"/>
    <n v="7"/>
    <n v="0.2"/>
    <n v="12.700799999999999"/>
  </r>
  <r>
    <n v="4912"/>
    <s v="CA-2014-127306"/>
    <x v="3"/>
    <x v="424"/>
    <d v="2014-01-19T00:00:00"/>
    <s v="Standard Class"/>
    <s v="BH-11710"/>
    <s v="Brosina Hoffman"/>
    <x v="0"/>
    <s v="United States"/>
    <s v="Johnson City"/>
    <x v="18"/>
    <n v="37604"/>
    <x v="0"/>
    <s v="TEC-PH-10001924"/>
    <x v="2"/>
    <x v="7"/>
    <s v="iHome FM Clock Radio with Lightning Dock"/>
    <n v="111.98399999999999"/>
    <n v="2"/>
    <n v="0.2"/>
    <n v="6.9989999999999997"/>
  </r>
  <r>
    <n v="4913"/>
    <s v="CA-2014-127306"/>
    <x v="3"/>
    <x v="424"/>
    <d v="2014-01-19T00:00:00"/>
    <s v="Standard Class"/>
    <s v="BH-11710"/>
    <s v="Brosina Hoffman"/>
    <x v="0"/>
    <s v="United States"/>
    <s v="Johnson City"/>
    <x v="18"/>
    <n v="37604"/>
    <x v="0"/>
    <s v="OFF-BI-10002003"/>
    <x v="1"/>
    <x v="8"/>
    <s v="Ibico Presentation Index for Binding Systems"/>
    <n v="5.97"/>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4"/>
  </r>
  <r>
    <n v="4916"/>
    <s v="CA-2012-161830"/>
    <x v="1"/>
    <x v="496"/>
    <d v="2012-09-26T00:00:00"/>
    <s v="Second Class"/>
    <s v="ME-17725"/>
    <s v="Max Engle"/>
    <x v="0"/>
    <s v="United States"/>
    <s v="Seattle"/>
    <x v="4"/>
    <n v="98105"/>
    <x v="1"/>
    <s v="OFF-BI-10001097"/>
    <x v="1"/>
    <x v="8"/>
    <s v="Avery Hole Reinforcements"/>
    <n v="14.952"/>
    <n v="3"/>
    <n v="0.2"/>
    <n v="5.4200999999999997"/>
  </r>
  <r>
    <n v="4917"/>
    <s v="CA-2014-163125"/>
    <x v="3"/>
    <x v="449"/>
    <d v="2014-10-12T00:00:00"/>
    <s v="Second Class"/>
    <s v="MB-17305"/>
    <s v="Maria Bertelson"/>
    <x v="0"/>
    <s v="United States"/>
    <s v="League City"/>
    <x v="5"/>
    <n v="77573"/>
    <x v="2"/>
    <s v="OFF-AR-10004344"/>
    <x v="1"/>
    <x v="6"/>
    <s v="Bulldog Vacuum Base Pencil Sharpener"/>
    <n v="67.144000000000005"/>
    <n v="7"/>
    <n v="0.2"/>
    <n v="5.8750999999999998"/>
  </r>
  <r>
    <n v="4918"/>
    <s v="CA-2014-163125"/>
    <x v="3"/>
    <x v="449"/>
    <d v="2014-10-12T00:00:00"/>
    <s v="Second Class"/>
    <s v="MB-17305"/>
    <s v="Maria Bertelson"/>
    <x v="0"/>
    <s v="United States"/>
    <s v="League City"/>
    <x v="5"/>
    <n v="77573"/>
    <x v="2"/>
    <s v="FUR-CH-10001802"/>
    <x v="0"/>
    <x v="1"/>
    <s v="Hon Every-Day Chair Series Swivel Task Chairs"/>
    <n v="254.05799999999999"/>
    <n v="3"/>
    <n v="0.3"/>
    <n v="-32.6646"/>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93"/>
  </r>
  <r>
    <n v="4921"/>
    <s v="CA-2014-101728"/>
    <x v="3"/>
    <x v="971"/>
    <d v="2014-08-24T00:00:00"/>
    <s v="Standard Class"/>
    <s v="SC-20575"/>
    <s v="Sonia Cooley"/>
    <x v="0"/>
    <s v="United States"/>
    <s v="Chicago"/>
    <x v="10"/>
    <n v="60653"/>
    <x v="2"/>
    <s v="OFF-BI-10002393"/>
    <x v="1"/>
    <x v="8"/>
    <s v="Binder Posts"/>
    <n v="2.2959999999999998"/>
    <n v="2"/>
    <n v="0.8"/>
    <n v="-3.9032"/>
  </r>
  <r>
    <n v="4922"/>
    <s v="CA-2014-114055"/>
    <x v="3"/>
    <x v="53"/>
    <d v="2014-12-30T00:00:00"/>
    <s v="Second Class"/>
    <s v="MH-18115"/>
    <s v="Mick Hernandez"/>
    <x v="2"/>
    <s v="United States"/>
    <s v="Huntsville"/>
    <x v="19"/>
    <n v="35810"/>
    <x v="0"/>
    <s v="OFF-PA-10004381"/>
    <x v="1"/>
    <x v="10"/>
    <s v="14-7/8 x 11 Blue Bar Computer Printout Paper"/>
    <n v="96.08"/>
    <n v="2"/>
    <n v="0"/>
    <n v="46.118400000000001"/>
  </r>
  <r>
    <n v="4923"/>
    <s v="CA-2014-114055"/>
    <x v="3"/>
    <x v="53"/>
    <d v="2014-12-30T00:00:00"/>
    <s v="Second Class"/>
    <s v="MH-18115"/>
    <s v="Mick Hernandez"/>
    <x v="2"/>
    <s v="United States"/>
    <s v="Huntsville"/>
    <x v="19"/>
    <n v="35810"/>
    <x v="0"/>
    <s v="OFF-FA-10003059"/>
    <x v="1"/>
    <x v="13"/>
    <s v="Assorted Color Push Pins"/>
    <n v="3.62"/>
    <n v="2"/>
    <n v="0"/>
    <n v="1.1946000000000001"/>
  </r>
  <r>
    <n v="4924"/>
    <s v="CA-2014-114055"/>
    <x v="3"/>
    <x v="53"/>
    <d v="2014-12-30T00:00:00"/>
    <s v="Second Class"/>
    <s v="MH-18115"/>
    <s v="Mick Hernandez"/>
    <x v="2"/>
    <s v="United States"/>
    <s v="Huntsville"/>
    <x v="19"/>
    <n v="35810"/>
    <x v="0"/>
    <s v="OFF-PA-10000994"/>
    <x v="1"/>
    <x v="10"/>
    <s v="Xerox 1915"/>
    <n v="629.1"/>
    <n v="6"/>
    <n v="0"/>
    <n v="301.96800000000002"/>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
    <n v="3"/>
    <n v="0"/>
    <n v="251.202"/>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
    <n v="3"/>
    <n v="0"/>
    <n v="7.0217999999999998"/>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
    <n v="1"/>
    <n v="0.2"/>
    <n v="4.2309000000000001"/>
  </r>
  <r>
    <n v="4934"/>
    <s v="CA-2012-106978"/>
    <x v="1"/>
    <x v="694"/>
    <d v="2012-10-04T00:00:00"/>
    <s v="Standard Class"/>
    <s v="ZC-21910"/>
    <s v="Zuschuss Carroll"/>
    <x v="0"/>
    <s v="United States"/>
    <s v="Aurora"/>
    <x v="22"/>
    <n v="80013"/>
    <x v="1"/>
    <s v="OFF-BI-10002012"/>
    <x v="1"/>
    <x v="8"/>
    <s v="Wilson Jones Easy Flow II Sheet Lifters"/>
    <n v="1.08"/>
    <n v="2"/>
    <n v="0.7"/>
    <n v="-0.79200000000000004"/>
  </r>
  <r>
    <n v="4935"/>
    <s v="CA-2012-106978"/>
    <x v="1"/>
    <x v="694"/>
    <d v="2012-10-04T00:00:00"/>
    <s v="Standard Class"/>
    <s v="ZC-21910"/>
    <s v="Zuschuss Carroll"/>
    <x v="0"/>
    <s v="United States"/>
    <s v="Aurora"/>
    <x v="22"/>
    <n v="80013"/>
    <x v="1"/>
    <s v="OFF-FA-10003021"/>
    <x v="1"/>
    <x v="13"/>
    <s v="Staples"/>
    <n v="4.5119999999999996"/>
    <n v="3"/>
    <n v="0.2"/>
    <n v="0.84599999999999997"/>
  </r>
  <r>
    <n v="4936"/>
    <s v="CA-2012-155124"/>
    <x v="1"/>
    <x v="1007"/>
    <d v="2012-03-21T00:00:00"/>
    <s v="Standard Class"/>
    <s v="KS-16300"/>
    <s v="Karen Seio"/>
    <x v="1"/>
    <s v="United States"/>
    <s v="Lehi"/>
    <x v="7"/>
    <n v="84043"/>
    <x v="1"/>
    <s v="TEC-PH-10003356"/>
    <x v="2"/>
    <x v="7"/>
    <s v="SmartStand Mobile Device Holder, Assorted Colors"/>
    <n v="16.776"/>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
    <n v="5"/>
    <n v="0"/>
    <n v="238.65299999999999"/>
  </r>
  <r>
    <n v="4939"/>
    <s v="CA-2011-157147"/>
    <x v="2"/>
    <x v="286"/>
    <d v="2011-01-19T00:00:00"/>
    <s v="Standard Class"/>
    <s v="BD-11605"/>
    <s v="Brian Dahlen"/>
    <x v="0"/>
    <s v="United States"/>
    <s v="San Francisco"/>
    <x v="1"/>
    <n v="94109"/>
    <x v="1"/>
    <s v="FUR-BO-10003034"/>
    <x v="0"/>
    <x v="0"/>
    <s v="O'Sullivan Elevations Bookcase, Cherry Finish"/>
    <n v="333.99900000000002"/>
    <n v="3"/>
    <n v="0.15"/>
    <n v="3.9293999999999998"/>
  </r>
  <r>
    <n v="4940"/>
    <s v="CA-2011-157147"/>
    <x v="2"/>
    <x v="286"/>
    <d v="2011-01-19T00:00:00"/>
    <s v="Standard Class"/>
    <s v="BD-11605"/>
    <s v="Brian Dahlen"/>
    <x v="0"/>
    <s v="United States"/>
    <s v="San Francisco"/>
    <x v="1"/>
    <n v="94109"/>
    <x v="1"/>
    <s v="OFF-AR-10003514"/>
    <x v="1"/>
    <x v="6"/>
    <s v="4009 Highlighters by Sanford"/>
    <n v="19.899999999999999"/>
    <n v="5"/>
    <n v="0"/>
    <n v="6.5670000000000002"/>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2"/>
  </r>
  <r>
    <n v="4942"/>
    <s v="CA-2012-156482"/>
    <x v="1"/>
    <x v="525"/>
    <d v="2012-02-13T00:00:00"/>
    <s v="Standard Class"/>
    <s v="IL-15100"/>
    <s v="Ivan Liston"/>
    <x v="0"/>
    <s v="United States"/>
    <s v="Wilmington"/>
    <x v="13"/>
    <n v="19805"/>
    <x v="3"/>
    <s v="FUR-BO-10002598"/>
    <x v="0"/>
    <x v="0"/>
    <s v="Hon Metal Bookcases, Putty"/>
    <n v="283.92"/>
    <n v="4"/>
    <n v="0"/>
    <n v="82.336799999999997"/>
  </r>
  <r>
    <n v="4943"/>
    <s v="CA-2012-156482"/>
    <x v="1"/>
    <x v="525"/>
    <d v="2012-02-13T00:00:00"/>
    <s v="Standard Class"/>
    <s v="IL-15100"/>
    <s v="Ivan Liston"/>
    <x v="0"/>
    <s v="United States"/>
    <s v="Wilmington"/>
    <x v="13"/>
    <n v="19805"/>
    <x v="3"/>
    <s v="OFF-AR-10001022"/>
    <x v="1"/>
    <x v="6"/>
    <s v="SANFORD Liquid Accent Tank-Style Highlighters"/>
    <n v="5.68"/>
    <n v="2"/>
    <n v="0"/>
    <n v="1.7607999999999999"/>
  </r>
  <r>
    <n v="4944"/>
    <s v="CA-2014-106782"/>
    <x v="3"/>
    <x v="202"/>
    <d v="2014-12-28T00:00:00"/>
    <s v="Standard Class"/>
    <s v="LP-17095"/>
    <s v="Liz Preis"/>
    <x v="0"/>
    <s v="United States"/>
    <s v="Lafayette"/>
    <x v="14"/>
    <n v="47905"/>
    <x v="2"/>
    <s v="OFF-ST-10004459"/>
    <x v="1"/>
    <x v="4"/>
    <s v="Tennsco Single-Tier Lockers"/>
    <n v="375.34"/>
    <n v="1"/>
    <n v="0"/>
    <n v="18.766999999999999"/>
  </r>
  <r>
    <n v="4945"/>
    <s v="CA-2013-151372"/>
    <x v="0"/>
    <x v="64"/>
    <d v="2013-09-07T00:00:00"/>
    <s v="First Class"/>
    <s v="JH-15985"/>
    <s v="Joseph Holt"/>
    <x v="0"/>
    <s v="United States"/>
    <s v="Redondo Beach"/>
    <x v="1"/>
    <n v="90278"/>
    <x v="1"/>
    <s v="OFF-PA-10004381"/>
    <x v="1"/>
    <x v="10"/>
    <s v="14-7/8 x 11 Blue Bar Computer Printout Paper"/>
    <n v="96.08"/>
    <n v="2"/>
    <n v="0"/>
    <n v="46.118400000000001"/>
  </r>
  <r>
    <n v="4946"/>
    <s v="CA-2013-151372"/>
    <x v="0"/>
    <x v="64"/>
    <d v="2013-09-07T00:00:00"/>
    <s v="First Class"/>
    <s v="JH-15985"/>
    <s v="Joseph Holt"/>
    <x v="0"/>
    <s v="United States"/>
    <s v="Redondo Beach"/>
    <x v="1"/>
    <n v="90278"/>
    <x v="1"/>
    <s v="OFF-BI-10000050"/>
    <x v="1"/>
    <x v="8"/>
    <s v="Angle-D Binders with Locking Rings, Label Holders"/>
    <n v="11.68"/>
    <n v="2"/>
    <n v="0.2"/>
    <n v="3.9420000000000002"/>
  </r>
  <r>
    <n v="4947"/>
    <s v="CA-2013-151372"/>
    <x v="0"/>
    <x v="64"/>
    <d v="2013-09-07T00:00:00"/>
    <s v="First Class"/>
    <s v="JH-15985"/>
    <s v="Joseph Holt"/>
    <x v="0"/>
    <s v="United States"/>
    <s v="Redondo Beach"/>
    <x v="1"/>
    <n v="90278"/>
    <x v="1"/>
    <s v="OFF-FA-10000304"/>
    <x v="1"/>
    <x v="13"/>
    <s v="Advantus Push Pins"/>
    <n v="4.3600000000000003"/>
    <n v="2"/>
    <n v="0"/>
    <n v="1.7876000000000001"/>
  </r>
  <r>
    <n v="4948"/>
    <s v="CA-2011-102085"/>
    <x v="2"/>
    <x v="777"/>
    <d v="2011-10-09T00:00:00"/>
    <s v="Standard Class"/>
    <s v="JD-16015"/>
    <s v="Joy Daniels"/>
    <x v="0"/>
    <s v="United States"/>
    <s v="Seattle"/>
    <x v="4"/>
    <n v="98115"/>
    <x v="1"/>
    <s v="OFF-LA-10002475"/>
    <x v="1"/>
    <x v="2"/>
    <s v="Avery 519"/>
    <n v="29.24"/>
    <n v="4"/>
    <n v="0"/>
    <n v="13.742800000000001"/>
  </r>
  <r>
    <n v="4949"/>
    <s v="CA-2014-107125"/>
    <x v="3"/>
    <x v="344"/>
    <d v="2014-12-03T00:00:00"/>
    <s v="Standard Class"/>
    <s v="BD-11320"/>
    <s v="Bill Donatelli"/>
    <x v="0"/>
    <s v="United States"/>
    <s v="Los Angeles"/>
    <x v="1"/>
    <n v="90045"/>
    <x v="1"/>
    <s v="OFF-BI-10001989"/>
    <x v="1"/>
    <x v="8"/>
    <s v="Premium Transparent Presentation Covers by GBC"/>
    <n v="117.488"/>
    <n v="7"/>
    <n v="0.2"/>
    <n v="41.120800000000003"/>
  </r>
  <r>
    <n v="4950"/>
    <s v="CA-2014-107125"/>
    <x v="3"/>
    <x v="344"/>
    <d v="2014-12-03T00:00:00"/>
    <s v="Standard Class"/>
    <s v="BD-11320"/>
    <s v="Bill Donatelli"/>
    <x v="0"/>
    <s v="United States"/>
    <s v="Los Angeles"/>
    <x v="1"/>
    <n v="90045"/>
    <x v="1"/>
    <s v="FUR-FU-10000732"/>
    <x v="0"/>
    <x v="5"/>
    <s v="Eldon 200 Class Desk Accessories"/>
    <n v="18.84"/>
    <n v="3"/>
    <n v="0"/>
    <n v="6.0288000000000004"/>
  </r>
  <r>
    <n v="4951"/>
    <s v="CA-2013-125815"/>
    <x v="0"/>
    <x v="99"/>
    <d v="2013-11-02T00:00:00"/>
    <s v="Second Class"/>
    <s v="DL-13330"/>
    <s v="Denise Leinenbach"/>
    <x v="0"/>
    <s v="United States"/>
    <s v="New York City"/>
    <x v="15"/>
    <n v="10009"/>
    <x v="3"/>
    <s v="OFF-AR-10004441"/>
    <x v="1"/>
    <x v="6"/>
    <s v="BIC Brite Liner Highlighters"/>
    <n v="12.42"/>
    <n v="3"/>
    <n v="0"/>
    <n v="5.2164000000000001"/>
  </r>
  <r>
    <n v="4952"/>
    <s v="CA-2012-144190"/>
    <x v="1"/>
    <x v="988"/>
    <d v="2012-06-13T00:00:00"/>
    <s v="Standard Class"/>
    <s v="NC-18415"/>
    <s v="Nathan Cano"/>
    <x v="0"/>
    <s v="United States"/>
    <s v="Royal Oak"/>
    <x v="12"/>
    <n v="48073"/>
    <x v="2"/>
    <s v="OFF-PA-10000304"/>
    <x v="1"/>
    <x v="10"/>
    <s v="Xerox 1995"/>
    <n v="12.96"/>
    <n v="2"/>
    <n v="0"/>
    <n v="6.2207999999999997"/>
  </r>
  <r>
    <n v="4953"/>
    <s v="CA-2014-117926"/>
    <x v="3"/>
    <x v="166"/>
    <d v="2014-12-13T00:00:00"/>
    <s v="Second Class"/>
    <s v="AS-10225"/>
    <s v="Alan Schoenberger"/>
    <x v="1"/>
    <s v="United States"/>
    <s v="San Francisco"/>
    <x v="1"/>
    <n v="94109"/>
    <x v="1"/>
    <s v="OFF-AP-10002670"/>
    <x v="1"/>
    <x v="9"/>
    <s v="Belkin 8-Outlet Premiere SurgeMaster II Surge Protectors"/>
    <n v="69.48"/>
    <n v="1"/>
    <n v="0"/>
    <n v="20.844000000000001"/>
  </r>
  <r>
    <n v="4954"/>
    <s v="CA-2012-153906"/>
    <x v="1"/>
    <x v="199"/>
    <d v="2012-03-20T00:00:00"/>
    <s v="Standard Class"/>
    <s v="MS-17980"/>
    <s v="Michael Stewart"/>
    <x v="1"/>
    <s v="United States"/>
    <s v="New York City"/>
    <x v="15"/>
    <n v="10009"/>
    <x v="3"/>
    <s v="TEC-PH-10001527"/>
    <x v="2"/>
    <x v="7"/>
    <s v="Plantronics MX500i Earset"/>
    <n v="85.9"/>
    <n v="2"/>
    <n v="0"/>
    <n v="2.577"/>
  </r>
  <r>
    <n v="4955"/>
    <s v="CA-2011-160262"/>
    <x v="2"/>
    <x v="3"/>
    <d v="2011-06-13T00:00:00"/>
    <s v="Second Class"/>
    <s v="TS-21205"/>
    <s v="Thomas Seio"/>
    <x v="1"/>
    <s v="United States"/>
    <s v="North Las Vegas"/>
    <x v="33"/>
    <n v="89031"/>
    <x v="1"/>
    <s v="OFF-AR-10002335"/>
    <x v="1"/>
    <x v="6"/>
    <s v="DIXON Oriole Pencils"/>
    <n v="18.059999999999999"/>
    <n v="7"/>
    <n v="0"/>
    <n v="4.6955999999999998"/>
  </r>
  <r>
    <n v="4956"/>
    <s v="CA-2011-160262"/>
    <x v="2"/>
    <x v="3"/>
    <d v="2011-06-13T00:00:00"/>
    <s v="Second Class"/>
    <s v="TS-21205"/>
    <s v="Thomas Seio"/>
    <x v="1"/>
    <s v="United States"/>
    <s v="North Las Vegas"/>
    <x v="33"/>
    <n v="89031"/>
    <x v="1"/>
    <s v="OFF-PA-10003641"/>
    <x v="1"/>
    <x v="10"/>
    <s v="Xerox 1909"/>
    <n v="79.14"/>
    <n v="3"/>
    <n v="0"/>
    <n v="36.404400000000003"/>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2"/>
    <n v="2"/>
    <n v="0.8"/>
    <n v="-4.3959999999999999"/>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02"/>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1000000000002"/>
  </r>
  <r>
    <n v="4963"/>
    <s v="CA-2011-156587"/>
    <x v="2"/>
    <x v="1009"/>
    <d v="2011-03-08T00:00:00"/>
    <s v="First Class"/>
    <s v="AB-10015"/>
    <s v="Aaron Bergman"/>
    <x v="0"/>
    <s v="United States"/>
    <s v="Seattle"/>
    <x v="4"/>
    <n v="98103"/>
    <x v="1"/>
    <s v="OFF-AR-10001427"/>
    <x v="1"/>
    <x v="6"/>
    <s v="Newell 330"/>
    <n v="17.940000000000001"/>
    <n v="3"/>
    <n v="0"/>
    <n v="4.6643999999999997"/>
  </r>
  <r>
    <n v="4964"/>
    <s v="CA-2011-156587"/>
    <x v="2"/>
    <x v="1009"/>
    <d v="2011-03-08T00:00:00"/>
    <s v="First Class"/>
    <s v="AB-10015"/>
    <s v="Aaron Bergman"/>
    <x v="0"/>
    <s v="United States"/>
    <s v="Seattle"/>
    <x v="4"/>
    <n v="98103"/>
    <x v="1"/>
    <s v="OFF-ST-10002344"/>
    <x v="1"/>
    <x v="4"/>
    <s v="Carina 42&quot;Hx23 3/4&quot;W Media Storage Unit"/>
    <n v="242.94"/>
    <n v="3"/>
    <n v="0"/>
    <n v="4.8587999999999996"/>
  </r>
  <r>
    <n v="4965"/>
    <s v="CA-2013-141180"/>
    <x v="0"/>
    <x v="666"/>
    <d v="2013-05-20T00:00:00"/>
    <s v="Second Class"/>
    <s v="DP-13000"/>
    <s v="Darren Powers"/>
    <x v="0"/>
    <s v="United States"/>
    <s v="Fort Lauderdale"/>
    <x v="2"/>
    <n v="33311"/>
    <x v="0"/>
    <s v="OFF-BI-10000301"/>
    <x v="1"/>
    <x v="8"/>
    <s v="GBC Instant Report Kit"/>
    <n v="7.7640000000000002"/>
    <n v="4"/>
    <n v="0.7"/>
    <n v="-5.1760000000000002"/>
  </r>
  <r>
    <n v="4966"/>
    <s v="CA-2012-109708"/>
    <x v="1"/>
    <x v="442"/>
    <d v="2012-05-28T00:00:00"/>
    <s v="Second Class"/>
    <s v="CY-12745"/>
    <s v="Craig Yedwab"/>
    <x v="1"/>
    <s v="United States"/>
    <s v="Columbia"/>
    <x v="18"/>
    <n v="38401"/>
    <x v="0"/>
    <s v="TEC-PH-10001944"/>
    <x v="2"/>
    <x v="7"/>
    <s v="Wi-Ex zBoost YX540 Cellular Phone Signal Booster"/>
    <n v="467.04"/>
    <n v="4"/>
    <n v="0.2"/>
    <n v="58.38"/>
  </r>
  <r>
    <n v="4967"/>
    <s v="CA-2012-122406"/>
    <x v="1"/>
    <x v="991"/>
    <d v="2012-08-05T00:00:00"/>
    <s v="Second Class"/>
    <s v="BE-11455"/>
    <s v="Brad Eason"/>
    <x v="2"/>
    <s v="United States"/>
    <s v="Providence"/>
    <x v="34"/>
    <n v="2908"/>
    <x v="3"/>
    <s v="TEC-PH-10001527"/>
    <x v="2"/>
    <x v="7"/>
    <s v="Plantronics MX500i Earset"/>
    <n v="128.85"/>
    <n v="3"/>
    <n v="0"/>
    <n v="3.8654999999999999"/>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2"/>
  </r>
  <r>
    <n v="4971"/>
    <s v="US-2013-153815"/>
    <x v="0"/>
    <x v="61"/>
    <d v="2013-11-10T00:00:00"/>
    <s v="First Class"/>
    <s v="KL-16555"/>
    <s v="Kelly Lampkin"/>
    <x v="1"/>
    <s v="United States"/>
    <s v="Jacksonville"/>
    <x v="2"/>
    <n v="32216"/>
    <x v="0"/>
    <s v="FUR-CH-10000513"/>
    <x v="0"/>
    <x v="1"/>
    <s v="High-Back Leather Manager's Chair"/>
    <n v="207.98400000000001"/>
    <n v="2"/>
    <n v="0.2"/>
    <n v="-28.597799999999999"/>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7999999999998"/>
    <n v="2"/>
    <n v="0.2"/>
    <n v="5.7797999999999998"/>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8"/>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
    <n v="9"/>
    <n v="0.2"/>
    <n v="152.38800000000001"/>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8000000000002"/>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
  </r>
  <r>
    <n v="4981"/>
    <s v="US-2013-131114"/>
    <x v="0"/>
    <x v="10"/>
    <d v="2013-12-14T00:00:00"/>
    <s v="Second Class"/>
    <s v="RW-19630"/>
    <s v="Rob Williams"/>
    <x v="1"/>
    <s v="United States"/>
    <s v="Chicago"/>
    <x v="10"/>
    <n v="60610"/>
    <x v="2"/>
    <s v="OFF-AP-10003971"/>
    <x v="1"/>
    <x v="9"/>
    <s v="Belkin 6 Outlet Metallic Surge Strip"/>
    <n v="4.3559999999999999"/>
    <n v="2"/>
    <n v="0.8"/>
    <n v="-11.761200000000001"/>
  </r>
  <r>
    <n v="4982"/>
    <s v="US-2013-131114"/>
    <x v="0"/>
    <x v="10"/>
    <d v="2013-12-14T00:00:00"/>
    <s v="Second Class"/>
    <s v="RW-19630"/>
    <s v="Rob Williams"/>
    <x v="1"/>
    <s v="United States"/>
    <s v="Chicago"/>
    <x v="10"/>
    <n v="60610"/>
    <x v="2"/>
    <s v="TEC-AC-10000199"/>
    <x v="2"/>
    <x v="11"/>
    <s v="Kingston Digital DataTraveler 8GB USB 2.0"/>
    <n v="19.04"/>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
    <n v="5"/>
    <n v="0.2"/>
    <n v="1.1765000000000001"/>
  </r>
  <r>
    <n v="4986"/>
    <s v="CA-2011-125171"/>
    <x v="2"/>
    <x v="1010"/>
    <d v="2011-09-03T00:00:00"/>
    <s v="Same Day"/>
    <s v="AG-10390"/>
    <s v="Allen Goldenen"/>
    <x v="0"/>
    <s v="United States"/>
    <s v="New York City"/>
    <x v="15"/>
    <n v="10009"/>
    <x v="3"/>
    <s v="OFF-LA-10001175"/>
    <x v="1"/>
    <x v="2"/>
    <s v="Avery 514"/>
    <n v="14.4"/>
    <n v="5"/>
    <n v="0"/>
    <n v="7.056"/>
  </r>
  <r>
    <n v="4987"/>
    <s v="CA-2013-149279"/>
    <x v="0"/>
    <x v="423"/>
    <d v="2013-04-29T00:00:00"/>
    <s v="Standard Class"/>
    <s v="CL-12700"/>
    <s v="Craig Leslie"/>
    <x v="2"/>
    <s v="United States"/>
    <s v="Colorado Springs"/>
    <x v="22"/>
    <n v="80906"/>
    <x v="1"/>
    <s v="OFF-PA-10003441"/>
    <x v="1"/>
    <x v="10"/>
    <s v="Xerox 226"/>
    <n v="15.552"/>
    <n v="3"/>
    <n v="0.2"/>
    <n v="5.4432"/>
  </r>
  <r>
    <n v="4988"/>
    <s v="CA-2013-149279"/>
    <x v="0"/>
    <x v="423"/>
    <d v="2013-04-29T00:00:00"/>
    <s v="Standard Class"/>
    <s v="CL-12700"/>
    <s v="Craig Leslie"/>
    <x v="2"/>
    <s v="United States"/>
    <s v="Colorado Springs"/>
    <x v="22"/>
    <n v="80906"/>
    <x v="1"/>
    <s v="FUR-CH-10004287"/>
    <x v="0"/>
    <x v="1"/>
    <s v="SAFCO Arco Folding Chair"/>
    <n v="1325.76"/>
    <n v="6"/>
    <n v="0.2"/>
    <n v="149.148"/>
  </r>
  <r>
    <n v="4989"/>
    <s v="CA-2013-149279"/>
    <x v="0"/>
    <x v="423"/>
    <d v="2013-04-29T00:00:00"/>
    <s v="Standard Class"/>
    <s v="CL-12700"/>
    <s v="Craig Leslie"/>
    <x v="2"/>
    <s v="United States"/>
    <s v="Colorado Springs"/>
    <x v="22"/>
    <n v="80906"/>
    <x v="1"/>
    <s v="OFF-BI-10004040"/>
    <x v="1"/>
    <x v="8"/>
    <s v="Wilson Jones Impact Binders"/>
    <n v="3.1080000000000001"/>
    <n v="2"/>
    <n v="0.7"/>
    <n v="-2.1756000000000002"/>
  </r>
  <r>
    <n v="4990"/>
    <s v="CA-2014-107321"/>
    <x v="3"/>
    <x v="515"/>
    <d v="2014-09-05T00:00:00"/>
    <s v="Standard Class"/>
    <s v="AW-10930"/>
    <s v="Arthur Wiediger"/>
    <x v="2"/>
    <s v="United States"/>
    <s v="San Francisco"/>
    <x v="1"/>
    <n v="94110"/>
    <x v="1"/>
    <s v="OFF-BI-10004022"/>
    <x v="1"/>
    <x v="8"/>
    <s v="Acco Suede Grain Vinyl Round Ring Binder"/>
    <n v="6.6719999999999997"/>
    <n v="3"/>
    <n v="0.2"/>
    <n v="2.1684000000000001"/>
  </r>
  <r>
    <n v="4991"/>
    <s v="CA-2014-107321"/>
    <x v="3"/>
    <x v="515"/>
    <d v="2014-09-05T00:00:00"/>
    <s v="Standard Class"/>
    <s v="AW-10930"/>
    <s v="Arthur Wiediger"/>
    <x v="2"/>
    <s v="United States"/>
    <s v="San Francisco"/>
    <x v="1"/>
    <n v="94110"/>
    <x v="1"/>
    <s v="TEC-PH-10002200"/>
    <x v="2"/>
    <x v="7"/>
    <s v="Aastra 6757i CT Wireless VoIP phone"/>
    <n v="689.40800000000002"/>
    <n v="4"/>
    <n v="0.2"/>
    <n v="77.558400000000006"/>
  </r>
  <r>
    <n v="4992"/>
    <s v="US-2014-122714"/>
    <x v="3"/>
    <x v="226"/>
    <d v="2014-12-14T00:00:00"/>
    <s v="Standard Class"/>
    <s v="HG-14965"/>
    <s v="Henry Goldwyn"/>
    <x v="1"/>
    <s v="United States"/>
    <s v="Chicago"/>
    <x v="10"/>
    <n v="60653"/>
    <x v="2"/>
    <s v="OFF-BI-10001120"/>
    <x v="1"/>
    <x v="8"/>
    <s v="Ibico EPK-21 Electric Binding System"/>
    <n v="1889.99"/>
    <n v="5"/>
    <n v="0.8"/>
    <n v="-2929.4845"/>
  </r>
  <r>
    <n v="4993"/>
    <s v="CA-2012-153038"/>
    <x v="1"/>
    <x v="217"/>
    <d v="2012-12-25T00:00:00"/>
    <s v="Standard Class"/>
    <s v="RB-19645"/>
    <s v="Robert Barroso"/>
    <x v="1"/>
    <s v="United States"/>
    <s v="Memphis"/>
    <x v="18"/>
    <n v="38109"/>
    <x v="0"/>
    <s v="OFF-EN-10000461"/>
    <x v="1"/>
    <x v="12"/>
    <s v="#10- 4 1/8&quot; x 9 1/2&quot; Recycled Envelopes"/>
    <n v="55.936"/>
    <n v="8"/>
    <n v="0.2"/>
    <n v="18.878399999999999"/>
  </r>
  <r>
    <n v="4994"/>
    <s v="CA-2012-153038"/>
    <x v="1"/>
    <x v="217"/>
    <d v="2012-12-25T00:00:00"/>
    <s v="Standard Class"/>
    <s v="RB-19645"/>
    <s v="Robert Barroso"/>
    <x v="1"/>
    <s v="United States"/>
    <s v="Memphis"/>
    <x v="18"/>
    <n v="38109"/>
    <x v="0"/>
    <s v="OFF-LA-10004008"/>
    <x v="1"/>
    <x v="2"/>
    <s v="Avery 507"/>
    <n v="18.431999999999999"/>
    <n v="8"/>
    <n v="0.2"/>
    <n v="5.9904000000000002"/>
  </r>
  <r>
    <n v="4995"/>
    <s v="CA-2012-153038"/>
    <x v="1"/>
    <x v="217"/>
    <d v="2012-12-25T00:00:00"/>
    <s v="Standard Class"/>
    <s v="RB-19645"/>
    <s v="Robert Barroso"/>
    <x v="1"/>
    <s v="United States"/>
    <s v="Memphis"/>
    <x v="18"/>
    <n v="38109"/>
    <x v="0"/>
    <s v="FUR-FU-10000221"/>
    <x v="0"/>
    <x v="5"/>
    <s v="Master Caster Door Stop, Brown"/>
    <n v="20.32"/>
    <n v="5"/>
    <n v="0.2"/>
    <n v="3.556"/>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200000000001"/>
  </r>
  <r>
    <n v="4997"/>
    <s v="CA-2014-155824"/>
    <x v="3"/>
    <x v="434"/>
    <d v="2014-03-16T00:00:00"/>
    <s v="Standard Class"/>
    <s v="KS-16300"/>
    <s v="Karen Seio"/>
    <x v="1"/>
    <s v="United States"/>
    <s v="Raleigh"/>
    <x v="3"/>
    <n v="27604"/>
    <x v="0"/>
    <s v="OFF-AP-10000390"/>
    <x v="1"/>
    <x v="9"/>
    <s v="Euro Pro Shark Stick Mini Vacuum"/>
    <n v="48.783999999999999"/>
    <n v="1"/>
    <n v="0.2"/>
    <n v="3.6587999999999998"/>
  </r>
  <r>
    <n v="4998"/>
    <s v="CA-2014-155824"/>
    <x v="3"/>
    <x v="434"/>
    <d v="2014-03-16T00:00:00"/>
    <s v="Standard Class"/>
    <s v="KS-16300"/>
    <s v="Karen Seio"/>
    <x v="1"/>
    <s v="United States"/>
    <s v="Raleigh"/>
    <x v="3"/>
    <n v="27604"/>
    <x v="0"/>
    <s v="OFF-BI-10000014"/>
    <x v="1"/>
    <x v="8"/>
    <s v="Heavy-Duty E-Z-D Binders"/>
    <n v="13.092000000000001"/>
    <n v="4"/>
    <n v="0.7"/>
    <n v="-10.0372"/>
  </r>
  <r>
    <n v="4999"/>
    <s v="CA-2013-129238"/>
    <x v="0"/>
    <x v="1011"/>
    <d v="2013-02-04T00:00:00"/>
    <s v="Standard Class"/>
    <s v="SC-20050"/>
    <s v="Sample Company A"/>
    <x v="2"/>
    <s v="United States"/>
    <s v="Los Angeles"/>
    <x v="1"/>
    <n v="90045"/>
    <x v="1"/>
    <s v="TEC-PH-10004120"/>
    <x v="2"/>
    <x v="7"/>
    <s v="AT&amp;T 1080 Phone"/>
    <n v="109.592"/>
    <n v="1"/>
    <n v="0.2"/>
    <n v="8.2194000000000003"/>
  </r>
  <r>
    <n v="5000"/>
    <s v="CA-2013-129238"/>
    <x v="0"/>
    <x v="1011"/>
    <d v="2013-02-04T00:00:00"/>
    <s v="Standard Class"/>
    <s v="SC-20050"/>
    <s v="Sample Company A"/>
    <x v="2"/>
    <s v="United States"/>
    <s v="Los Angeles"/>
    <x v="1"/>
    <n v="90045"/>
    <x v="1"/>
    <s v="OFF-PA-10002764"/>
    <x v="1"/>
    <x v="10"/>
    <s v="Staples"/>
    <n v="56.7"/>
    <n v="5"/>
    <n v="0"/>
    <n v="27.783000000000001"/>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5000000000001"/>
  </r>
  <r>
    <n v="5003"/>
    <s v="CA-2013-136126"/>
    <x v="0"/>
    <x v="1012"/>
    <d v="2013-05-25T00:00:00"/>
    <s v="Same Day"/>
    <s v="EH-14125"/>
    <s v="Eugene Hildebrand"/>
    <x v="2"/>
    <s v="United States"/>
    <s v="Newport News"/>
    <x v="17"/>
    <n v="23602"/>
    <x v="0"/>
    <s v="OFF-PA-10004327"/>
    <x v="1"/>
    <x v="10"/>
    <s v="Xerox 1911"/>
    <n v="191.6"/>
    <n v="4"/>
    <n v="0"/>
    <n v="91.968000000000004"/>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
    <n v="5"/>
    <n v="0"/>
    <n v="207.14699999999999"/>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98"/>
  </r>
  <r>
    <n v="5009"/>
    <s v="CA-2012-102876"/>
    <x v="1"/>
    <x v="67"/>
    <d v="2012-09-14T00:00:00"/>
    <s v="Standard Class"/>
    <s v="LR-17035"/>
    <s v="Lisa Ryan"/>
    <x v="1"/>
    <s v="United States"/>
    <s v="Philadelphia"/>
    <x v="9"/>
    <n v="19134"/>
    <x v="3"/>
    <s v="OFF-BI-10004781"/>
    <x v="1"/>
    <x v="8"/>
    <s v="GBC Wire Binding Strips"/>
    <n v="9.5220000000000002"/>
    <n v="1"/>
    <n v="0.7"/>
    <n v="-6.9828000000000001"/>
  </r>
  <r>
    <n v="5010"/>
    <s v="CA-2012-102876"/>
    <x v="1"/>
    <x v="67"/>
    <d v="2012-09-14T00:00:00"/>
    <s v="Standard Class"/>
    <s v="LR-17035"/>
    <s v="Lisa Ryan"/>
    <x v="1"/>
    <s v="United States"/>
    <s v="Philadelphia"/>
    <x v="9"/>
    <n v="19134"/>
    <x v="3"/>
    <s v="TEC-PH-10002680"/>
    <x v="2"/>
    <x v="7"/>
    <s v="Samsung Galaxy Note 3"/>
    <n v="791.96400000000006"/>
    <n v="6"/>
    <n v="0.4"/>
    <n v="-131.994"/>
  </r>
  <r>
    <n v="5011"/>
    <s v="CA-2012-102876"/>
    <x v="1"/>
    <x v="67"/>
    <d v="2012-09-14T00:00:00"/>
    <s v="Standard Class"/>
    <s v="LR-17035"/>
    <s v="Lisa Ryan"/>
    <x v="1"/>
    <s v="United States"/>
    <s v="Philadelphia"/>
    <x v="9"/>
    <n v="19134"/>
    <x v="3"/>
    <s v="OFF-BI-10000848"/>
    <x v="1"/>
    <x v="8"/>
    <s v="Angle-D Ring Binders"/>
    <n v="4.923"/>
    <n v="3"/>
    <n v="0.7"/>
    <n v="-3.9384000000000001"/>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
    <n v="3"/>
    <n v="0.7"/>
    <n v="-22.62"/>
  </r>
  <r>
    <n v="5014"/>
    <s v="US-2014-160465"/>
    <x v="3"/>
    <x v="246"/>
    <d v="2014-07-27T00:00:00"/>
    <s v="Standard Class"/>
    <s v="SW-20350"/>
    <s v="Sean Wendt"/>
    <x v="2"/>
    <s v="United States"/>
    <s v="Cleveland"/>
    <x v="24"/>
    <n v="44105"/>
    <x v="3"/>
    <s v="OFF-ST-10000136"/>
    <x v="1"/>
    <x v="4"/>
    <s v="Letter Size File"/>
    <n v="222.32"/>
    <n v="7"/>
    <n v="0.2"/>
    <n v="25.010999999999999"/>
  </r>
  <r>
    <n v="5015"/>
    <s v="US-2014-160465"/>
    <x v="3"/>
    <x v="246"/>
    <d v="2014-07-27T00:00:00"/>
    <s v="Standard Class"/>
    <s v="SW-20350"/>
    <s v="Sean Wendt"/>
    <x v="2"/>
    <s v="United States"/>
    <s v="Cleveland"/>
    <x v="24"/>
    <n v="44105"/>
    <x v="3"/>
    <s v="TEC-PH-10004522"/>
    <x v="2"/>
    <x v="7"/>
    <s v="Dexim XPower Skin Super-Thin Power Case for iPhone 5 - Black"/>
    <n v="210.56399999999999"/>
    <n v="6"/>
    <n v="0.4"/>
    <n v="-52.640999999999998"/>
  </r>
  <r>
    <n v="5016"/>
    <s v="CA-2011-153850"/>
    <x v="2"/>
    <x v="156"/>
    <d v="2011-11-29T00:00:00"/>
    <s v="Standard Class"/>
    <s v="TH-21100"/>
    <s v="Thea Hendricks"/>
    <x v="0"/>
    <s v="United States"/>
    <s v="Toledo"/>
    <x v="24"/>
    <n v="43615"/>
    <x v="3"/>
    <s v="FUR-FU-10002960"/>
    <x v="0"/>
    <x v="5"/>
    <s v="Eldon 200 Class Desk Accessories, Burgundy"/>
    <n v="35.167999999999999"/>
    <n v="7"/>
    <n v="0.2"/>
    <n v="9.6712000000000007"/>
  </r>
  <r>
    <n v="5017"/>
    <s v="CA-2011-153850"/>
    <x v="2"/>
    <x v="156"/>
    <d v="2011-11-29T00:00:00"/>
    <s v="Standard Class"/>
    <s v="TH-21100"/>
    <s v="Thea Hendricks"/>
    <x v="0"/>
    <s v="United States"/>
    <s v="Toledo"/>
    <x v="24"/>
    <n v="43615"/>
    <x v="3"/>
    <s v="TEC-PH-10002584"/>
    <x v="2"/>
    <x v="7"/>
    <s v="Samsung Galaxy S4"/>
    <n v="1502.376"/>
    <n v="4"/>
    <n v="0.4"/>
    <n v="-250.39599999999999"/>
  </r>
  <r>
    <n v="5018"/>
    <s v="CA-2011-127558"/>
    <x v="2"/>
    <x v="647"/>
    <d v="2011-11-18T00:00:00"/>
    <s v="First Class"/>
    <s v="SS-20410"/>
    <s v="Shahid Shariari"/>
    <x v="0"/>
    <s v="United States"/>
    <s v="Los Angeles"/>
    <x v="1"/>
    <n v="90008"/>
    <x v="1"/>
    <s v="FUR-FU-10002505"/>
    <x v="0"/>
    <x v="5"/>
    <s v="Eldon 100 Class Desk Accessories"/>
    <n v="10.11"/>
    <n v="3"/>
    <n v="0"/>
    <n v="3.2351999999999999"/>
  </r>
  <r>
    <n v="5019"/>
    <s v="CA-2011-127558"/>
    <x v="2"/>
    <x v="647"/>
    <d v="2011-11-18T00:00:00"/>
    <s v="First Class"/>
    <s v="SS-20410"/>
    <s v="Shahid Shariari"/>
    <x v="0"/>
    <s v="United States"/>
    <s v="Los Angeles"/>
    <x v="1"/>
    <n v="90008"/>
    <x v="1"/>
    <s v="TEC-AC-10003832"/>
    <x v="2"/>
    <x v="11"/>
    <s v="LogitechÂ P710e Mobile Speakerphone"/>
    <n v="772.47"/>
    <n v="3"/>
    <n v="0"/>
    <n v="146.76929999999999"/>
  </r>
  <r>
    <n v="5020"/>
    <s v="CA-2011-127558"/>
    <x v="2"/>
    <x v="647"/>
    <d v="2011-11-18T00:00:00"/>
    <s v="First Class"/>
    <s v="SS-20410"/>
    <s v="Shahid Shariari"/>
    <x v="0"/>
    <s v="United States"/>
    <s v="Los Angeles"/>
    <x v="1"/>
    <n v="90008"/>
    <x v="1"/>
    <s v="OFF-SU-10002537"/>
    <x v="1"/>
    <x v="14"/>
    <s v="Acme Box Cutter Scissors"/>
    <n v="20.46"/>
    <n v="2"/>
    <n v="0"/>
    <n v="5.3196000000000003"/>
  </r>
  <r>
    <n v="5021"/>
    <s v="CA-2014-136511"/>
    <x v="3"/>
    <x v="721"/>
    <d v="2014-03-26T00:00:00"/>
    <s v="Second Class"/>
    <s v="MZ-17515"/>
    <s v="Mary Zewe"/>
    <x v="1"/>
    <s v="United States"/>
    <s v="New York City"/>
    <x v="15"/>
    <n v="10011"/>
    <x v="3"/>
    <s v="OFF-SU-10003505"/>
    <x v="1"/>
    <x v="14"/>
    <s v="Premier Electric Letter Opener"/>
    <n v="347.58"/>
    <n v="3"/>
    <n v="0"/>
    <n v="17.379000000000001"/>
  </r>
  <r>
    <n v="5022"/>
    <s v="CA-2013-133795"/>
    <x v="0"/>
    <x v="122"/>
    <d v="2013-12-25T00:00:00"/>
    <s v="Standard Class"/>
    <s v="JE-15475"/>
    <s v="Jeremy Ellison"/>
    <x v="0"/>
    <s v="United States"/>
    <s v="San Diego"/>
    <x v="1"/>
    <n v="92037"/>
    <x v="1"/>
    <s v="TEC-AC-10001465"/>
    <x v="2"/>
    <x v="11"/>
    <s v="SanDisk Cruzer 64 GB USB Flash Drive"/>
    <n v="72.64"/>
    <n v="2"/>
    <n v="0"/>
    <n v="21.792000000000002"/>
  </r>
  <r>
    <n v="5023"/>
    <s v="CA-2013-133795"/>
    <x v="0"/>
    <x v="122"/>
    <d v="2013-12-25T00:00:00"/>
    <s v="Standard Class"/>
    <s v="JE-15475"/>
    <s v="Jeremy Ellison"/>
    <x v="0"/>
    <s v="United States"/>
    <s v="San Diego"/>
    <x v="1"/>
    <n v="92037"/>
    <x v="1"/>
    <s v="TEC-AC-10003832"/>
    <x v="2"/>
    <x v="11"/>
    <s v="LogitechÂ P710e Mobile Speakerphone"/>
    <n v="772.47"/>
    <n v="3"/>
    <n v="0"/>
    <n v="146.76929999999999"/>
  </r>
  <r>
    <n v="5024"/>
    <s v="CA-2013-133795"/>
    <x v="0"/>
    <x v="122"/>
    <d v="2013-12-25T00:00:00"/>
    <s v="Standard Class"/>
    <s v="JE-15475"/>
    <s v="Jeremy Ellison"/>
    <x v="0"/>
    <s v="United States"/>
    <s v="San Diego"/>
    <x v="1"/>
    <n v="92037"/>
    <x v="1"/>
    <s v="FUR-FU-10003731"/>
    <x v="0"/>
    <x v="5"/>
    <s v="Eldon Expressions Wood and Plastic Desk Accessories, Oak"/>
    <n v="39.92"/>
    <n v="4"/>
    <n v="0"/>
    <n v="11.1776"/>
  </r>
  <r>
    <n v="5025"/>
    <s v="US-2014-130953"/>
    <x v="3"/>
    <x v="570"/>
    <d v="2014-08-04T00:00:00"/>
    <s v="Standard Class"/>
    <s v="RF-19735"/>
    <s v="Roland Fjeld"/>
    <x v="0"/>
    <s v="United States"/>
    <s v="Oklahoma City"/>
    <x v="26"/>
    <n v="73120"/>
    <x v="2"/>
    <s v="OFF-BI-10004828"/>
    <x v="1"/>
    <x v="8"/>
    <s v="GBC Poly Designer Binding Covers"/>
    <n v="33.479999999999997"/>
    <n v="2"/>
    <n v="0"/>
    <n v="16.405200000000001"/>
  </r>
  <r>
    <n v="5026"/>
    <s v="US-2014-130953"/>
    <x v="3"/>
    <x v="570"/>
    <d v="2014-08-04T00:00:00"/>
    <s v="Standard Class"/>
    <s v="RF-19735"/>
    <s v="Roland Fjeld"/>
    <x v="0"/>
    <s v="United States"/>
    <s v="Oklahoma City"/>
    <x v="26"/>
    <n v="73120"/>
    <x v="2"/>
    <s v="TEC-PH-10003012"/>
    <x v="2"/>
    <x v="7"/>
    <s v="Nortel Meridian M3904 Professional Digital phone"/>
    <n v="461.97"/>
    <n v="3"/>
    <n v="0"/>
    <n v="133.97130000000001"/>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799999999998"/>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599999999998"/>
  </r>
  <r>
    <n v="5030"/>
    <s v="CA-2014-139304"/>
    <x v="3"/>
    <x v="926"/>
    <d v="2014-02-03T00:00:00"/>
    <s v="Standard Class"/>
    <s v="VG-21790"/>
    <s v="Vivek Gonzalez"/>
    <x v="0"/>
    <s v="United States"/>
    <s v="San Francisco"/>
    <x v="1"/>
    <n v="94109"/>
    <x v="1"/>
    <s v="OFF-AR-10001216"/>
    <x v="1"/>
    <x v="6"/>
    <s v="Newell 339"/>
    <n v="8.34"/>
    <n v="3"/>
    <n v="0"/>
    <n v="2.1684000000000001"/>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1"/>
  </r>
  <r>
    <n v="5034"/>
    <s v="CA-2013-155166"/>
    <x v="0"/>
    <x v="482"/>
    <d v="2014-01-03T00:00:00"/>
    <s v="Standard Class"/>
    <s v="BB-11545"/>
    <s v="Brenda Bowman"/>
    <x v="1"/>
    <s v="United States"/>
    <s v="Vineland"/>
    <x v="30"/>
    <n v="8360"/>
    <x v="3"/>
    <s v="OFF-AP-10002765"/>
    <x v="1"/>
    <x v="9"/>
    <s v="Fellowes Advanced Computer Series Surge Protectors"/>
    <n v="26.49"/>
    <n v="1"/>
    <n v="0"/>
    <n v="7.4172000000000002"/>
  </r>
  <r>
    <n v="5035"/>
    <s v="CA-2012-103954"/>
    <x v="1"/>
    <x v="101"/>
    <d v="2012-08-13T00:00:00"/>
    <s v="Second Class"/>
    <s v="HR-14770"/>
    <s v="Hallie Redmond"/>
    <x v="2"/>
    <s v="United States"/>
    <s v="Milwaukee"/>
    <x v="6"/>
    <n v="53209"/>
    <x v="2"/>
    <s v="FUR-BO-10004690"/>
    <x v="0"/>
    <x v="0"/>
    <s v="O'Sullivan Cherrywood Estates Traditional Barrister Bookcase"/>
    <n v="687.4"/>
    <n v="5"/>
    <n v="0"/>
    <n v="48.118000000000002"/>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5"/>
  </r>
  <r>
    <n v="5037"/>
    <s v="CA-2011-169803"/>
    <x v="2"/>
    <x v="322"/>
    <d v="2011-04-12T00:00:00"/>
    <s v="Standard Class"/>
    <s v="SC-20260"/>
    <s v="Scott Cohen"/>
    <x v="1"/>
    <s v="United States"/>
    <s v="Seattle"/>
    <x v="4"/>
    <n v="98115"/>
    <x v="1"/>
    <s v="TEC-AC-10003441"/>
    <x v="2"/>
    <x v="11"/>
    <s v="Kingston Digital DataTraveler 32GB USB 2.0"/>
    <n v="33.9"/>
    <n v="2"/>
    <n v="0"/>
    <n v="2.0339999999999998"/>
  </r>
  <r>
    <n v="5038"/>
    <s v="CA-2014-141719"/>
    <x v="3"/>
    <x v="701"/>
    <d v="2014-11-22T00:00:00"/>
    <s v="Second Class"/>
    <s v="EG-13900"/>
    <s v="Emily Grady"/>
    <x v="0"/>
    <s v="United States"/>
    <s v="Naperville"/>
    <x v="10"/>
    <n v="60540"/>
    <x v="2"/>
    <s v="TEC-AC-10003610"/>
    <x v="2"/>
    <x v="11"/>
    <s v="LogitechÂ Illuminated - Keyboard"/>
    <n v="239.96"/>
    <n v="5"/>
    <n v="0.2"/>
    <n v="83.986000000000004"/>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01"/>
  </r>
  <r>
    <n v="5040"/>
    <s v="CA-2012-136469"/>
    <x v="1"/>
    <x v="655"/>
    <d v="2012-07-12T00:00:00"/>
    <s v="First Class"/>
    <s v="TS-21370"/>
    <s v="Todd Sumrall"/>
    <x v="1"/>
    <s v="United States"/>
    <s v="Wilmington"/>
    <x v="13"/>
    <n v="19805"/>
    <x v="3"/>
    <s v="TEC-PH-10001817"/>
    <x v="2"/>
    <x v="7"/>
    <s v="Wilson Electronics DB Pro Signal Booster"/>
    <n v="716"/>
    <n v="2"/>
    <n v="0"/>
    <n v="193.32"/>
  </r>
  <r>
    <n v="5041"/>
    <s v="CA-2012-136469"/>
    <x v="1"/>
    <x v="655"/>
    <d v="2012-07-12T00:00:00"/>
    <s v="First Class"/>
    <s v="TS-21370"/>
    <s v="Todd Sumrall"/>
    <x v="1"/>
    <s v="United States"/>
    <s v="Wilmington"/>
    <x v="13"/>
    <n v="19805"/>
    <x v="3"/>
    <s v="OFF-BI-10004492"/>
    <x v="1"/>
    <x v="8"/>
    <s v="Tuf-Vin Binders"/>
    <n v="221.06"/>
    <n v="7"/>
    <n v="0"/>
    <n v="103.8982"/>
  </r>
  <r>
    <n v="5042"/>
    <s v="CA-2013-158694"/>
    <x v="0"/>
    <x v="338"/>
    <d v="2013-11-14T00:00:00"/>
    <s v="Second Class"/>
    <s v="AI-10855"/>
    <s v="Arianne Irving"/>
    <x v="0"/>
    <s v="United States"/>
    <s v="Los Angeles"/>
    <x v="1"/>
    <n v="90036"/>
    <x v="1"/>
    <s v="OFF-PA-10002421"/>
    <x v="1"/>
    <x v="10"/>
    <s v="Embossed Ink Jet Note Cards"/>
    <n v="67.709999999999994"/>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99"/>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8000000000001"/>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02"/>
    <n v="3"/>
    <n v="0.2"/>
    <n v="1.8144"/>
  </r>
  <r>
    <n v="5048"/>
    <s v="CA-2013-158694"/>
    <x v="0"/>
    <x v="338"/>
    <d v="2013-11-14T00:00:00"/>
    <s v="Second Class"/>
    <s v="AI-10855"/>
    <s v="Arianne Irving"/>
    <x v="0"/>
    <s v="United States"/>
    <s v="Los Angeles"/>
    <x v="1"/>
    <n v="90036"/>
    <x v="1"/>
    <s v="OFF-AR-10001227"/>
    <x v="1"/>
    <x v="6"/>
    <s v="Newell 338"/>
    <n v="14.7"/>
    <n v="5"/>
    <n v="0"/>
    <n v="3.9689999999999999"/>
  </r>
  <r>
    <n v="5049"/>
    <s v="US-2011-104759"/>
    <x v="2"/>
    <x v="691"/>
    <d v="2011-04-04T00:00:00"/>
    <s v="Standard Class"/>
    <s v="DD-13570"/>
    <s v="Dorothy Dickinson"/>
    <x v="0"/>
    <s v="United States"/>
    <s v="Chicago"/>
    <x v="10"/>
    <n v="60610"/>
    <x v="2"/>
    <s v="OFF-BI-10002071"/>
    <x v="1"/>
    <x v="8"/>
    <s v="Fellowes Black Plastic Comb Bindings"/>
    <n v="8.1340000000000003"/>
    <n v="7"/>
    <n v="0.8"/>
    <n v="-13.8278"/>
  </r>
  <r>
    <n v="5050"/>
    <s v="US-2011-104759"/>
    <x v="2"/>
    <x v="691"/>
    <d v="2011-04-04T00:00:00"/>
    <s v="Standard Class"/>
    <s v="DD-13570"/>
    <s v="Dorothy Dickinson"/>
    <x v="0"/>
    <s v="United States"/>
    <s v="Chicago"/>
    <x v="10"/>
    <n v="60610"/>
    <x v="2"/>
    <s v="TEC-AC-10004901"/>
    <x v="2"/>
    <x v="11"/>
    <s v="Kensington SlimBlade Notebook Wireless Mouse with Nano Receiver "/>
    <n v="79.983999999999995"/>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8000000000009"/>
  </r>
  <r>
    <n v="5052"/>
    <s v="CA-2012-134922"/>
    <x v="1"/>
    <x v="209"/>
    <d v="2012-11-11T00:00:00"/>
    <s v="Standard Class"/>
    <s v="KB-16240"/>
    <s v="Karen Bern"/>
    <x v="1"/>
    <s v="United States"/>
    <s v="Philadelphia"/>
    <x v="9"/>
    <n v="19140"/>
    <x v="3"/>
    <s v="OFF-EN-10000483"/>
    <x v="1"/>
    <x v="12"/>
    <s v="White Envelopes, White Envelopes with Clear Poly Window"/>
    <n v="24.4"/>
    <n v="2"/>
    <n v="0.2"/>
    <n v="7.93"/>
  </r>
  <r>
    <n v="5053"/>
    <s v="US-2014-120607"/>
    <x v="3"/>
    <x v="240"/>
    <d v="2014-05-20T00:00:00"/>
    <s v="Same Day"/>
    <s v="JC-15775"/>
    <s v="John Castell"/>
    <x v="0"/>
    <s v="United States"/>
    <s v="Atlanta"/>
    <x v="32"/>
    <n v="30318"/>
    <x v="0"/>
    <s v="OFF-PA-10003129"/>
    <x v="1"/>
    <x v="10"/>
    <s v="Tops White Computer Printout Paper"/>
    <n v="195.64"/>
    <n v="4"/>
    <n v="0"/>
    <n v="91.950800000000001"/>
  </r>
  <r>
    <n v="5054"/>
    <s v="CA-2012-141243"/>
    <x v="1"/>
    <x v="928"/>
    <d v="2012-01-08T00:00:00"/>
    <s v="Second Class"/>
    <s v="AH-10465"/>
    <s v="Amy Hunt"/>
    <x v="0"/>
    <s v="United States"/>
    <s v="Dallas"/>
    <x v="5"/>
    <n v="75217"/>
    <x v="2"/>
    <s v="TEC-AC-10003198"/>
    <x v="2"/>
    <x v="11"/>
    <s v="Enermax Acrylux Wireless Keyboard"/>
    <n v="398.4"/>
    <n v="5"/>
    <n v="0.2"/>
    <n v="84.66"/>
  </r>
  <r>
    <n v="5055"/>
    <s v="CA-2012-141243"/>
    <x v="1"/>
    <x v="928"/>
    <d v="2012-01-08T00:00:00"/>
    <s v="Second Class"/>
    <s v="AH-10465"/>
    <s v="Amy Hunt"/>
    <x v="0"/>
    <s v="United States"/>
    <s v="Dallas"/>
    <x v="5"/>
    <n v="75217"/>
    <x v="2"/>
    <s v="OFF-AR-10001246"/>
    <x v="1"/>
    <x v="6"/>
    <s v="Newell 317"/>
    <n v="7.056"/>
    <n v="3"/>
    <n v="0.2"/>
    <n v="0.79379999999999995"/>
  </r>
  <r>
    <n v="5056"/>
    <s v="CA-2012-141243"/>
    <x v="1"/>
    <x v="928"/>
    <d v="2012-01-08T00:00:00"/>
    <s v="Second Class"/>
    <s v="AH-10465"/>
    <s v="Amy Hunt"/>
    <x v="0"/>
    <s v="United States"/>
    <s v="Dallas"/>
    <x v="5"/>
    <n v="75217"/>
    <x v="2"/>
    <s v="FUR-BO-10003272"/>
    <x v="0"/>
    <x v="0"/>
    <s v="O'Sullivan Living Dimensions 5-Shelf Bookcases"/>
    <n v="1352.3976"/>
    <n v="9"/>
    <n v="0.32"/>
    <n v="-437.54039999999998"/>
  </r>
  <r>
    <n v="5057"/>
    <s v="CA-2012-162166"/>
    <x v="1"/>
    <x v="1014"/>
    <d v="2012-09-11T00:00:00"/>
    <s v="First Class"/>
    <s v="NM-18520"/>
    <s v="Neoma Murray"/>
    <x v="0"/>
    <s v="United States"/>
    <s v="Moreno Valley"/>
    <x v="1"/>
    <n v="92553"/>
    <x v="1"/>
    <s v="OFF-PA-10002606"/>
    <x v="1"/>
    <x v="10"/>
    <s v="Xerox 1928"/>
    <n v="26.4"/>
    <n v="5"/>
    <n v="0"/>
    <n v="11.88"/>
  </r>
  <r>
    <n v="5058"/>
    <s v="CA-2012-162166"/>
    <x v="1"/>
    <x v="1014"/>
    <d v="2012-09-11T00:00:00"/>
    <s v="First Class"/>
    <s v="NM-18520"/>
    <s v="Neoma Murray"/>
    <x v="0"/>
    <s v="United States"/>
    <s v="Moreno Valley"/>
    <x v="1"/>
    <n v="92553"/>
    <x v="1"/>
    <s v="OFF-ST-10002486"/>
    <x v="1"/>
    <x v="4"/>
    <s v="Eldon Shelf Savers Cubes and Bins"/>
    <n v="41.88"/>
    <n v="6"/>
    <n v="0"/>
    <n v="0.83760000000000001"/>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98"/>
  </r>
  <r>
    <n v="5060"/>
    <s v="CA-2013-109722"/>
    <x v="0"/>
    <x v="5"/>
    <d v="2013-12-08T00:00:00"/>
    <s v="Second Class"/>
    <s v="TP-21130"/>
    <s v="Theone Pippenger"/>
    <x v="0"/>
    <s v="United States"/>
    <s v="Georgetown"/>
    <x v="0"/>
    <n v="40324"/>
    <x v="0"/>
    <s v="TEC-PH-10000560"/>
    <x v="2"/>
    <x v="7"/>
    <s v="Samsung Galaxy S III - 16GB - pebble blue (T-Mobile)"/>
    <n v="699.98"/>
    <n v="2"/>
    <n v="0"/>
    <n v="195.99440000000001"/>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399999999996"/>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7"/>
    <n v="3"/>
    <n v="0"/>
    <n v="105.83159999999999"/>
  </r>
  <r>
    <n v="5064"/>
    <s v="CA-2012-136798"/>
    <x v="1"/>
    <x v="412"/>
    <d v="2012-05-12T00:00:00"/>
    <s v="Standard Class"/>
    <s v="DL-12925"/>
    <s v="Daniel Lacy"/>
    <x v="0"/>
    <s v="United States"/>
    <s v="Minneapolis"/>
    <x v="11"/>
    <n v="55407"/>
    <x v="2"/>
    <s v="FUR-FU-10000723"/>
    <x v="0"/>
    <x v="5"/>
    <s v="Deflect-o EconoMat Studded, No Bevel Mat for Low Pile Carpeting"/>
    <n v="123.96"/>
    <n v="3"/>
    <n v="0"/>
    <n v="11.1564"/>
  </r>
  <r>
    <n v="5065"/>
    <s v="CA-2014-122196"/>
    <x v="3"/>
    <x v="585"/>
    <d v="2014-09-25T00:00:00"/>
    <s v="First Class"/>
    <s v="CA-12265"/>
    <s v="Christina Anderson"/>
    <x v="0"/>
    <s v="United States"/>
    <s v="Wilmington"/>
    <x v="13"/>
    <n v="19805"/>
    <x v="3"/>
    <s v="TEC-PH-10004977"/>
    <x v="2"/>
    <x v="7"/>
    <s v="GE 30524EE4"/>
    <n v="391.98"/>
    <n v="2"/>
    <n v="0"/>
    <n v="113.6742"/>
  </r>
  <r>
    <n v="5066"/>
    <s v="CA-2014-142090"/>
    <x v="3"/>
    <x v="329"/>
    <d v="2014-12-08T00:00:00"/>
    <s v="Standard Class"/>
    <s v="SC-20380"/>
    <s v="Shahid Collister"/>
    <x v="0"/>
    <s v="United States"/>
    <s v="Burlington"/>
    <x v="3"/>
    <n v="27217"/>
    <x v="0"/>
    <s v="TEC-AC-10002001"/>
    <x v="2"/>
    <x v="11"/>
    <s v="Logitech Wireless Gaming Headset G930"/>
    <n v="383.976"/>
    <n v="3"/>
    <n v="0.2"/>
    <n v="81.594899999999996"/>
  </r>
  <r>
    <n v="5067"/>
    <s v="CA-2014-142090"/>
    <x v="3"/>
    <x v="329"/>
    <d v="2014-12-08T00:00:00"/>
    <s v="Standard Class"/>
    <s v="SC-20380"/>
    <s v="Shahid Collister"/>
    <x v="0"/>
    <s v="United States"/>
    <s v="Burlington"/>
    <x v="3"/>
    <n v="27217"/>
    <x v="0"/>
    <s v="FUR-TA-10001889"/>
    <x v="0"/>
    <x v="3"/>
    <s v="Bush Advantage Collection Racetrack Conference Table"/>
    <n v="1781.682"/>
    <n v="7"/>
    <n v="0.4"/>
    <n v="-653.28340000000003"/>
  </r>
  <r>
    <n v="5068"/>
    <s v="CA-2014-160934"/>
    <x v="3"/>
    <x v="787"/>
    <d v="2014-01-20T00:00:00"/>
    <s v="Standard Class"/>
    <s v="TT-21460"/>
    <s v="Tonja Turnell"/>
    <x v="2"/>
    <s v="United States"/>
    <s v="Los Angeles"/>
    <x v="1"/>
    <n v="90008"/>
    <x v="1"/>
    <s v="OFF-AR-10003504"/>
    <x v="1"/>
    <x v="6"/>
    <s v="Newell 347"/>
    <n v="21.4"/>
    <n v="5"/>
    <n v="0"/>
    <n v="6.2060000000000004"/>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97"/>
  </r>
  <r>
    <n v="5071"/>
    <s v="CA-2011-124478"/>
    <x v="2"/>
    <x v="233"/>
    <d v="2011-08-12T00:00:00"/>
    <s v="Standard Class"/>
    <s v="MA-17560"/>
    <s v="Matt Abelman"/>
    <x v="2"/>
    <s v="United States"/>
    <s v="Trenton"/>
    <x v="12"/>
    <n v="48183"/>
    <x v="2"/>
    <s v="OFF-EN-10002500"/>
    <x v="1"/>
    <x v="12"/>
    <s v="Globe Weis Peel &amp; Seel First Class Envelopes"/>
    <n v="38.340000000000003"/>
    <n v="3"/>
    <n v="0"/>
    <n v="17.253"/>
  </r>
  <r>
    <n v="5072"/>
    <s v="CA-2011-124478"/>
    <x v="2"/>
    <x v="233"/>
    <d v="2011-08-12T00:00:00"/>
    <s v="Standard Class"/>
    <s v="MA-17560"/>
    <s v="Matt Abelman"/>
    <x v="2"/>
    <s v="United States"/>
    <s v="Trenton"/>
    <x v="12"/>
    <n v="48183"/>
    <x v="2"/>
    <s v="FUR-FU-10002088"/>
    <x v="0"/>
    <x v="5"/>
    <s v="Nu-Dell Float Frame 11 x 14 1/2"/>
    <n v="53.88"/>
    <n v="6"/>
    <n v="0"/>
    <n v="22.6296"/>
  </r>
  <r>
    <n v="5073"/>
    <s v="CA-2011-124478"/>
    <x v="2"/>
    <x v="233"/>
    <d v="2011-08-12T00:00:00"/>
    <s v="Standard Class"/>
    <s v="MA-17560"/>
    <s v="Matt Abelman"/>
    <x v="2"/>
    <s v="United States"/>
    <s v="Trenton"/>
    <x v="12"/>
    <n v="48183"/>
    <x v="2"/>
    <s v="TEC-PH-10001128"/>
    <x v="2"/>
    <x v="7"/>
    <s v="Motorola Droid Maxx"/>
    <n v="299.98"/>
    <n v="2"/>
    <n v="0"/>
    <n v="83.994399999999999"/>
  </r>
  <r>
    <n v="5074"/>
    <s v="CA-2012-145485"/>
    <x v="1"/>
    <x v="599"/>
    <d v="2012-11-05T00:00:00"/>
    <s v="Same Day"/>
    <s v="JM-16195"/>
    <s v="Justin MacKendrick"/>
    <x v="0"/>
    <s v="United States"/>
    <s v="San Francisco"/>
    <x v="1"/>
    <n v="94109"/>
    <x v="1"/>
    <s v="OFF-ST-10000649"/>
    <x v="1"/>
    <x v="4"/>
    <s v="Hanging Personal Folder File"/>
    <n v="62.8"/>
    <n v="4"/>
    <n v="0"/>
    <n v="15.7"/>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1"/>
    <n v="5"/>
    <n v="0.3"/>
    <n v="-95.67"/>
  </r>
  <r>
    <n v="5077"/>
    <s v="CA-2011-134572"/>
    <x v="2"/>
    <x v="1017"/>
    <d v="2011-04-22T00:00:00"/>
    <s v="Second Class"/>
    <s v="SV-20365"/>
    <s v="Seth Vernon"/>
    <x v="0"/>
    <s v="United States"/>
    <s v="Houston"/>
    <x v="5"/>
    <n v="77070"/>
    <x v="2"/>
    <s v="OFF-ST-10004634"/>
    <x v="1"/>
    <x v="4"/>
    <s v="Personal Folder Holder, Ebony"/>
    <n v="44.84"/>
    <n v="5"/>
    <n v="0.2"/>
    <n v="5.6050000000000004"/>
  </r>
  <r>
    <n v="5078"/>
    <s v="CA-2011-134572"/>
    <x v="2"/>
    <x v="1017"/>
    <d v="2011-04-22T00:00:00"/>
    <s v="Second Class"/>
    <s v="SV-20365"/>
    <s v="Seth Vernon"/>
    <x v="0"/>
    <s v="United States"/>
    <s v="Houston"/>
    <x v="5"/>
    <n v="77070"/>
    <x v="2"/>
    <s v="FUR-TA-10004442"/>
    <x v="0"/>
    <x v="3"/>
    <s v="Riverside Furniture Stanwyck Manor Table Series"/>
    <n v="401.59"/>
    <n v="2"/>
    <n v="0.3"/>
    <n v="-131.95099999999999"/>
  </r>
  <r>
    <n v="5079"/>
    <s v="CA-2014-143217"/>
    <x v="3"/>
    <x v="343"/>
    <d v="2014-11-18T00:00:00"/>
    <s v="Standard Class"/>
    <s v="CG-12040"/>
    <s v="Catherine Glotzbach"/>
    <x v="2"/>
    <s v="United States"/>
    <s v="Milwaukee"/>
    <x v="6"/>
    <n v="53209"/>
    <x v="2"/>
    <s v="OFF-BI-10002949"/>
    <x v="1"/>
    <x v="8"/>
    <s v="Prestige Round Ring Binders"/>
    <n v="18.239999999999998"/>
    <n v="3"/>
    <n v="0"/>
    <n v="8.5728000000000009"/>
  </r>
  <r>
    <n v="5080"/>
    <s v="US-2014-133312"/>
    <x v="3"/>
    <x v="920"/>
    <d v="2014-11-30T00:00:00"/>
    <s v="Standard Class"/>
    <s v="BD-11500"/>
    <s v="Bradley Drucker"/>
    <x v="0"/>
    <s v="United States"/>
    <s v="San Francisco"/>
    <x v="1"/>
    <n v="94122"/>
    <x v="1"/>
    <s v="FUR-BO-10002213"/>
    <x v="0"/>
    <x v="0"/>
    <s v="Sauder Forest Hills Library, Woodland Oak Finish"/>
    <n v="359.49900000000002"/>
    <n v="3"/>
    <n v="0.15"/>
    <n v="-29.605799999999999"/>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1"/>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3999999999994"/>
  </r>
  <r>
    <n v="5084"/>
    <s v="CA-2013-155138"/>
    <x v="0"/>
    <x v="162"/>
    <d v="2013-09-13T00:00:00"/>
    <s v="Standard Class"/>
    <s v="JM-15580"/>
    <s v="Jill Matthias"/>
    <x v="0"/>
    <s v="United States"/>
    <s v="Monroe"/>
    <x v="3"/>
    <n v="28110"/>
    <x v="0"/>
    <s v="OFF-PA-10000501"/>
    <x v="1"/>
    <x v="10"/>
    <s v="Petty Cash Envelope"/>
    <n v="64.703999999999994"/>
    <n v="3"/>
    <n v="0.2"/>
    <n v="23.455200000000001"/>
  </r>
  <r>
    <n v="5085"/>
    <s v="CA-2013-108350"/>
    <x v="0"/>
    <x v="112"/>
    <d v="2013-06-10T00:00:00"/>
    <s v="Second Class"/>
    <s v="SC-20230"/>
    <s v="Scot Coram"/>
    <x v="1"/>
    <s v="United States"/>
    <s v="Lowell"/>
    <x v="31"/>
    <n v="1852"/>
    <x v="3"/>
    <s v="OFF-PA-10003656"/>
    <x v="1"/>
    <x v="10"/>
    <s v="Xerox 1935"/>
    <n v="105.52"/>
    <n v="4"/>
    <n v="0"/>
    <n v="48.539200000000001"/>
  </r>
  <r>
    <n v="5086"/>
    <s v="CA-2012-144302"/>
    <x v="1"/>
    <x v="974"/>
    <d v="2012-06-23T00:00:00"/>
    <s v="Standard Class"/>
    <s v="ME-17320"/>
    <s v="Maria Etezadi"/>
    <x v="2"/>
    <s v="United States"/>
    <s v="Dallas"/>
    <x v="5"/>
    <n v="75081"/>
    <x v="2"/>
    <s v="OFF-BI-10001107"/>
    <x v="1"/>
    <x v="8"/>
    <s v="GBC White Gloss Covers, Plain Front"/>
    <n v="5.7919999999999998"/>
    <n v="2"/>
    <n v="0.8"/>
    <n v="-9.5568000000000008"/>
  </r>
  <r>
    <n v="5087"/>
    <s v="CA-2012-109001"/>
    <x v="1"/>
    <x v="616"/>
    <d v="2012-03-09T00:00:00"/>
    <s v="Standard Class"/>
    <s v="KN-16390"/>
    <s v="Katherine Nockton"/>
    <x v="1"/>
    <s v="United States"/>
    <s v="Philadelphia"/>
    <x v="9"/>
    <n v="19120"/>
    <x v="3"/>
    <s v="TEC-PH-10000562"/>
    <x v="2"/>
    <x v="7"/>
    <s v="Samsung Convoy 3"/>
    <n v="466.15800000000002"/>
    <n v="7"/>
    <n v="0.4"/>
    <n v="-93.2316"/>
  </r>
  <r>
    <n v="5088"/>
    <s v="CA-2012-109001"/>
    <x v="1"/>
    <x v="616"/>
    <d v="2012-03-09T00:00:00"/>
    <s v="Standard Class"/>
    <s v="KN-16390"/>
    <s v="Katherine Nockton"/>
    <x v="1"/>
    <s v="United States"/>
    <s v="Philadelphia"/>
    <x v="9"/>
    <n v="19120"/>
    <x v="3"/>
    <s v="TEC-AC-10001101"/>
    <x v="2"/>
    <x v="11"/>
    <s v="Sony 16GB Class 10 Micro SDHC R40 Memory Card"/>
    <n v="10.311999999999999"/>
    <n v="1"/>
    <n v="0.2"/>
    <n v="-1.2889999999999999"/>
  </r>
  <r>
    <n v="5089"/>
    <s v="CA-2012-109001"/>
    <x v="1"/>
    <x v="616"/>
    <d v="2012-03-09T00:00:00"/>
    <s v="Standard Class"/>
    <s v="KN-16390"/>
    <s v="Katherine Nockton"/>
    <x v="1"/>
    <s v="United States"/>
    <s v="Philadelphia"/>
    <x v="9"/>
    <n v="19120"/>
    <x v="3"/>
    <s v="OFF-BI-10003529"/>
    <x v="1"/>
    <x v="8"/>
    <s v="Avery Round Ring Poly Binders"/>
    <n v="2.556"/>
    <n v="3"/>
    <n v="0.7"/>
    <n v="-1.7891999999999999"/>
  </r>
  <r>
    <n v="5090"/>
    <s v="CA-2014-132738"/>
    <x v="3"/>
    <x v="1018"/>
    <d v="2014-08-08T00:00:00"/>
    <s v="First Class"/>
    <s v="HM-14860"/>
    <s v="Harry Marie"/>
    <x v="1"/>
    <s v="United States"/>
    <s v="Loveland"/>
    <x v="22"/>
    <n v="80538"/>
    <x v="1"/>
    <s v="OFF-PA-10001752"/>
    <x v="1"/>
    <x v="10"/>
    <s v="Hammermill CopyPlus Copy Paper (20Lb. and 84 Bright)"/>
    <n v="7.968"/>
    <n v="2"/>
    <n v="0.2"/>
    <n v="2.8883999999999999"/>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5"/>
    <n v="3"/>
    <n v="0"/>
    <n v="13.891500000000001"/>
  </r>
  <r>
    <n v="5094"/>
    <s v="US-2011-140452"/>
    <x v="2"/>
    <x v="776"/>
    <d v="2011-12-10T00:00:00"/>
    <s v="Standard Class"/>
    <s v="BK-11260"/>
    <s v="Berenike Kampe"/>
    <x v="0"/>
    <s v="United States"/>
    <s v="Chicago"/>
    <x v="10"/>
    <n v="60610"/>
    <x v="2"/>
    <s v="OFF-AP-10004036"/>
    <x v="1"/>
    <x v="9"/>
    <s v="Bionaire 99.97% HEPA Air Cleaner"/>
    <n v="14.016"/>
    <n v="4"/>
    <n v="0.8"/>
    <n v="-31.536000000000001"/>
  </r>
  <r>
    <n v="5095"/>
    <s v="US-2011-140452"/>
    <x v="2"/>
    <x v="776"/>
    <d v="2011-12-10T00:00:00"/>
    <s v="Standard Class"/>
    <s v="BK-11260"/>
    <s v="Berenike Kampe"/>
    <x v="0"/>
    <s v="United States"/>
    <s v="Chicago"/>
    <x v="10"/>
    <n v="60610"/>
    <x v="2"/>
    <s v="FUR-TA-10004086"/>
    <x v="0"/>
    <x v="3"/>
    <s v="KI Adjustable-Height Table"/>
    <n v="214.95"/>
    <n v="5"/>
    <n v="0.5"/>
    <n v="-120.372"/>
  </r>
  <r>
    <n v="5096"/>
    <s v="US-2011-140452"/>
    <x v="2"/>
    <x v="776"/>
    <d v="2011-12-10T00:00:00"/>
    <s v="Standard Class"/>
    <s v="BK-11260"/>
    <s v="Berenike Kampe"/>
    <x v="0"/>
    <s v="United States"/>
    <s v="Chicago"/>
    <x v="10"/>
    <n v="60610"/>
    <x v="2"/>
    <s v="TEC-PH-10000307"/>
    <x v="2"/>
    <x v="7"/>
    <s v="Shocksock Galaxy S4 Armband"/>
    <n v="35.04"/>
    <n v="4"/>
    <n v="0.2"/>
    <n v="-7.008"/>
  </r>
  <r>
    <n v="5097"/>
    <s v="US-2011-140452"/>
    <x v="2"/>
    <x v="776"/>
    <d v="2011-12-10T00:00:00"/>
    <s v="Standard Class"/>
    <s v="BK-11260"/>
    <s v="Berenike Kampe"/>
    <x v="0"/>
    <s v="United States"/>
    <s v="Chicago"/>
    <x v="10"/>
    <n v="60610"/>
    <x v="2"/>
    <s v="FUR-FU-10002088"/>
    <x v="0"/>
    <x v="5"/>
    <s v="Nu-Dell Float Frame 11 x 14 1/2"/>
    <n v="10.776"/>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96"/>
    <n v="2"/>
    <n v="0.8"/>
    <n v="-8.0500000000000007"/>
  </r>
  <r>
    <n v="5099"/>
    <s v="US-2011-140452"/>
    <x v="2"/>
    <x v="776"/>
    <d v="2011-12-10T00:00:00"/>
    <s v="Standard Class"/>
    <s v="BK-11260"/>
    <s v="Berenike Kampe"/>
    <x v="0"/>
    <s v="United States"/>
    <s v="Chicago"/>
    <x v="10"/>
    <n v="60610"/>
    <x v="2"/>
    <s v="OFF-ST-10002485"/>
    <x v="1"/>
    <x v="4"/>
    <s v="Rogers Deluxe File Chest"/>
    <n v="35.167999999999999"/>
    <n v="2"/>
    <n v="0.2"/>
    <n v="-8.3523999999999994"/>
  </r>
  <r>
    <n v="5100"/>
    <s v="CA-2012-141936"/>
    <x v="1"/>
    <x v="976"/>
    <d v="2012-08-12T00:00:00"/>
    <s v="Standard Class"/>
    <s v="PN-18775"/>
    <s v="Parhena Norris"/>
    <x v="2"/>
    <s v="United States"/>
    <s v="Bakersfield"/>
    <x v="1"/>
    <n v="93309"/>
    <x v="1"/>
    <s v="OFF-BI-10002194"/>
    <x v="1"/>
    <x v="8"/>
    <s v="Cardinal Hold-It CD Pocket"/>
    <n v="19.152000000000001"/>
    <n v="3"/>
    <n v="0.2"/>
    <n v="6.4638"/>
  </r>
  <r>
    <n v="5101"/>
    <s v="CA-2011-158442"/>
    <x v="2"/>
    <x v="461"/>
    <d v="2011-03-17T00:00:00"/>
    <s v="Same Day"/>
    <s v="AZ-10750"/>
    <s v="Annie Zypern"/>
    <x v="0"/>
    <s v="United States"/>
    <s v="Dallas"/>
    <x v="5"/>
    <n v="75217"/>
    <x v="2"/>
    <s v="OFF-AR-10003732"/>
    <x v="1"/>
    <x v="6"/>
    <s v="Newell 333"/>
    <n v="4.4480000000000004"/>
    <n v="2"/>
    <n v="0.2"/>
    <n v="0.33360000000000001"/>
  </r>
  <r>
    <n v="5102"/>
    <s v="CA-2011-158442"/>
    <x v="2"/>
    <x v="461"/>
    <d v="2011-03-17T00:00:00"/>
    <s v="Same Day"/>
    <s v="AZ-10750"/>
    <s v="Annie Zypern"/>
    <x v="0"/>
    <s v="United States"/>
    <s v="Dallas"/>
    <x v="5"/>
    <n v="75217"/>
    <x v="2"/>
    <s v="OFF-PA-10002195"/>
    <x v="1"/>
    <x v="10"/>
    <s v="Xerox 1966"/>
    <n v="5.1840000000000002"/>
    <n v="1"/>
    <n v="0.2"/>
    <n v="1.8792"/>
  </r>
  <r>
    <n v="5103"/>
    <s v="CA-2011-158442"/>
    <x v="2"/>
    <x v="461"/>
    <d v="2011-03-17T00:00:00"/>
    <s v="Same Day"/>
    <s v="AZ-10750"/>
    <s v="Annie Zypern"/>
    <x v="0"/>
    <s v="United States"/>
    <s v="Dallas"/>
    <x v="5"/>
    <n v="75217"/>
    <x v="2"/>
    <s v="OFF-PA-10002365"/>
    <x v="1"/>
    <x v="10"/>
    <s v="Xerox 1967"/>
    <n v="15.552"/>
    <n v="3"/>
    <n v="0.2"/>
    <n v="5.4432"/>
  </r>
  <r>
    <n v="5104"/>
    <s v="CA-2012-167374"/>
    <x v="1"/>
    <x v="514"/>
    <d v="2012-03-30T00:00:00"/>
    <s v="Second Class"/>
    <s v="GM-14500"/>
    <s v="Gene McClure"/>
    <x v="0"/>
    <s v="United States"/>
    <s v="Philadelphia"/>
    <x v="9"/>
    <n v="19140"/>
    <x v="3"/>
    <s v="OFF-PA-10001950"/>
    <x v="1"/>
    <x v="10"/>
    <s v="Southworth 25% Cotton Antique Laid Paper &amp; Envelopes"/>
    <n v="40.031999999999996"/>
    <n v="6"/>
    <n v="0.2"/>
    <n v="12.51"/>
  </r>
  <r>
    <n v="5105"/>
    <s v="CA-2012-167374"/>
    <x v="1"/>
    <x v="514"/>
    <d v="2012-03-30T00:00:00"/>
    <s v="Second Class"/>
    <s v="GM-14500"/>
    <s v="Gene McClure"/>
    <x v="0"/>
    <s v="United States"/>
    <s v="Philadelphia"/>
    <x v="9"/>
    <n v="19140"/>
    <x v="3"/>
    <s v="TEC-AC-10004633"/>
    <x v="2"/>
    <x v="11"/>
    <s v="Verbatim 25 GB 6x Blu-ray Single Layer Recordable Disc, 3/Pack"/>
    <n v="16.776"/>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8000000000002"/>
    <n v="9"/>
    <n v="0.2"/>
    <n v="5.2560000000000002"/>
  </r>
  <r>
    <n v="5109"/>
    <s v="CA-2014-132213"/>
    <x v="3"/>
    <x v="1016"/>
    <d v="2014-04-27T00:00:00"/>
    <s v="First Class"/>
    <s v="PN-18775"/>
    <s v="Parhena Norris"/>
    <x v="2"/>
    <s v="United States"/>
    <s v="Nashville"/>
    <x v="18"/>
    <n v="37211"/>
    <x v="0"/>
    <s v="OFF-AR-10001958"/>
    <x v="1"/>
    <x v="6"/>
    <s v="Stanley Bostitch Contemporary Electric Pencil Sharpeners"/>
    <n v="67.92"/>
    <n v="5"/>
    <n v="0.2"/>
    <n v="6.7919999999999998"/>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5999999999999"/>
  </r>
  <r>
    <n v="5112"/>
    <s v="CA-2011-138450"/>
    <x v="2"/>
    <x v="638"/>
    <d v="2011-10-22T00:00:00"/>
    <s v="Standard Class"/>
    <s v="EH-13765"/>
    <s v="Edward Hooks"/>
    <x v="1"/>
    <s v="United States"/>
    <s v="Philadelphia"/>
    <x v="9"/>
    <n v="19134"/>
    <x v="3"/>
    <s v="OFF-PA-10003016"/>
    <x v="1"/>
    <x v="10"/>
    <s v="Adams &quot;While You Were Out&quot; Message Pads"/>
    <n v="10.048"/>
    <n v="4"/>
    <n v="0.2"/>
    <n v="3.14"/>
  </r>
  <r>
    <n v="5113"/>
    <s v="CA-2012-153073"/>
    <x v="1"/>
    <x v="50"/>
    <d v="2012-11-13T00:00:00"/>
    <s v="Same Day"/>
    <s v="HA-14905"/>
    <s v="Helen Abelman"/>
    <x v="0"/>
    <s v="United States"/>
    <s v="Chicago"/>
    <x v="10"/>
    <n v="60610"/>
    <x v="2"/>
    <s v="FUR-FU-10001025"/>
    <x v="0"/>
    <x v="5"/>
    <s v="Eldon ImÃ ge Series Desk Accessories, Clear"/>
    <n v="17.495999999999999"/>
    <n v="9"/>
    <n v="0.6"/>
    <n v="-7.4358000000000004"/>
  </r>
  <r>
    <n v="5114"/>
    <s v="CA-2013-147970"/>
    <x v="0"/>
    <x v="1011"/>
    <d v="2013-02-02T00:00:00"/>
    <s v="Second Class"/>
    <s v="AB-10150"/>
    <s v="Aimee Bixby"/>
    <x v="0"/>
    <s v="United States"/>
    <s v="Dallas"/>
    <x v="5"/>
    <n v="75220"/>
    <x v="2"/>
    <s v="OFF-PA-10003936"/>
    <x v="1"/>
    <x v="10"/>
    <s v="Xerox 1994"/>
    <n v="15.552"/>
    <n v="3"/>
    <n v="0.2"/>
    <n v="5.4432"/>
  </r>
  <r>
    <n v="5115"/>
    <s v="CA-2013-150658"/>
    <x v="0"/>
    <x v="1019"/>
    <d v="2013-11-23T00:00:00"/>
    <s v="Standard Class"/>
    <s v="MS-17365"/>
    <s v="Maribeth Schnelling"/>
    <x v="0"/>
    <s v="United States"/>
    <s v="Carlsbad"/>
    <x v="27"/>
    <n v="88220"/>
    <x v="1"/>
    <s v="OFF-BI-10004140"/>
    <x v="1"/>
    <x v="8"/>
    <s v="Avery Non-Stick Binders"/>
    <n v="10.776"/>
    <n v="3"/>
    <n v="0.2"/>
    <n v="3.3675000000000002"/>
  </r>
  <r>
    <n v="5116"/>
    <s v="CA-2014-125640"/>
    <x v="3"/>
    <x v="800"/>
    <d v="2014-07-30T00:00:00"/>
    <s v="Standard Class"/>
    <s v="DD-13570"/>
    <s v="Dorothy Dickinson"/>
    <x v="0"/>
    <s v="United States"/>
    <s v="Philadelphia"/>
    <x v="9"/>
    <n v="19134"/>
    <x v="3"/>
    <s v="OFF-LA-10004178"/>
    <x v="1"/>
    <x v="2"/>
    <s v="Avery 491"/>
    <n v="3.3039999999999998"/>
    <n v="1"/>
    <n v="0.2"/>
    <n v="1.0738000000000001"/>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800000000002"/>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5999999999997"/>
    <n v="9"/>
    <n v="0.2"/>
    <n v="28.657800000000002"/>
  </r>
  <r>
    <n v="5121"/>
    <s v="CA-2011-149538"/>
    <x v="2"/>
    <x v="527"/>
    <d v="2011-04-08T00:00:00"/>
    <s v="Standard Class"/>
    <s v="KB-16585"/>
    <s v="Ken Black"/>
    <x v="1"/>
    <s v="United States"/>
    <s v="Lafayette"/>
    <x v="28"/>
    <n v="70506"/>
    <x v="0"/>
    <s v="OFF-ST-10004180"/>
    <x v="1"/>
    <x v="4"/>
    <s v="Safco Commercial Shelving"/>
    <n v="232.55"/>
    <n v="5"/>
    <n v="0"/>
    <n v="9.3019999999999996"/>
  </r>
  <r>
    <n v="5122"/>
    <s v="CA-2011-149538"/>
    <x v="2"/>
    <x v="527"/>
    <d v="2011-04-08T00:00:00"/>
    <s v="Standard Class"/>
    <s v="KB-16585"/>
    <s v="Ken Black"/>
    <x v="1"/>
    <s v="United States"/>
    <s v="Lafayette"/>
    <x v="28"/>
    <n v="70506"/>
    <x v="0"/>
    <s v="TEC-AC-10002926"/>
    <x v="2"/>
    <x v="11"/>
    <s v="Logitech Wireless Marathon Mouse M705"/>
    <n v="99.98"/>
    <n v="2"/>
    <n v="0"/>
    <n v="42.991399999999999"/>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3999999999996"/>
  </r>
  <r>
    <n v="5125"/>
    <s v="CA-2011-160766"/>
    <x v="2"/>
    <x v="80"/>
    <d v="2011-09-14T00:00:00"/>
    <s v="Same Day"/>
    <s v="DM-13015"/>
    <s v="Darrin Martin"/>
    <x v="0"/>
    <s v="United States"/>
    <s v="New York City"/>
    <x v="15"/>
    <n v="10009"/>
    <x v="3"/>
    <s v="FUR-TA-10001039"/>
    <x v="0"/>
    <x v="3"/>
    <s v="KI Adjustable-Height Table"/>
    <n v="464.29199999999997"/>
    <n v="9"/>
    <n v="0.4"/>
    <n v="-108.3348"/>
  </r>
  <r>
    <n v="5126"/>
    <s v="CA-2011-160766"/>
    <x v="2"/>
    <x v="80"/>
    <d v="2011-09-14T00:00:00"/>
    <s v="Same Day"/>
    <s v="DM-13015"/>
    <s v="Darrin Martin"/>
    <x v="0"/>
    <s v="United States"/>
    <s v="New York City"/>
    <x v="15"/>
    <n v="10009"/>
    <x v="3"/>
    <s v="OFF-EN-10001099"/>
    <x v="1"/>
    <x v="12"/>
    <s v="Staples"/>
    <n v="68.459999999999994"/>
    <n v="7"/>
    <n v="0"/>
    <n v="31.491599999999998"/>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9"/>
  </r>
  <r>
    <n v="5129"/>
    <s v="CA-2011-160766"/>
    <x v="2"/>
    <x v="80"/>
    <d v="2011-09-14T00:00:00"/>
    <s v="Same Day"/>
    <s v="DM-13015"/>
    <s v="Darrin Martin"/>
    <x v="0"/>
    <s v="United States"/>
    <s v="New York City"/>
    <x v="15"/>
    <n v="10009"/>
    <x v="3"/>
    <s v="TEC-PH-10001536"/>
    <x v="2"/>
    <x v="7"/>
    <s v="Spigen Samsung Galaxy S5 Case Wallet"/>
    <n v="16.989999999999998"/>
    <n v="1"/>
    <n v="0"/>
    <n v="4.4173999999999998"/>
  </r>
  <r>
    <n v="5130"/>
    <s v="CA-2011-160766"/>
    <x v="2"/>
    <x v="80"/>
    <d v="2011-09-14T00:00:00"/>
    <s v="Same Day"/>
    <s v="DM-13015"/>
    <s v="Darrin Martin"/>
    <x v="0"/>
    <s v="United States"/>
    <s v="New York City"/>
    <x v="15"/>
    <n v="10009"/>
    <x v="3"/>
    <s v="TEC-PH-10000526"/>
    <x v="2"/>
    <x v="7"/>
    <s v="Vtech CS6719"/>
    <n v="287.97000000000003"/>
    <n v="3"/>
    <n v="0"/>
    <n v="80.631600000000006"/>
  </r>
  <r>
    <n v="5131"/>
    <s v="CA-2011-160766"/>
    <x v="2"/>
    <x v="80"/>
    <d v="2011-09-14T00:00:00"/>
    <s v="Same Day"/>
    <s v="DM-13015"/>
    <s v="Darrin Martin"/>
    <x v="0"/>
    <s v="United States"/>
    <s v="New York City"/>
    <x v="15"/>
    <n v="10009"/>
    <x v="3"/>
    <s v="OFF-PA-10000213"/>
    <x v="1"/>
    <x v="10"/>
    <s v="Xerox 198"/>
    <n v="44.82"/>
    <n v="9"/>
    <n v="0"/>
    <n v="21.065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
    <n v="3"/>
    <n v="0.2"/>
    <n v="37.791600000000003"/>
  </r>
  <r>
    <n v="5134"/>
    <s v="CA-2014-155607"/>
    <x v="3"/>
    <x v="200"/>
    <d v="2014-12-01T00:00:00"/>
    <s v="Standard Class"/>
    <s v="FG-14260"/>
    <s v="Frank Gastineau"/>
    <x v="2"/>
    <s v="United States"/>
    <s v="New York City"/>
    <x v="15"/>
    <n v="10009"/>
    <x v="3"/>
    <s v="OFF-AP-10001962"/>
    <x v="1"/>
    <x v="9"/>
    <s v="Black &amp; Decker Filter for Double Action Dustbuster Cordless Vac BLDV7210"/>
    <n v="58.73"/>
    <n v="7"/>
    <n v="0"/>
    <n v="14.682499999999999"/>
  </r>
  <r>
    <n v="5135"/>
    <s v="CA-2014-155607"/>
    <x v="3"/>
    <x v="200"/>
    <d v="2014-12-01T00:00:00"/>
    <s v="Standard Class"/>
    <s v="FG-14260"/>
    <s v="Frank Gastineau"/>
    <x v="2"/>
    <s v="United States"/>
    <s v="New York City"/>
    <x v="15"/>
    <n v="10009"/>
    <x v="3"/>
    <s v="OFF-BI-10003364"/>
    <x v="1"/>
    <x v="8"/>
    <s v="Binding Machine Supplies"/>
    <n v="93.343999999999994"/>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39999999999993"/>
  </r>
  <r>
    <n v="5137"/>
    <s v="CA-2012-146696"/>
    <x v="1"/>
    <x v="639"/>
    <d v="2012-12-19T00:00:00"/>
    <s v="Standard Class"/>
    <s v="RD-19480"/>
    <s v="Rick Duston"/>
    <x v="0"/>
    <s v="United States"/>
    <s v="San Diego"/>
    <x v="1"/>
    <n v="92105"/>
    <x v="1"/>
    <s v="OFF-BI-10002432"/>
    <x v="1"/>
    <x v="8"/>
    <s v="Wilson Jones Standard D-Ring Binders"/>
    <n v="8.0960000000000001"/>
    <n v="2"/>
    <n v="0.2"/>
    <n v="2.7324000000000002"/>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600000000001"/>
  </r>
  <r>
    <n v="5143"/>
    <s v="CA-2013-111213"/>
    <x v="0"/>
    <x v="178"/>
    <d v="2013-04-06T00:00:00"/>
    <s v="Standard Class"/>
    <s v="FP-14320"/>
    <s v="Frank Preis"/>
    <x v="0"/>
    <s v="United States"/>
    <s v="New York City"/>
    <x v="15"/>
    <n v="10009"/>
    <x v="3"/>
    <s v="OFF-SU-10000946"/>
    <x v="1"/>
    <x v="14"/>
    <s v="Staples"/>
    <n v="63.84"/>
    <n v="8"/>
    <n v="0"/>
    <n v="18.5136"/>
  </r>
  <r>
    <n v="5144"/>
    <s v="CA-2013-111213"/>
    <x v="0"/>
    <x v="178"/>
    <d v="2013-04-06T00:00:00"/>
    <s v="Standard Class"/>
    <s v="FP-14320"/>
    <s v="Frank Preis"/>
    <x v="0"/>
    <s v="United States"/>
    <s v="New York City"/>
    <x v="15"/>
    <n v="10009"/>
    <x v="3"/>
    <s v="OFF-BI-10004140"/>
    <x v="1"/>
    <x v="8"/>
    <s v="Avery Non-Stick Binders"/>
    <n v="3.5920000000000001"/>
    <n v="1"/>
    <n v="0.2"/>
    <n v="1.1225000000000001"/>
  </r>
  <r>
    <n v="5145"/>
    <s v="CA-2014-161333"/>
    <x v="3"/>
    <x v="62"/>
    <d v="2014-02-08T00:00:00"/>
    <s v="Standard Class"/>
    <s v="JL-15835"/>
    <s v="John Lee"/>
    <x v="0"/>
    <s v="United States"/>
    <s v="Los Angeles"/>
    <x v="1"/>
    <n v="90045"/>
    <x v="1"/>
    <s v="FUR-FU-10003039"/>
    <x v="0"/>
    <x v="5"/>
    <s v="Howard Miller 11-1/2&quot; Diameter Grantwood Wall Clock"/>
    <n v="86.26"/>
    <n v="2"/>
    <n v="0"/>
    <n v="29.328399999999998"/>
  </r>
  <r>
    <n v="5146"/>
    <s v="CA-2014-161333"/>
    <x v="3"/>
    <x v="62"/>
    <d v="2014-02-08T00:00:00"/>
    <s v="Standard Class"/>
    <s v="JL-15835"/>
    <s v="John Lee"/>
    <x v="0"/>
    <s v="United States"/>
    <s v="Los Angeles"/>
    <x v="1"/>
    <n v="90045"/>
    <x v="1"/>
    <s v="OFF-ST-10000464"/>
    <x v="1"/>
    <x v="4"/>
    <s v="Multi-Use Personal File Cart and Caster Set, Three Stacking Bins"/>
    <n v="139.04"/>
    <n v="4"/>
    <n v="0"/>
    <n v="38.931199999999997"/>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4000000000001"/>
  </r>
  <r>
    <n v="5149"/>
    <s v="CA-2014-128734"/>
    <x v="3"/>
    <x v="165"/>
    <d v="2015-01-01T00:00:00"/>
    <s v="Standard Class"/>
    <s v="JL-15175"/>
    <s v="James Lanier"/>
    <x v="2"/>
    <s v="United States"/>
    <s v="Chandler"/>
    <x v="16"/>
    <n v="85224"/>
    <x v="1"/>
    <s v="FUR-CH-10001394"/>
    <x v="0"/>
    <x v="1"/>
    <s v="Global Leather Executive Chair"/>
    <n v="842.37599999999998"/>
    <n v="3"/>
    <n v="0.2"/>
    <n v="105.297"/>
  </r>
  <r>
    <n v="5150"/>
    <s v="CA-2011-141796"/>
    <x v="2"/>
    <x v="261"/>
    <d v="2011-06-21T00:00:00"/>
    <s v="Same Day"/>
    <s v="JG-15160"/>
    <s v="James Galang"/>
    <x v="0"/>
    <s v="United States"/>
    <s v="Long Beach"/>
    <x v="15"/>
    <n v="11561"/>
    <x v="3"/>
    <s v="TEC-PH-10001578"/>
    <x v="2"/>
    <x v="7"/>
    <s v="Polycom SoundStation2 EX ConferenceÂ phone"/>
    <n v="1214.8499999999999"/>
    <n v="3"/>
    <n v="0"/>
    <n v="352.30650000000003"/>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
    <n v="5"/>
    <n v="0"/>
    <n v="10.374000000000001"/>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4"/>
  </r>
  <r>
    <n v="5154"/>
    <s v="US-2011-121566"/>
    <x v="2"/>
    <x v="479"/>
    <d v="2011-07-06T00:00:00"/>
    <s v="Standard Class"/>
    <s v="CS-11860"/>
    <s v="Cari Schnelling"/>
    <x v="0"/>
    <s v="United States"/>
    <s v="New York City"/>
    <x v="15"/>
    <n v="10011"/>
    <x v="3"/>
    <s v="OFF-AR-10001026"/>
    <x v="1"/>
    <x v="6"/>
    <s v="Sanford Uni-Blazer View Highlighters, Chisel Tip, Yellow"/>
    <n v="6.6"/>
    <n v="3"/>
    <n v="0"/>
    <n v="2.9039999999999999"/>
  </r>
  <r>
    <n v="5155"/>
    <s v="US-2012-124219"/>
    <x v="1"/>
    <x v="976"/>
    <d v="2012-08-08T00:00:00"/>
    <s v="First Class"/>
    <s v="KW-16570"/>
    <s v="Kelly Williams"/>
    <x v="0"/>
    <s v="United States"/>
    <s v="Kirkwood"/>
    <x v="25"/>
    <n v="63122"/>
    <x v="2"/>
    <s v="OFF-BI-10002215"/>
    <x v="1"/>
    <x v="8"/>
    <s v="Wilson Jones Hanging View Binder, White, 1&quot;"/>
    <n v="28.4"/>
    <n v="4"/>
    <n v="0"/>
    <n v="13.064"/>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39999999999"/>
    <n v="2"/>
    <n v="0.2"/>
    <n v="125.19799999999999"/>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
  </r>
  <r>
    <n v="5159"/>
    <s v="CA-2014-163006"/>
    <x v="3"/>
    <x v="160"/>
    <d v="2014-07-05T00:00:00"/>
    <s v="Second Class"/>
    <s v="GH-14410"/>
    <s v="Gary Hansen"/>
    <x v="2"/>
    <s v="United States"/>
    <s v="Chicago"/>
    <x v="10"/>
    <n v="60653"/>
    <x v="2"/>
    <s v="FUR-FU-10003799"/>
    <x v="0"/>
    <x v="5"/>
    <s v="Seth Thomas 13 1/2&quot; Wall Clock"/>
    <n v="14.224"/>
    <n v="2"/>
    <n v="0.6"/>
    <n v="-10.3124"/>
  </r>
  <r>
    <n v="5160"/>
    <s v="CA-2012-156146"/>
    <x v="1"/>
    <x v="662"/>
    <d v="2012-10-30T00:00:00"/>
    <s v="Second Class"/>
    <s v="AG-10495"/>
    <s v="Andrew Gjertsen"/>
    <x v="1"/>
    <s v="United States"/>
    <s v="Peoria"/>
    <x v="16"/>
    <n v="85345"/>
    <x v="1"/>
    <s v="TEC-PH-10001700"/>
    <x v="2"/>
    <x v="7"/>
    <s v="Panasonic KX-TG6844B Expandable Digital Cordless Telephone"/>
    <n v="105.584"/>
    <n v="2"/>
    <n v="0.2"/>
    <n v="9.2385999999999999"/>
  </r>
  <r>
    <n v="5161"/>
    <s v="CA-2012-156146"/>
    <x v="1"/>
    <x v="662"/>
    <d v="2012-10-30T00:00:00"/>
    <s v="Second Class"/>
    <s v="AG-10495"/>
    <s v="Andrew Gjertsen"/>
    <x v="1"/>
    <s v="United States"/>
    <s v="Peoria"/>
    <x v="16"/>
    <n v="85345"/>
    <x v="1"/>
    <s v="TEC-PH-10001527"/>
    <x v="2"/>
    <x v="7"/>
    <s v="Plantronics MX500i Earset"/>
    <n v="68.72"/>
    <n v="2"/>
    <n v="0.2"/>
    <n v="-14.603"/>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600000000002"/>
  </r>
  <r>
    <n v="5164"/>
    <s v="CA-2012-161627"/>
    <x v="1"/>
    <x v="380"/>
    <d v="2012-07-11T00:00:00"/>
    <s v="Standard Class"/>
    <s v="SJ-20215"/>
    <s v="Sarah Jordon"/>
    <x v="0"/>
    <s v="United States"/>
    <s v="Pasadena"/>
    <x v="1"/>
    <n v="91104"/>
    <x v="1"/>
    <s v="FUR-CH-10003968"/>
    <x v="0"/>
    <x v="1"/>
    <s v="Novimex Turbo Task Chair"/>
    <n v="170.352"/>
    <n v="3"/>
    <n v="0.2"/>
    <n v="-17.0352"/>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96"/>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4000000000005"/>
    <n v="3"/>
    <n v="0"/>
    <n v="112.788"/>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9"/>
  </r>
  <r>
    <n v="5171"/>
    <s v="CA-2013-122903"/>
    <x v="0"/>
    <x v="1022"/>
    <d v="2013-05-30T00:00:00"/>
    <s v="Second Class"/>
    <s v="LA-16780"/>
    <s v="Laura Armstrong"/>
    <x v="1"/>
    <s v="United States"/>
    <s v="Detroit"/>
    <x v="12"/>
    <n v="48205"/>
    <x v="2"/>
    <s v="FUR-CH-10002024"/>
    <x v="0"/>
    <x v="1"/>
    <s v="HON 5400 Series Task Chairs for Big and Tall"/>
    <n v="3504.9"/>
    <n v="5"/>
    <n v="0"/>
    <n v="700.98"/>
  </r>
  <r>
    <n v="5172"/>
    <s v="CA-2013-122903"/>
    <x v="0"/>
    <x v="1022"/>
    <d v="2013-05-30T00:00:00"/>
    <s v="Second Class"/>
    <s v="LA-16780"/>
    <s v="Laura Armstrong"/>
    <x v="1"/>
    <s v="United States"/>
    <s v="Detroit"/>
    <x v="12"/>
    <n v="48205"/>
    <x v="2"/>
    <s v="OFF-PA-10001790"/>
    <x v="1"/>
    <x v="10"/>
    <s v="Xerox 1910"/>
    <n v="144.12"/>
    <n v="3"/>
    <n v="0"/>
    <n v="69.177599999999998"/>
  </r>
  <r>
    <n v="5173"/>
    <s v="CA-2013-122903"/>
    <x v="0"/>
    <x v="1022"/>
    <d v="2013-05-30T00:00:00"/>
    <s v="Second Class"/>
    <s v="LA-16780"/>
    <s v="Laura Armstrong"/>
    <x v="1"/>
    <s v="United States"/>
    <s v="Detroit"/>
    <x v="12"/>
    <n v="48205"/>
    <x v="2"/>
    <s v="OFF-PA-10000994"/>
    <x v="1"/>
    <x v="10"/>
    <s v="Xerox 1915"/>
    <n v="314.55"/>
    <n v="3"/>
    <n v="0"/>
    <n v="150.98400000000001"/>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20000000000001"/>
    <n v="2"/>
    <n v="0.8"/>
    <n v="-3.5224000000000002"/>
  </r>
  <r>
    <n v="5176"/>
    <s v="CA-2014-106432"/>
    <x v="3"/>
    <x v="15"/>
    <d v="2014-10-25T00:00:00"/>
    <s v="Standard Class"/>
    <s v="CA-12265"/>
    <s v="Christina Anderson"/>
    <x v="0"/>
    <s v="United States"/>
    <s v="Waco"/>
    <x v="5"/>
    <n v="76706"/>
    <x v="2"/>
    <s v="FUR-BO-10004360"/>
    <x v="0"/>
    <x v="0"/>
    <s v="Rush Hierlooms Collection Rich Wood Bookcases"/>
    <n v="328.39920000000001"/>
    <n v="3"/>
    <n v="0.32"/>
    <n v="-91.758600000000001"/>
  </r>
  <r>
    <n v="5177"/>
    <s v="CA-2013-148908"/>
    <x v="0"/>
    <x v="732"/>
    <d v="2013-11-09T00:00:00"/>
    <s v="First Class"/>
    <s v="JH-15985"/>
    <s v="Joseph Holt"/>
    <x v="0"/>
    <s v="United States"/>
    <s v="San Francisco"/>
    <x v="1"/>
    <n v="94109"/>
    <x v="1"/>
    <s v="OFF-BI-10002082"/>
    <x v="1"/>
    <x v="8"/>
    <s v="GBC Twin Loop Wire Binding Elements"/>
    <n v="53.247999999999998"/>
    <n v="2"/>
    <n v="0.2"/>
    <n v="19.968"/>
  </r>
  <r>
    <n v="5178"/>
    <s v="CA-2013-123015"/>
    <x v="0"/>
    <x v="482"/>
    <d v="2013-12-31T00:00:00"/>
    <s v="Standard Class"/>
    <s v="AJ-10795"/>
    <s v="Anthony Johnson"/>
    <x v="1"/>
    <s v="United States"/>
    <s v="New York City"/>
    <x v="15"/>
    <n v="10024"/>
    <x v="3"/>
    <s v="OFF-BI-10004967"/>
    <x v="1"/>
    <x v="8"/>
    <s v="Round Ring Binders"/>
    <n v="4.992"/>
    <n v="3"/>
    <n v="0.2"/>
    <n v="1.6848000000000001"/>
  </r>
  <r>
    <n v="5179"/>
    <s v="US-2012-120502"/>
    <x v="1"/>
    <x v="657"/>
    <d v="2012-04-19T00:00:00"/>
    <s v="Standard Class"/>
    <s v="BT-11395"/>
    <s v="Bill Tyler"/>
    <x v="1"/>
    <s v="United States"/>
    <s v="Los Angeles"/>
    <x v="1"/>
    <n v="90036"/>
    <x v="1"/>
    <s v="FUR-FU-10004973"/>
    <x v="0"/>
    <x v="5"/>
    <s v="Flat Face Poster Frame"/>
    <n v="37.68"/>
    <n v="2"/>
    <n v="0"/>
    <n v="15.8256"/>
  </r>
  <r>
    <n v="5180"/>
    <s v="US-2012-120502"/>
    <x v="1"/>
    <x v="657"/>
    <d v="2012-04-19T00:00:00"/>
    <s v="Standard Class"/>
    <s v="BT-11395"/>
    <s v="Bill Tyler"/>
    <x v="1"/>
    <s v="United States"/>
    <s v="Los Angeles"/>
    <x v="1"/>
    <n v="90036"/>
    <x v="1"/>
    <s v="TEC-PH-10003645"/>
    <x v="2"/>
    <x v="7"/>
    <s v="Aastra 57i VoIP phone"/>
    <n v="258.57600000000002"/>
    <n v="2"/>
    <n v="0.2"/>
    <n v="19.3932"/>
  </r>
  <r>
    <n v="5181"/>
    <s v="US-2012-120502"/>
    <x v="1"/>
    <x v="657"/>
    <d v="2012-04-19T00:00:00"/>
    <s v="Standard Class"/>
    <s v="BT-11395"/>
    <s v="Bill Tyler"/>
    <x v="1"/>
    <s v="United States"/>
    <s v="Los Angeles"/>
    <x v="1"/>
    <n v="90036"/>
    <x v="1"/>
    <s v="OFF-AP-10004980"/>
    <x v="1"/>
    <x v="9"/>
    <s v="3M Replacement Filter for Office Air Cleaner for 20' x 33' Room"/>
    <n v="75.84"/>
    <n v="2"/>
    <n v="0"/>
    <n v="29.5776"/>
  </r>
  <r>
    <n v="5182"/>
    <s v="CA-2014-108749"/>
    <x v="3"/>
    <x v="510"/>
    <d v="2014-09-16T00:00:00"/>
    <s v="First Class"/>
    <s v="DJ-13510"/>
    <s v="Don Jones"/>
    <x v="1"/>
    <s v="United States"/>
    <s v="Woonsocket"/>
    <x v="34"/>
    <n v="2895"/>
    <x v="3"/>
    <s v="OFF-PA-10003797"/>
    <x v="1"/>
    <x v="10"/>
    <s v="Xerox 209"/>
    <n v="45.36"/>
    <n v="7"/>
    <n v="0"/>
    <n v="21.7728"/>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599999999998"/>
  </r>
  <r>
    <n v="5187"/>
    <s v="US-2012-154389"/>
    <x v="1"/>
    <x v="154"/>
    <d v="2012-12-03T00:00:00"/>
    <s v="Standard Class"/>
    <s v="EH-14125"/>
    <s v="Eugene Hildebrand"/>
    <x v="2"/>
    <s v="United States"/>
    <s v="Philadelphia"/>
    <x v="9"/>
    <n v="19140"/>
    <x v="3"/>
    <s v="TEC-PH-10002789"/>
    <x v="2"/>
    <x v="7"/>
    <s v="LG Exalt"/>
    <n v="748.75199999999995"/>
    <n v="8"/>
    <n v="0.4"/>
    <n v="-162.2296"/>
  </r>
  <r>
    <n v="5188"/>
    <s v="CA-2012-115567"/>
    <x v="1"/>
    <x v="1023"/>
    <d v="2012-09-18T00:00:00"/>
    <s v="Standard Class"/>
    <s v="ZC-21910"/>
    <s v="Zuschuss Carroll"/>
    <x v="0"/>
    <s v="United States"/>
    <s v="Columbus"/>
    <x v="14"/>
    <n v="47201"/>
    <x v="2"/>
    <s v="TEC-AC-10001314"/>
    <x v="2"/>
    <x v="11"/>
    <s v="Case Logic 2.4GHz Wireless Keyboard"/>
    <n v="199.96"/>
    <n v="4"/>
    <n v="0"/>
    <n v="15.9968"/>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39999999999996"/>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6"/>
    <n v="5"/>
    <n v="0"/>
    <n v="43.735999999999997"/>
  </r>
  <r>
    <n v="5194"/>
    <s v="CA-2011-101560"/>
    <x v="2"/>
    <x v="683"/>
    <d v="2011-12-01T00:00:00"/>
    <s v="Second Class"/>
    <s v="CS-12250"/>
    <s v="Chris Selesnick"/>
    <x v="1"/>
    <s v="United States"/>
    <s v="Columbia"/>
    <x v="20"/>
    <n v="29203"/>
    <x v="0"/>
    <s v="OFF-PA-10001363"/>
    <x v="1"/>
    <x v="10"/>
    <s v="Xerox 1933"/>
    <n v="85.96"/>
    <n v="7"/>
    <n v="0"/>
    <n v="40.401200000000003"/>
  </r>
  <r>
    <n v="5195"/>
    <s v="CA-2011-101560"/>
    <x v="2"/>
    <x v="683"/>
    <d v="2011-12-01T00:00:00"/>
    <s v="Second Class"/>
    <s v="CS-12250"/>
    <s v="Chris Selesnick"/>
    <x v="1"/>
    <s v="United States"/>
    <s v="Columbia"/>
    <x v="20"/>
    <n v="29203"/>
    <x v="0"/>
    <s v="OFF-AR-10004757"/>
    <x v="1"/>
    <x v="6"/>
    <s v="Crayola Colored Pencils"/>
    <n v="13.12"/>
    <n v="4"/>
    <n v="0"/>
    <n v="4.3296000000000001"/>
  </r>
  <r>
    <n v="5196"/>
    <s v="CA-2011-101560"/>
    <x v="2"/>
    <x v="683"/>
    <d v="2011-12-01T00:00:00"/>
    <s v="Second Class"/>
    <s v="CS-12250"/>
    <s v="Chris Selesnick"/>
    <x v="1"/>
    <s v="United States"/>
    <s v="Columbia"/>
    <x v="20"/>
    <n v="29203"/>
    <x v="0"/>
    <s v="OFF-BI-10000309"/>
    <x v="1"/>
    <x v="8"/>
    <s v="GBC Twin Loop Wire Binding Elements, 9/16&quot; Spine, Black"/>
    <n v="45.66"/>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03"/>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02"/>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
    <n v="3"/>
    <n v="0.2"/>
    <n v="32.398200000000003"/>
  </r>
  <r>
    <n v="5202"/>
    <s v="CA-2013-103982"/>
    <x v="0"/>
    <x v="840"/>
    <d v="2013-03-09T00:00:00"/>
    <s v="Standard Class"/>
    <s v="AA-10315"/>
    <s v="Alex Avila"/>
    <x v="0"/>
    <s v="United States"/>
    <s v="Round Rock"/>
    <x v="5"/>
    <n v="78664"/>
    <x v="2"/>
    <s v="TEC-AC-10002857"/>
    <x v="2"/>
    <x v="11"/>
    <s v="Verbatim 25 GB 6x Blu-ray Single Layer Recordable Disc, 1/Pack"/>
    <n v="41.72"/>
    <n v="7"/>
    <n v="0.2"/>
    <n v="5.7365000000000004"/>
  </r>
  <r>
    <n v="5203"/>
    <s v="CA-2012-142454"/>
    <x v="1"/>
    <x v="762"/>
    <d v="2012-08-19T00:00:00"/>
    <s v="Standard Class"/>
    <s v="RE-19450"/>
    <s v="Richard Eichhorn"/>
    <x v="0"/>
    <s v="United States"/>
    <s v="Oakland"/>
    <x v="1"/>
    <n v="94601"/>
    <x v="1"/>
    <s v="FUR-FU-10004018"/>
    <x v="0"/>
    <x v="5"/>
    <s v="Tensor Computer Mounted Lamp"/>
    <n v="104.23"/>
    <n v="7"/>
    <n v="0"/>
    <n v="28.142099999999999"/>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8000000000001"/>
  </r>
  <r>
    <n v="5206"/>
    <s v="CA-2012-102015"/>
    <x v="1"/>
    <x v="811"/>
    <d v="2012-09-18T00:00:00"/>
    <s v="Standard Class"/>
    <s v="TM-21010"/>
    <s v="Tamara Manning"/>
    <x v="0"/>
    <s v="United States"/>
    <s v="Auburn"/>
    <x v="15"/>
    <n v="13021"/>
    <x v="3"/>
    <s v="OFF-ST-10001713"/>
    <x v="1"/>
    <x v="4"/>
    <s v="Gould Plastics 9-Pocket Panel Bin, 18-3/8w x 5-1/4d x 20-1/2h, Black"/>
    <n v="105.98"/>
    <n v="2"/>
    <n v="0"/>
    <n v="4.2392000000000003"/>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
    <n v="5"/>
    <n v="0"/>
    <n v="14.16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
  </r>
  <r>
    <n v="5212"/>
    <s v="CA-2012-130876"/>
    <x v="1"/>
    <x v="793"/>
    <d v="2012-05-16T00:00:00"/>
    <s v="Second Class"/>
    <s v="AZ-10750"/>
    <s v="Annie Zypern"/>
    <x v="0"/>
    <s v="United States"/>
    <s v="New York City"/>
    <x v="15"/>
    <n v="10024"/>
    <x v="3"/>
    <s v="OFF-ST-10004258"/>
    <x v="1"/>
    <x v="4"/>
    <s v="Portable Personal File Box"/>
    <n v="36.630000000000003"/>
    <n v="3"/>
    <n v="0"/>
    <n v="9.8901000000000003"/>
  </r>
  <r>
    <n v="5213"/>
    <s v="CA-2013-145898"/>
    <x v="0"/>
    <x v="182"/>
    <d v="2013-09-27T00:00:00"/>
    <s v="Same Day"/>
    <s v="CM-12445"/>
    <s v="Chuck Magee"/>
    <x v="0"/>
    <s v="United States"/>
    <s v="Redlands"/>
    <x v="1"/>
    <n v="92374"/>
    <x v="1"/>
    <s v="OFF-ST-10004507"/>
    <x v="1"/>
    <x v="4"/>
    <s v="Advantus Rolling Storage Box"/>
    <n v="51.45"/>
    <n v="3"/>
    <n v="0"/>
    <n v="13.891500000000001"/>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
  </r>
  <r>
    <n v="5216"/>
    <s v="CA-2013-145898"/>
    <x v="0"/>
    <x v="182"/>
    <d v="2013-09-27T00:00:00"/>
    <s v="Same Day"/>
    <s v="CM-12445"/>
    <s v="Chuck Magee"/>
    <x v="0"/>
    <s v="United States"/>
    <s v="Redlands"/>
    <x v="1"/>
    <n v="92374"/>
    <x v="1"/>
    <s v="OFF-PA-10001667"/>
    <x v="1"/>
    <x v="10"/>
    <s v="Great White Multi-Use Recycled Paper (20Lb. and 84 Bright)"/>
    <n v="29.9"/>
    <n v="5"/>
    <n v="0"/>
    <n v="13.455"/>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400000000003"/>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80000000001"/>
  </r>
  <r>
    <n v="5223"/>
    <s v="CA-2014-117401"/>
    <x v="3"/>
    <x v="796"/>
    <d v="2014-05-23T00:00:00"/>
    <s v="Second Class"/>
    <s v="PP-18955"/>
    <s v="Paul Prost"/>
    <x v="2"/>
    <s v="United States"/>
    <s v="Springfield"/>
    <x v="25"/>
    <n v="65807"/>
    <x v="2"/>
    <s v="TEC-PH-10003555"/>
    <x v="2"/>
    <x v="7"/>
    <s v="Motorola HK250 Universal Bluetooth Headset"/>
    <n v="114.95"/>
    <n v="5"/>
    <n v="0"/>
    <n v="2.2989999999999999"/>
  </r>
  <r>
    <n v="5224"/>
    <s v="CA-2014-117401"/>
    <x v="3"/>
    <x v="796"/>
    <d v="2014-05-23T00:00:00"/>
    <s v="Second Class"/>
    <s v="PP-18955"/>
    <s v="Paul Prost"/>
    <x v="2"/>
    <s v="United States"/>
    <s v="Springfield"/>
    <x v="25"/>
    <n v="65807"/>
    <x v="2"/>
    <s v="OFF-BI-10001267"/>
    <x v="1"/>
    <x v="8"/>
    <s v="Universal Recycled Hanging Pressboard Report Binders, Letter Size"/>
    <n v="43.19"/>
    <n v="7"/>
    <n v="0"/>
    <n v="20.731200000000001"/>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8"/>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5999999999998"/>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1"/>
    <n v="2"/>
    <n v="0.2"/>
    <n v="5.1184000000000003"/>
  </r>
  <r>
    <n v="5231"/>
    <s v="CA-2014-124436"/>
    <x v="3"/>
    <x v="498"/>
    <d v="2014-03-23T00:00:00"/>
    <s v="Second Class"/>
    <s v="SA-20830"/>
    <s v="Sue Ann Reed"/>
    <x v="0"/>
    <s v="United States"/>
    <s v="Fresno"/>
    <x v="1"/>
    <n v="93727"/>
    <x v="1"/>
    <s v="FUR-TA-10001095"/>
    <x v="0"/>
    <x v="3"/>
    <s v="Chromcraft Round Conference Tables"/>
    <n v="697.16"/>
    <n v="5"/>
    <n v="0.2"/>
    <n v="8.7144999999999992"/>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5999999999999"/>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1000000000002"/>
  </r>
  <r>
    <n v="5236"/>
    <s v="CA-2013-111143"/>
    <x v="0"/>
    <x v="258"/>
    <d v="2013-11-23T00:00:00"/>
    <s v="First Class"/>
    <s v="TT-21265"/>
    <s v="Tim Taslimi"/>
    <x v="1"/>
    <s v="United States"/>
    <s v="Indianapolis"/>
    <x v="14"/>
    <n v="46203"/>
    <x v="2"/>
    <s v="OFF-AP-10001947"/>
    <x v="1"/>
    <x v="9"/>
    <s v="Acco 6 Outlet Guardian Premium Plus Surge Suppressor"/>
    <n v="54.96"/>
    <n v="3"/>
    <n v="0"/>
    <n v="15.9384"/>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1"/>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8000000000003"/>
  </r>
  <r>
    <n v="5241"/>
    <s v="CA-2013-116561"/>
    <x v="0"/>
    <x v="108"/>
    <d v="2013-09-18T00:00:00"/>
    <s v="Standard Class"/>
    <s v="EB-14110"/>
    <s v="Eugene Barchas"/>
    <x v="0"/>
    <s v="United States"/>
    <s v="San Jose"/>
    <x v="1"/>
    <n v="95123"/>
    <x v="1"/>
    <s v="OFF-BI-10001658"/>
    <x v="1"/>
    <x v="8"/>
    <s v="GBC Standard Therm-A-Bind Covers"/>
    <n v="39.872"/>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80000000000001"/>
    <n v="3"/>
    <n v="0.8"/>
    <n v="-5.6406000000000001"/>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Ã¶sisch"/>
    <x v="1"/>
    <s v="United States"/>
    <s v="Los Angeles"/>
    <x v="1"/>
    <n v="90032"/>
    <x v="1"/>
    <s v="FUR-TA-10001691"/>
    <x v="0"/>
    <x v="3"/>
    <s v="Barricks Non-Folding Utility Table with Steel Legs, Laminate Tops"/>
    <n v="136.464"/>
    <n v="2"/>
    <n v="0.2"/>
    <n v="15.3522"/>
  </r>
  <r>
    <n v="5246"/>
    <s v="CA-2013-156265"/>
    <x v="0"/>
    <x v="1030"/>
    <d v="2013-08-05T00:00:00"/>
    <s v="Second Class"/>
    <s v="BF-11020"/>
    <s v="Barry FranzÃ¶sisch"/>
    <x v="1"/>
    <s v="United States"/>
    <s v="Los Angeles"/>
    <x v="1"/>
    <n v="90032"/>
    <x v="1"/>
    <s v="TEC-PH-10001918"/>
    <x v="2"/>
    <x v="7"/>
    <s v="Nortel Business Series Terminal T7208 Digital phone"/>
    <n v="333.57600000000002"/>
    <n v="3"/>
    <n v="0.2"/>
    <n v="33.357599999999998"/>
  </r>
  <r>
    <n v="5247"/>
    <s v="CA-2013-156265"/>
    <x v="0"/>
    <x v="1030"/>
    <d v="2013-08-05T00:00:00"/>
    <s v="Second Class"/>
    <s v="BF-11020"/>
    <s v="Barry FranzÃ¶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8000000000001"/>
    <n v="8"/>
    <n v="0.8"/>
    <n v="-52.958399999999997"/>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2000000000002"/>
  </r>
  <r>
    <n v="5251"/>
    <s v="US-2013-169369"/>
    <x v="0"/>
    <x v="939"/>
    <d v="2013-12-19T00:00:00"/>
    <s v="Standard Class"/>
    <s v="EC-14050"/>
    <s v="Erin Creighton"/>
    <x v="0"/>
    <s v="United States"/>
    <s v="Columbus"/>
    <x v="32"/>
    <n v="31907"/>
    <x v="0"/>
    <s v="TEC-AC-10001314"/>
    <x v="2"/>
    <x v="11"/>
    <s v="Case Logic 2.4GHz Wireless Keyboard"/>
    <n v="249.95"/>
    <n v="5"/>
    <n v="0"/>
    <n v="19.995999999999999"/>
  </r>
  <r>
    <n v="5252"/>
    <s v="US-2013-169369"/>
    <x v="0"/>
    <x v="939"/>
    <d v="2013-12-19T00:00:00"/>
    <s v="Standard Class"/>
    <s v="EC-14050"/>
    <s v="Erin Creighton"/>
    <x v="0"/>
    <s v="United States"/>
    <s v="Columbus"/>
    <x v="32"/>
    <n v="31907"/>
    <x v="0"/>
    <s v="OFF-PA-10004438"/>
    <x v="1"/>
    <x v="10"/>
    <s v="Xerox 1907"/>
    <n v="49.12"/>
    <n v="4"/>
    <n v="0"/>
    <n v="23.086400000000001"/>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900000000001"/>
  </r>
  <r>
    <n v="5254"/>
    <s v="US-2011-131982"/>
    <x v="2"/>
    <x v="1009"/>
    <d v="2011-03-11T00:00:00"/>
    <s v="Second Class"/>
    <s v="NP-18685"/>
    <s v="Nora Pelletier"/>
    <x v="2"/>
    <s v="United States"/>
    <s v="Des Moines"/>
    <x v="4"/>
    <n v="98198"/>
    <x v="1"/>
    <s v="OFF-BI-10004224"/>
    <x v="1"/>
    <x v="8"/>
    <s v="Catalog Binders with Expanding Posts"/>
    <n v="107.648"/>
    <n v="2"/>
    <n v="0.2"/>
    <n v="33.64"/>
  </r>
  <r>
    <n v="5255"/>
    <s v="CA-2012-125185"/>
    <x v="1"/>
    <x v="616"/>
    <d v="2012-03-07T00:00:00"/>
    <s v="Second Class"/>
    <s v="AH-10195"/>
    <s v="Alan Haines"/>
    <x v="1"/>
    <s v="United States"/>
    <s v="Bethlehem"/>
    <x v="9"/>
    <n v="18018"/>
    <x v="3"/>
    <s v="FUR-CH-10002647"/>
    <x v="0"/>
    <x v="1"/>
    <s v="Situations Contoured Folding Chairs, 4/Set"/>
    <n v="99.372"/>
    <n v="2"/>
    <n v="0.3"/>
    <n v="-7.0979999999999999"/>
  </r>
  <r>
    <n v="5256"/>
    <s v="CA-2012-125185"/>
    <x v="1"/>
    <x v="616"/>
    <d v="2012-03-07T00:00:00"/>
    <s v="Second Class"/>
    <s v="AH-10195"/>
    <s v="Alan Haines"/>
    <x v="1"/>
    <s v="United States"/>
    <s v="Bethlehem"/>
    <x v="9"/>
    <n v="18018"/>
    <x v="3"/>
    <s v="FUR-FU-10003247"/>
    <x v="0"/>
    <x v="5"/>
    <s v="36X48 HARDFLOOR CHAIRMAT"/>
    <n v="33.567999999999998"/>
    <n v="2"/>
    <n v="0.2"/>
    <n v="-5.4547999999999996"/>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4"/>
  </r>
  <r>
    <n v="5260"/>
    <s v="CA-2014-158722"/>
    <x v="3"/>
    <x v="179"/>
    <d v="2014-10-27T00:00:00"/>
    <s v="Standard Class"/>
    <s v="MA-17560"/>
    <s v="Matt Abelman"/>
    <x v="2"/>
    <s v="United States"/>
    <s v="Philadelphia"/>
    <x v="9"/>
    <n v="19120"/>
    <x v="3"/>
    <s v="OFF-PA-10000176"/>
    <x v="1"/>
    <x v="10"/>
    <s v="Xerox 1887"/>
    <n v="45.527999999999999"/>
    <n v="3"/>
    <n v="0.2"/>
    <n v="15.934799999999999"/>
  </r>
  <r>
    <n v="5261"/>
    <s v="CA-2011-105165"/>
    <x v="2"/>
    <x v="557"/>
    <d v="2011-09-10T00:00:00"/>
    <s v="First Class"/>
    <s v="SZ-20035"/>
    <s v="Sam Zeldin"/>
    <x v="2"/>
    <s v="United States"/>
    <s v="Houston"/>
    <x v="5"/>
    <n v="77036"/>
    <x v="2"/>
    <s v="TEC-PH-10000675"/>
    <x v="2"/>
    <x v="7"/>
    <s v="Panasonic KX TS3282B Corded phone"/>
    <n v="196.77600000000001"/>
    <n v="3"/>
    <n v="0.2"/>
    <n v="14.7582"/>
  </r>
  <r>
    <n v="5262"/>
    <s v="CA-2011-105165"/>
    <x v="2"/>
    <x v="557"/>
    <d v="2011-09-10T00:00:00"/>
    <s v="First Class"/>
    <s v="SZ-20035"/>
    <s v="Sam Zeldin"/>
    <x v="2"/>
    <s v="United States"/>
    <s v="Houston"/>
    <x v="5"/>
    <n v="77036"/>
    <x v="2"/>
    <s v="OFF-BI-10000050"/>
    <x v="1"/>
    <x v="8"/>
    <s v="Angle-D Binders with Locking Rings, Label Holders"/>
    <n v="2.92"/>
    <n v="2"/>
    <n v="0.8"/>
    <n v="-4.8179999999999996"/>
  </r>
  <r>
    <n v="5263"/>
    <s v="CA-2011-105165"/>
    <x v="2"/>
    <x v="557"/>
    <d v="2011-09-10T00:00:00"/>
    <s v="First Class"/>
    <s v="SZ-20035"/>
    <s v="Sam Zeldin"/>
    <x v="2"/>
    <s v="United States"/>
    <s v="Houston"/>
    <x v="5"/>
    <n v="77036"/>
    <x v="2"/>
    <s v="FUR-TA-10004154"/>
    <x v="0"/>
    <x v="3"/>
    <s v="Riverside Furniture Oval Coffee Table, Oval End Table, End Table with Drawer"/>
    <n v="200.79499999999999"/>
    <n v="1"/>
    <n v="0.3"/>
    <n v="-22.948"/>
  </r>
  <r>
    <n v="5264"/>
    <s v="CA-2011-105165"/>
    <x v="2"/>
    <x v="557"/>
    <d v="2011-09-10T00:00:00"/>
    <s v="First Class"/>
    <s v="SZ-20035"/>
    <s v="Sam Zeldin"/>
    <x v="2"/>
    <s v="United States"/>
    <s v="Houston"/>
    <x v="5"/>
    <n v="77036"/>
    <x v="2"/>
    <s v="TEC-AC-10002718"/>
    <x v="2"/>
    <x v="11"/>
    <s v="Belkin Standard 104 key USB Keyboard"/>
    <n v="46.688000000000002"/>
    <n v="4"/>
    <n v="0.2"/>
    <n v="-2.9180000000000001"/>
  </r>
  <r>
    <n v="5265"/>
    <s v="CA-2011-105165"/>
    <x v="2"/>
    <x v="557"/>
    <d v="2011-09-10T00:00:00"/>
    <s v="First Class"/>
    <s v="SZ-20035"/>
    <s v="Sam Zeldin"/>
    <x v="2"/>
    <s v="United States"/>
    <s v="Houston"/>
    <x v="5"/>
    <n v="77036"/>
    <x v="2"/>
    <s v="OFF-AR-10003179"/>
    <x v="1"/>
    <x v="6"/>
    <s v="Dixon Ticonderoga Core-Lock Colored Pencils"/>
    <n v="21.864000000000001"/>
    <n v="3"/>
    <n v="0.2"/>
    <n v="3.5529000000000002"/>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4000000000004"/>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9"/>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6"/>
    <n v="5"/>
    <n v="0"/>
    <n v="113.848"/>
  </r>
  <r>
    <n v="5272"/>
    <s v="CA-2014-125913"/>
    <x v="3"/>
    <x v="1034"/>
    <d v="2014-01-17T00:00:00"/>
    <s v="Same Day"/>
    <s v="JO-15145"/>
    <s v="Jack O'Briant"/>
    <x v="1"/>
    <s v="United States"/>
    <s v="Los Angeles"/>
    <x v="1"/>
    <n v="90008"/>
    <x v="1"/>
    <s v="FUR-FU-10001487"/>
    <x v="0"/>
    <x v="5"/>
    <s v="Eldon Expressions Wood and Plastic Desk Accessories, Cherry Wood"/>
    <n v="27.92"/>
    <n v="4"/>
    <n v="0"/>
    <n v="8.0968"/>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
  </r>
  <r>
    <n v="5274"/>
    <s v="US-2013-158309"/>
    <x v="0"/>
    <x v="491"/>
    <d v="2013-11-30T00:00:00"/>
    <s v="First Class"/>
    <s v="PA-19060"/>
    <s v="Pete Armstrong"/>
    <x v="2"/>
    <s v="United States"/>
    <s v="Miami"/>
    <x v="2"/>
    <n v="33142"/>
    <x v="0"/>
    <s v="OFF-BI-10000145"/>
    <x v="1"/>
    <x v="8"/>
    <s v="Zipper Ring Binder Pockets"/>
    <n v="3.7440000000000002"/>
    <n v="4"/>
    <n v="0.7"/>
    <n v="-2.6208"/>
  </r>
  <r>
    <n v="5275"/>
    <s v="CA-2012-162887"/>
    <x v="1"/>
    <x v="209"/>
    <d v="2012-11-09T00:00:00"/>
    <s v="Second Class"/>
    <s v="SV-20785"/>
    <s v="Stewart Visinsky"/>
    <x v="0"/>
    <s v="United States"/>
    <s v="Burlington"/>
    <x v="42"/>
    <n v="5408"/>
    <x v="3"/>
    <s v="FUR-CH-10000595"/>
    <x v="0"/>
    <x v="1"/>
    <s v="Safco Contoured Stacking Chairs"/>
    <n v="715.2"/>
    <n v="3"/>
    <n v="0"/>
    <n v="178.8"/>
  </r>
  <r>
    <n v="5276"/>
    <s v="CA-2014-147333"/>
    <x v="3"/>
    <x v="817"/>
    <d v="2014-12-21T00:00:00"/>
    <s v="Standard Class"/>
    <s v="KL-16555"/>
    <s v="Kelly Lampkin"/>
    <x v="1"/>
    <s v="United States"/>
    <s v="Fayetteville"/>
    <x v="36"/>
    <n v="72701"/>
    <x v="0"/>
    <s v="TEC-AC-10004469"/>
    <x v="2"/>
    <x v="11"/>
    <s v="Microsoft Sculpt Comfort Mouse"/>
    <n v="159.80000000000001"/>
    <n v="4"/>
    <n v="0"/>
    <n v="70.311999999999998"/>
  </r>
  <r>
    <n v="5277"/>
    <s v="CA-2014-147333"/>
    <x v="3"/>
    <x v="817"/>
    <d v="2014-12-21T00:00:00"/>
    <s v="Standard Class"/>
    <s v="KL-16555"/>
    <s v="Kelly Lampkin"/>
    <x v="1"/>
    <s v="United States"/>
    <s v="Fayetteville"/>
    <x v="36"/>
    <n v="72701"/>
    <x v="0"/>
    <s v="TEC-AC-10003038"/>
    <x v="2"/>
    <x v="11"/>
    <s v="Kingston Digital DataTraveler 16GB USB 2.0"/>
    <n v="44.75"/>
    <n v="5"/>
    <n v="0"/>
    <n v="8.5024999999999995"/>
  </r>
  <r>
    <n v="5278"/>
    <s v="CA-2011-113859"/>
    <x v="2"/>
    <x v="103"/>
    <d v="2011-09-17T00:00:00"/>
    <s v="Standard Class"/>
    <s v="BC-11125"/>
    <s v="Becky Castell"/>
    <x v="2"/>
    <s v="United States"/>
    <s v="Odessa"/>
    <x v="5"/>
    <n v="79762"/>
    <x v="2"/>
    <s v="FUR-CH-10004698"/>
    <x v="0"/>
    <x v="1"/>
    <s v="Padded Folding Chairs, Black, 4/Carton"/>
    <n v="340.11599999999999"/>
    <n v="6"/>
    <n v="0.3"/>
    <n v="-9.7175999999999991"/>
  </r>
  <r>
    <n v="5279"/>
    <s v="CA-2011-159681"/>
    <x v="2"/>
    <x v="1035"/>
    <d v="2011-12-13T00:00:00"/>
    <s v="Standard Class"/>
    <s v="PO-18850"/>
    <s v="Patrick O'Brill"/>
    <x v="0"/>
    <s v="United States"/>
    <s v="Virginia Beach"/>
    <x v="17"/>
    <n v="23464"/>
    <x v="0"/>
    <s v="OFF-PA-10003641"/>
    <x v="1"/>
    <x v="10"/>
    <s v="Xerox 1909"/>
    <n v="105.52"/>
    <n v="4"/>
    <n v="0"/>
    <n v="48.539200000000001"/>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40000000000003"/>
    <n v="3"/>
    <n v="0"/>
    <n v="17.314800000000002"/>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
    <n v="3"/>
    <n v="0"/>
    <n v="22.2"/>
  </r>
  <r>
    <n v="5286"/>
    <s v="CA-2014-105991"/>
    <x v="3"/>
    <x v="1024"/>
    <d v="2014-05-07T00:00:00"/>
    <s v="First Class"/>
    <s v="LH-17020"/>
    <s v="Lisa Hazard"/>
    <x v="0"/>
    <s v="United States"/>
    <s v="Louisville"/>
    <x v="22"/>
    <n v="80027"/>
    <x v="1"/>
    <s v="OFF-EN-10002600"/>
    <x v="1"/>
    <x v="12"/>
    <s v="Redi-Strip #10 Envelopes, 4 1/8 x 9 1/2"/>
    <n v="21.24"/>
    <n v="9"/>
    <n v="0.2"/>
    <n v="7.4340000000000002"/>
  </r>
  <r>
    <n v="5287"/>
    <s v="CA-2014-105991"/>
    <x v="3"/>
    <x v="1024"/>
    <d v="2014-05-07T00:00:00"/>
    <s v="First Class"/>
    <s v="LH-17020"/>
    <s v="Lisa Hazard"/>
    <x v="0"/>
    <s v="United States"/>
    <s v="Louisville"/>
    <x v="22"/>
    <n v="80027"/>
    <x v="1"/>
    <s v="OFF-BI-10003274"/>
    <x v="1"/>
    <x v="8"/>
    <s v="Avery Durable Slant Ring Binders, No Labels"/>
    <n v="9.5519999999999996"/>
    <n v="8"/>
    <n v="0.7"/>
    <n v="-7.3231999999999999"/>
  </r>
  <r>
    <n v="5288"/>
    <s v="CA-2014-105991"/>
    <x v="3"/>
    <x v="1024"/>
    <d v="2014-05-07T00:00:00"/>
    <s v="First Class"/>
    <s v="LH-17020"/>
    <s v="Lisa Hazard"/>
    <x v="0"/>
    <s v="United States"/>
    <s v="Louisville"/>
    <x v="22"/>
    <n v="80027"/>
    <x v="1"/>
    <s v="FUR-BO-10004467"/>
    <x v="0"/>
    <x v="0"/>
    <s v="Bestar Classic Bookcase"/>
    <n v="89.991"/>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7"/>
    <n v="5"/>
    <n v="0.3"/>
    <n v="-13.81"/>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800000000001"/>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
  </r>
  <r>
    <n v="5295"/>
    <s v="CA-2014-144883"/>
    <x v="3"/>
    <x v="733"/>
    <d v="2014-08-20T00:00:00"/>
    <s v="Standard Class"/>
    <s v="BO-11350"/>
    <s v="Bill Overfelt"/>
    <x v="1"/>
    <s v="United States"/>
    <s v="Roseville"/>
    <x v="11"/>
    <n v="55113"/>
    <x v="2"/>
    <s v="OFF-LA-10000305"/>
    <x v="1"/>
    <x v="2"/>
    <s v="Avery 495"/>
    <n v="50.4"/>
    <n v="8"/>
    <n v="0"/>
    <n v="23.184000000000001"/>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2999999999998"/>
  </r>
  <r>
    <n v="5298"/>
    <s v="CA-2014-108791"/>
    <x v="3"/>
    <x v="944"/>
    <d v="2014-08-01T00:00:00"/>
    <s v="Standard Class"/>
    <s v="TM-21490"/>
    <s v="Tony Molinari"/>
    <x v="0"/>
    <s v="United States"/>
    <s v="Yonkers"/>
    <x v="15"/>
    <n v="10701"/>
    <x v="3"/>
    <s v="TEC-PH-10002660"/>
    <x v="2"/>
    <x v="7"/>
    <s v="Nortel Networks T7316 E Nt8 B27"/>
    <n v="543.91999999999996"/>
    <n v="8"/>
    <n v="0"/>
    <n v="135.97999999999999"/>
  </r>
  <r>
    <n v="5299"/>
    <s v="CA-2013-106656"/>
    <x v="0"/>
    <x v="713"/>
    <d v="2013-09-27T00:00:00"/>
    <s v="First Class"/>
    <s v="DV-13045"/>
    <s v="Darrin Van Huff"/>
    <x v="1"/>
    <s v="United States"/>
    <s v="San Diego"/>
    <x v="1"/>
    <n v="92037"/>
    <x v="1"/>
    <s v="OFF-EN-10001509"/>
    <x v="1"/>
    <x v="12"/>
    <s v="Poly String Tie Envelopes"/>
    <n v="4.08"/>
    <n v="2"/>
    <n v="0"/>
    <n v="1.9176"/>
  </r>
  <r>
    <n v="5300"/>
    <s v="CA-2013-106656"/>
    <x v="0"/>
    <x v="713"/>
    <d v="2013-09-27T00:00:00"/>
    <s v="First Class"/>
    <s v="DV-13045"/>
    <s v="Darrin Van Huff"/>
    <x v="1"/>
    <s v="United States"/>
    <s v="San Diego"/>
    <x v="1"/>
    <n v="92037"/>
    <x v="1"/>
    <s v="OFF-LA-10003148"/>
    <x v="1"/>
    <x v="2"/>
    <s v="Avery 51"/>
    <n v="18.899999999999999"/>
    <n v="3"/>
    <n v="0"/>
    <n v="8.6940000000000008"/>
  </r>
  <r>
    <n v="5301"/>
    <s v="CA-2013-113831"/>
    <x v="0"/>
    <x v="198"/>
    <d v="2013-06-04T00:00:00"/>
    <s v="Standard Class"/>
    <s v="AH-10690"/>
    <s v="Anna HÃ¤berlin"/>
    <x v="1"/>
    <s v="United States"/>
    <s v="Springfield"/>
    <x v="17"/>
    <n v="22153"/>
    <x v="0"/>
    <s v="FUR-TA-10002645"/>
    <x v="0"/>
    <x v="3"/>
    <s v="Hon Rectangular Conference Tables"/>
    <n v="2275.5"/>
    <n v="10"/>
    <n v="0"/>
    <n v="386.83499999999998"/>
  </r>
  <r>
    <n v="5302"/>
    <s v="CA-2013-113831"/>
    <x v="0"/>
    <x v="198"/>
    <d v="2013-06-04T00:00:00"/>
    <s v="Standard Class"/>
    <s v="AH-10690"/>
    <s v="Anna HÃ¤berlin"/>
    <x v="1"/>
    <s v="United States"/>
    <s v="Springfield"/>
    <x v="17"/>
    <n v="22153"/>
    <x v="0"/>
    <s v="TEC-AC-10003033"/>
    <x v="2"/>
    <x v="11"/>
    <s v="Plantronics CS510 - Over-the-Head monaural Wireless Headset System"/>
    <n v="1979.7"/>
    <n v="6"/>
    <n v="0"/>
    <n v="653.30100000000004"/>
  </r>
  <r>
    <n v="5303"/>
    <s v="CA-2013-113831"/>
    <x v="0"/>
    <x v="198"/>
    <d v="2013-06-04T00:00:00"/>
    <s v="Standard Class"/>
    <s v="AH-10690"/>
    <s v="Anna HÃ¤berlin"/>
    <x v="1"/>
    <s v="United States"/>
    <s v="Springfield"/>
    <x v="17"/>
    <n v="22153"/>
    <x v="0"/>
    <s v="OFF-LA-10001297"/>
    <x v="1"/>
    <x v="2"/>
    <s v="Avery 473"/>
    <n v="62.1"/>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01"/>
  </r>
  <r>
    <n v="5305"/>
    <s v="US-2011-166310"/>
    <x v="2"/>
    <x v="158"/>
    <d v="2011-09-23T00:00:00"/>
    <s v="First Class"/>
    <s v="JS-15940"/>
    <s v="Joni Sundaresam"/>
    <x v="2"/>
    <s v="United States"/>
    <s v="Garland"/>
    <x v="5"/>
    <n v="75043"/>
    <x v="2"/>
    <s v="FUR-FU-10001546"/>
    <x v="0"/>
    <x v="5"/>
    <s v="Dana Swing-Arm Lamps"/>
    <n v="8.5440000000000005"/>
    <n v="2"/>
    <n v="0.6"/>
    <n v="-7.476"/>
  </r>
  <r>
    <n v="5306"/>
    <s v="US-2013-168410"/>
    <x v="0"/>
    <x v="823"/>
    <d v="2013-02-26T00:00:00"/>
    <s v="Standard Class"/>
    <s v="BV-11245"/>
    <s v="Benjamin Venier"/>
    <x v="1"/>
    <s v="United States"/>
    <s v="Oceanside"/>
    <x v="15"/>
    <n v="11572"/>
    <x v="3"/>
    <s v="FUR-FU-10000629"/>
    <x v="0"/>
    <x v="5"/>
    <s v="9-3/4 Diameter Round Wall Clock"/>
    <n v="68.95"/>
    <n v="5"/>
    <n v="0"/>
    <n v="28.959"/>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900000000007"/>
  </r>
  <r>
    <n v="5308"/>
    <s v="US-2013-168410"/>
    <x v="0"/>
    <x v="823"/>
    <d v="2013-02-26T00:00:00"/>
    <s v="Standard Class"/>
    <s v="BV-11245"/>
    <s v="Benjamin Venier"/>
    <x v="1"/>
    <s v="United States"/>
    <s v="Oceanside"/>
    <x v="15"/>
    <n v="11572"/>
    <x v="3"/>
    <s v="TEC-PH-10002583"/>
    <x v="2"/>
    <x v="7"/>
    <s v="iOttie HLCRIO102 Car Mount"/>
    <n v="39.979999999999997"/>
    <n v="2"/>
    <n v="0"/>
    <n v="1.9990000000000001"/>
  </r>
  <r>
    <n v="5309"/>
    <s v="CA-2014-131254"/>
    <x v="3"/>
    <x v="123"/>
    <d v="2014-11-22T00:00:00"/>
    <s v="First Class"/>
    <s v="NC-18415"/>
    <s v="Nathan Cano"/>
    <x v="0"/>
    <s v="United States"/>
    <s v="Houston"/>
    <x v="5"/>
    <n v="77095"/>
    <x v="2"/>
    <s v="FUR-CH-10003774"/>
    <x v="0"/>
    <x v="1"/>
    <s v="Global Wood Trimmed Manager's Task Chair, Khaki"/>
    <n v="191.05799999999999"/>
    <n v="3"/>
    <n v="0.3"/>
    <n v="-46.399799999999999"/>
  </r>
  <r>
    <n v="5310"/>
    <s v="CA-2014-131254"/>
    <x v="3"/>
    <x v="123"/>
    <d v="2014-11-22T00:00:00"/>
    <s v="First Class"/>
    <s v="NC-18415"/>
    <s v="Nathan Cano"/>
    <x v="0"/>
    <s v="United States"/>
    <s v="Houston"/>
    <x v="5"/>
    <n v="77095"/>
    <x v="2"/>
    <s v="OFF-AR-10003876"/>
    <x v="1"/>
    <x v="6"/>
    <s v="Avery Hi-Liter GlideStik Fluorescent Highlighter, Yellow Ink"/>
    <n v="13.04"/>
    <n v="5"/>
    <n v="0.2"/>
    <n v="3.9119999999999999"/>
  </r>
  <r>
    <n v="5311"/>
    <s v="CA-2014-131254"/>
    <x v="3"/>
    <x v="123"/>
    <d v="2014-11-22T00:00:00"/>
    <s v="First Class"/>
    <s v="NC-18415"/>
    <s v="Nathan Cano"/>
    <x v="0"/>
    <s v="United States"/>
    <s v="Houston"/>
    <x v="5"/>
    <n v="77095"/>
    <x v="2"/>
    <s v="OFF-BI-10003527"/>
    <x v="1"/>
    <x v="8"/>
    <s v="Fellowes PB500 Electric Punch Plastic Comb Binding Machine with Manual Bind"/>
    <n v="1525.1880000000001"/>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7999999999998"/>
    <n v="2"/>
    <n v="0.2"/>
    <n v="3.5059999999999998"/>
  </r>
  <r>
    <n v="5314"/>
    <s v="CA-2014-137876"/>
    <x v="3"/>
    <x v="504"/>
    <d v="2014-05-06T00:00:00"/>
    <s v="Standard Class"/>
    <s v="DJ-13510"/>
    <s v="Don Jones"/>
    <x v="1"/>
    <s v="United States"/>
    <s v="San Francisco"/>
    <x v="1"/>
    <n v="94110"/>
    <x v="1"/>
    <s v="FUR-FU-10000222"/>
    <x v="0"/>
    <x v="5"/>
    <s v="Seth Thomas 16&quot; Steel Case Clock"/>
    <n v="64.959999999999994"/>
    <n v="2"/>
    <n v="0"/>
    <n v="21.436800000000002"/>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01"/>
  </r>
  <r>
    <n v="5317"/>
    <s v="US-2014-162558"/>
    <x v="3"/>
    <x v="280"/>
    <d v="2014-10-06T00:00:00"/>
    <s v="First Class"/>
    <s v="Dp-13240"/>
    <s v="Dean percer"/>
    <x v="2"/>
    <s v="United States"/>
    <s v="Knoxville"/>
    <x v="18"/>
    <n v="37918"/>
    <x v="0"/>
    <s v="FUR-FU-10002364"/>
    <x v="0"/>
    <x v="5"/>
    <s v="Eldon Expressions Wood Desk Accessories, Oak"/>
    <n v="11.808"/>
    <n v="2"/>
    <n v="0.2"/>
    <n v="1.3284"/>
  </r>
  <r>
    <n v="5318"/>
    <s v="US-2014-162558"/>
    <x v="3"/>
    <x v="280"/>
    <d v="2014-10-06T00:00:00"/>
    <s v="First Class"/>
    <s v="Dp-13240"/>
    <s v="Dean percer"/>
    <x v="2"/>
    <s v="United States"/>
    <s v="Knoxville"/>
    <x v="18"/>
    <n v="37918"/>
    <x v="0"/>
    <s v="FUR-FU-10004864"/>
    <x v="0"/>
    <x v="5"/>
    <s v="Eldon 500 Class Desk Accessories"/>
    <n v="9.6560000000000006"/>
    <n v="1"/>
    <n v="0.2"/>
    <n v="1.5690999999999999"/>
  </r>
  <r>
    <n v="5319"/>
    <s v="US-2014-162558"/>
    <x v="3"/>
    <x v="280"/>
    <d v="2014-10-06T00:00:00"/>
    <s v="First Class"/>
    <s v="Dp-13240"/>
    <s v="Dean percer"/>
    <x v="2"/>
    <s v="United States"/>
    <s v="Knoxville"/>
    <x v="18"/>
    <n v="37918"/>
    <x v="0"/>
    <s v="OFF-PA-10003172"/>
    <x v="1"/>
    <x v="10"/>
    <s v="Xerox 1996"/>
    <n v="20.736000000000001"/>
    <n v="4"/>
    <n v="0.2"/>
    <n v="7.2576000000000001"/>
  </r>
  <r>
    <n v="5320"/>
    <s v="US-2014-162558"/>
    <x v="3"/>
    <x v="280"/>
    <d v="2014-10-06T00:00:00"/>
    <s v="First Class"/>
    <s v="Dp-13240"/>
    <s v="Dean percer"/>
    <x v="2"/>
    <s v="United States"/>
    <s v="Knoxville"/>
    <x v="18"/>
    <n v="37918"/>
    <x v="0"/>
    <s v="OFF-BI-10000977"/>
    <x v="1"/>
    <x v="8"/>
    <s v="Ibico Plastic Spiral Binding Combs"/>
    <n v="27.36"/>
    <n v="3"/>
    <n v="0.7"/>
    <n v="-21.888000000000002"/>
  </r>
  <r>
    <n v="5321"/>
    <s v="US-2014-162558"/>
    <x v="3"/>
    <x v="280"/>
    <d v="2014-10-06T00:00:00"/>
    <s v="First Class"/>
    <s v="Dp-13240"/>
    <s v="Dean percer"/>
    <x v="2"/>
    <s v="United States"/>
    <s v="Knoxville"/>
    <x v="18"/>
    <n v="37918"/>
    <x v="0"/>
    <s v="FUR-TA-10000198"/>
    <x v="0"/>
    <x v="3"/>
    <s v="Chromcraft Bull-Nose Wood Oval Conference Tables &amp; Bases"/>
    <n v="2314.116"/>
    <n v="7"/>
    <n v="0.4"/>
    <n v="-1002.7836"/>
  </r>
  <r>
    <n v="5322"/>
    <s v="US-2014-162558"/>
    <x v="3"/>
    <x v="280"/>
    <d v="2014-10-06T00:00:00"/>
    <s v="First Class"/>
    <s v="Dp-13240"/>
    <s v="Dean percer"/>
    <x v="2"/>
    <s v="United States"/>
    <s v="Knoxville"/>
    <x v="18"/>
    <n v="37918"/>
    <x v="0"/>
    <s v="OFF-BI-10003984"/>
    <x v="1"/>
    <x v="8"/>
    <s v="Lock-Up Easel 'Spel-Binder'"/>
    <n v="34.235999999999997"/>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4"/>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40000000000001"/>
  </r>
  <r>
    <n v="5330"/>
    <s v="CA-2013-111941"/>
    <x v="0"/>
    <x v="591"/>
    <d v="2013-12-29T00:00:00"/>
    <s v="Second Class"/>
    <s v="BD-11620"/>
    <s v="Brian DeCherney"/>
    <x v="0"/>
    <s v="United States"/>
    <s v="New York City"/>
    <x v="15"/>
    <n v="10035"/>
    <x v="3"/>
    <s v="OFF-BI-10001524"/>
    <x v="1"/>
    <x v="8"/>
    <s v="GBC Premium Transparent Covers with Diagonal Lined Pattern"/>
    <n v="33.567999999999998"/>
    <n v="2"/>
    <n v="0.2"/>
    <n v="11.748799999999999"/>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
    <n v="5"/>
    <n v="0.2"/>
    <n v="20.452500000000001"/>
  </r>
  <r>
    <n v="5333"/>
    <s v="CA-2013-123120"/>
    <x v="0"/>
    <x v="913"/>
    <d v="2013-09-09T00:00:00"/>
    <s v="Standard Class"/>
    <s v="CV-12295"/>
    <s v="Christina VanderZanden"/>
    <x v="0"/>
    <s v="United States"/>
    <s v="New York City"/>
    <x v="15"/>
    <n v="10011"/>
    <x v="3"/>
    <s v="OFF-SU-10002503"/>
    <x v="1"/>
    <x v="14"/>
    <s v="Acme Preferred Stainless Steel Scissors"/>
    <n v="22.72"/>
    <n v="4"/>
    <n v="0"/>
    <n v="6.5888"/>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8"/>
  </r>
  <r>
    <n v="5337"/>
    <s v="CA-2012-169278"/>
    <x v="1"/>
    <x v="1031"/>
    <d v="2012-05-25T00:00:00"/>
    <s v="Standard Class"/>
    <s v="ME-18010"/>
    <s v="Michelle Ellison"/>
    <x v="1"/>
    <s v="United States"/>
    <s v="Seattle"/>
    <x v="4"/>
    <n v="98105"/>
    <x v="1"/>
    <s v="OFF-BI-10001636"/>
    <x v="1"/>
    <x v="8"/>
    <s v="Ibico Plastic and Wire Spiral Binding Combs"/>
    <n v="26.975999999999999"/>
    <n v="4"/>
    <n v="0.2"/>
    <n v="8.7672000000000008"/>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5"/>
    <n v="5"/>
    <n v="0"/>
    <n v="4.891"/>
  </r>
  <r>
    <n v="5340"/>
    <s v="CA-2012-146486"/>
    <x v="1"/>
    <x v="529"/>
    <d v="2012-11-14T00:00:00"/>
    <s v="Second Class"/>
    <s v="DV-13465"/>
    <s v="Dianna Vittorini"/>
    <x v="0"/>
    <s v="United States"/>
    <s v="Oceanside"/>
    <x v="15"/>
    <n v="11572"/>
    <x v="3"/>
    <s v="OFF-EN-10001509"/>
    <x v="1"/>
    <x v="12"/>
    <s v="Poly String Tie Envelopes"/>
    <n v="12.24"/>
    <n v="6"/>
    <n v="0"/>
    <n v="5.7527999999999997"/>
  </r>
  <r>
    <n v="5341"/>
    <s v="CA-2012-146486"/>
    <x v="1"/>
    <x v="529"/>
    <d v="2012-11-14T00:00:00"/>
    <s v="Second Class"/>
    <s v="DV-13465"/>
    <s v="Dianna Vittorini"/>
    <x v="0"/>
    <s v="United States"/>
    <s v="Oceanside"/>
    <x v="15"/>
    <n v="11572"/>
    <x v="3"/>
    <s v="TEC-AC-10002018"/>
    <x v="2"/>
    <x v="11"/>
    <s v="AmazonBasics 3-Button USB Wired Mouse"/>
    <n v="13.98"/>
    <n v="2"/>
    <n v="0"/>
    <n v="6.0114000000000001"/>
  </r>
  <r>
    <n v="5342"/>
    <s v="CA-2012-146486"/>
    <x v="1"/>
    <x v="529"/>
    <d v="2012-11-14T00:00:00"/>
    <s v="Second Class"/>
    <s v="DV-13465"/>
    <s v="Dianna Vittorini"/>
    <x v="0"/>
    <s v="United States"/>
    <s v="Oceanside"/>
    <x v="15"/>
    <n v="11572"/>
    <x v="3"/>
    <s v="TEC-AC-10002637"/>
    <x v="2"/>
    <x v="11"/>
    <s v="LogitechÂ VX Revolution Cordless Laser Mouse for Notebooks (Black)"/>
    <n v="899.95"/>
    <n v="5"/>
    <n v="0"/>
    <n v="53.997"/>
  </r>
  <r>
    <n v="5343"/>
    <s v="US-2011-168501"/>
    <x v="2"/>
    <x v="871"/>
    <d v="2011-11-27T00:00:00"/>
    <s v="Standard Class"/>
    <s v="JK-15325"/>
    <s v="Jason Klamczynski"/>
    <x v="1"/>
    <s v="United States"/>
    <s v="Dallas"/>
    <x v="5"/>
    <n v="75220"/>
    <x v="2"/>
    <s v="OFF-EN-10001509"/>
    <x v="1"/>
    <x v="12"/>
    <s v="Poly String Tie Envelopes"/>
    <n v="1.6319999999999999"/>
    <n v="1"/>
    <n v="0.2"/>
    <n v="0.55079999999999996"/>
  </r>
  <r>
    <n v="5344"/>
    <s v="US-2011-168501"/>
    <x v="2"/>
    <x v="871"/>
    <d v="2011-11-27T00:00:00"/>
    <s v="Standard Class"/>
    <s v="JK-15325"/>
    <s v="Jason Klamczynski"/>
    <x v="1"/>
    <s v="United States"/>
    <s v="Dallas"/>
    <x v="5"/>
    <n v="75220"/>
    <x v="2"/>
    <s v="TEC-PH-10004922"/>
    <x v="2"/>
    <x v="7"/>
    <s v="RCA Visys Integrated PBX 8-Line Router"/>
    <n v="267.95999999999998"/>
    <n v="5"/>
    <n v="0.2"/>
    <n v="16.747499999999999"/>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9"/>
  </r>
  <r>
    <n v="5346"/>
    <s v="CA-2014-108539"/>
    <x v="3"/>
    <x v="708"/>
    <d v="2014-03-24T00:00:00"/>
    <s v="Second Class"/>
    <s v="SC-20725"/>
    <s v="Steven Cartwright"/>
    <x v="0"/>
    <s v="United States"/>
    <s v="Los Angeles"/>
    <x v="1"/>
    <n v="90045"/>
    <x v="1"/>
    <s v="OFF-ST-10003208"/>
    <x v="1"/>
    <x v="4"/>
    <s v="Adjustable Depth Letter/Legal Cart"/>
    <n v="725.84"/>
    <n v="4"/>
    <n v="0"/>
    <n v="210.49359999999999"/>
  </r>
  <r>
    <n v="5347"/>
    <s v="CA-2014-108539"/>
    <x v="3"/>
    <x v="708"/>
    <d v="2014-03-24T00:00:00"/>
    <s v="Second Class"/>
    <s v="SC-20725"/>
    <s v="Steven Cartwright"/>
    <x v="0"/>
    <s v="United States"/>
    <s v="Los Angeles"/>
    <x v="1"/>
    <n v="90045"/>
    <x v="1"/>
    <s v="OFF-BI-10003981"/>
    <x v="1"/>
    <x v="8"/>
    <s v="Avery Durable Plastic 1&quot; Binders"/>
    <n v="10.896000000000001"/>
    <n v="3"/>
    <n v="0.2"/>
    <n v="3.9498000000000002"/>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9"/>
  </r>
  <r>
    <n v="5349"/>
    <s v="CA-2012-149811"/>
    <x v="1"/>
    <x v="1038"/>
    <d v="2012-01-10T00:00:00"/>
    <s v="Standard Class"/>
    <s v="CS-12250"/>
    <s v="Chris Selesnick"/>
    <x v="1"/>
    <s v="United States"/>
    <s v="Woodbury"/>
    <x v="11"/>
    <n v="55125"/>
    <x v="2"/>
    <s v="OFF-BI-10003676"/>
    <x v="1"/>
    <x v="8"/>
    <s v="GBC Standard Recycled Report Covers, Clear Plastic Sheets"/>
    <n v="32.340000000000003"/>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
    <n v="5"/>
    <n v="0"/>
    <n v="19.95"/>
  </r>
  <r>
    <n v="5351"/>
    <s v="US-2014-103814"/>
    <x v="3"/>
    <x v="34"/>
    <d v="2014-12-17T00:00:00"/>
    <s v="Standard Class"/>
    <s v="LH-16900"/>
    <s v="Lena Hernandez"/>
    <x v="0"/>
    <s v="United States"/>
    <s v="Park Ridge"/>
    <x v="10"/>
    <n v="60068"/>
    <x v="2"/>
    <s v="OFF-PA-10001019"/>
    <x v="1"/>
    <x v="10"/>
    <s v="Xerox 1884"/>
    <n v="143.85599999999999"/>
    <n v="9"/>
    <n v="0.2"/>
    <n v="48.551400000000001"/>
  </r>
  <r>
    <n v="5352"/>
    <s v="CA-2013-123932"/>
    <x v="0"/>
    <x v="47"/>
    <d v="2013-09-13T00:00:00"/>
    <s v="Standard Class"/>
    <s v="YC-21895"/>
    <s v="Yoseph Carroll"/>
    <x v="1"/>
    <s v="United States"/>
    <s v="Dallas"/>
    <x v="5"/>
    <n v="75217"/>
    <x v="2"/>
    <s v="OFF-PA-10004665"/>
    <x v="1"/>
    <x v="10"/>
    <s v="Advantus Motivational Note Cards"/>
    <n v="41.92"/>
    <n v="4"/>
    <n v="0.2"/>
    <n v="15.196"/>
  </r>
  <r>
    <n v="5353"/>
    <s v="CA-2013-123932"/>
    <x v="0"/>
    <x v="47"/>
    <d v="2013-09-13T00:00:00"/>
    <s v="Standard Class"/>
    <s v="YC-21895"/>
    <s v="Yoseph Carroll"/>
    <x v="1"/>
    <s v="United States"/>
    <s v="Dallas"/>
    <x v="5"/>
    <n v="75217"/>
    <x v="2"/>
    <s v="TEC-PH-10002447"/>
    <x v="2"/>
    <x v="7"/>
    <s v="AT&amp;T CL83451 4-Handset Telephone"/>
    <n v="329.584"/>
    <n v="2"/>
    <n v="0.2"/>
    <n v="37.078200000000002"/>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9"/>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
    <n v="5"/>
    <n v="0.2"/>
    <n v="9.5340000000000007"/>
  </r>
  <r>
    <n v="5358"/>
    <s v="CA-2011-150490"/>
    <x v="2"/>
    <x v="79"/>
    <d v="2011-08-11T00:00:00"/>
    <s v="Standard Class"/>
    <s v="SS-20590"/>
    <s v="Sonia Sunley"/>
    <x v="0"/>
    <s v="United States"/>
    <s v="San Francisco"/>
    <x v="1"/>
    <n v="94122"/>
    <x v="1"/>
    <s v="TEC-AC-10004510"/>
    <x v="2"/>
    <x v="11"/>
    <s v="Logitech Desktop MK120 Mouse and keyboard Combo"/>
    <n v="16.36"/>
    <n v="1"/>
    <n v="0"/>
    <n v="1.6359999999999999"/>
  </r>
  <r>
    <n v="5359"/>
    <s v="CA-2011-150490"/>
    <x v="2"/>
    <x v="79"/>
    <d v="2011-08-11T00:00:00"/>
    <s v="Standard Class"/>
    <s v="SS-20590"/>
    <s v="Sonia Sunley"/>
    <x v="0"/>
    <s v="United States"/>
    <s v="San Francisco"/>
    <x v="1"/>
    <n v="94122"/>
    <x v="1"/>
    <s v="OFF-ST-10000321"/>
    <x v="1"/>
    <x v="4"/>
    <s v="Akro Stacking Bins"/>
    <n v="15.78"/>
    <n v="2"/>
    <n v="0"/>
    <n v="0.63119999999999998"/>
  </r>
  <r>
    <n v="5360"/>
    <s v="CA-2011-150490"/>
    <x v="2"/>
    <x v="79"/>
    <d v="2011-08-11T00:00:00"/>
    <s v="Standard Class"/>
    <s v="SS-20590"/>
    <s v="Sonia Sunley"/>
    <x v="0"/>
    <s v="United States"/>
    <s v="San Francisco"/>
    <x v="1"/>
    <n v="94122"/>
    <x v="1"/>
    <s v="OFF-AR-10004602"/>
    <x v="1"/>
    <x v="6"/>
    <s v="Boston KS Multi-Size Manual Pencil Sharpener"/>
    <n v="45.98"/>
    <n v="2"/>
    <n v="0"/>
    <n v="12.8744"/>
  </r>
  <r>
    <n v="5361"/>
    <s v="US-2014-126060"/>
    <x v="3"/>
    <x v="349"/>
    <d v="2014-04-19T00:00:00"/>
    <s v="Standard Class"/>
    <s v="DW-13585"/>
    <s v="Dorothy Wardle"/>
    <x v="1"/>
    <s v="United States"/>
    <s v="Fayetteville"/>
    <x v="3"/>
    <n v="28314"/>
    <x v="0"/>
    <s v="FUR-BO-10003433"/>
    <x v="0"/>
    <x v="0"/>
    <s v="Sauder Cornerstone Collection Library"/>
    <n v="198.27199999999999"/>
    <n v="8"/>
    <n v="0.2"/>
    <n v="-32.219200000000001"/>
  </r>
  <r>
    <n v="5362"/>
    <s v="CA-2014-100951"/>
    <x v="3"/>
    <x v="255"/>
    <d v="2014-06-11T00:00:00"/>
    <s v="First Class"/>
    <s v="NC-18625"/>
    <s v="Noah Childs"/>
    <x v="1"/>
    <s v="United States"/>
    <s v="Dallas"/>
    <x v="5"/>
    <n v="75217"/>
    <x v="2"/>
    <s v="OFF-ST-10001496"/>
    <x v="1"/>
    <x v="4"/>
    <s v="Standard Rollaway File with Lock"/>
    <n v="720.76"/>
    <n v="5"/>
    <n v="0.2"/>
    <n v="54.057000000000002"/>
  </r>
  <r>
    <n v="5363"/>
    <s v="CA-2013-122014"/>
    <x v="0"/>
    <x v="723"/>
    <d v="2014-01-03T00:00:00"/>
    <s v="Standard Class"/>
    <s v="CD-11920"/>
    <s v="Carlos Daly"/>
    <x v="0"/>
    <s v="United States"/>
    <s v="Wichita"/>
    <x v="41"/>
    <n v="67212"/>
    <x v="2"/>
    <s v="FUR-FU-10000672"/>
    <x v="0"/>
    <x v="5"/>
    <s v="Executive Impressions 10&quot; Spectator Wall Clock"/>
    <n v="70.56"/>
    <n v="6"/>
    <n v="0"/>
    <n v="23.990400000000001"/>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3999999999997"/>
  </r>
  <r>
    <n v="5366"/>
    <s v="CA-2013-107790"/>
    <x v="0"/>
    <x v="73"/>
    <d v="2013-11-25T00:00:00"/>
    <s v="Standard Class"/>
    <s v="EH-13990"/>
    <s v="Erica Hackney"/>
    <x v="0"/>
    <s v="United States"/>
    <s v="Houston"/>
    <x v="5"/>
    <n v="77041"/>
    <x v="2"/>
    <s v="TEC-PH-10004539"/>
    <x v="2"/>
    <x v="7"/>
    <s v="Wireless Extenders zBoost YX545 SOHO Signal Booster"/>
    <n v="151.19200000000001"/>
    <n v="1"/>
    <n v="0.2"/>
    <n v="13.2293"/>
  </r>
  <r>
    <n v="5367"/>
    <s v="CA-2014-158071"/>
    <x v="3"/>
    <x v="193"/>
    <d v="2014-06-16T00:00:00"/>
    <s v="Standard Class"/>
    <s v="BD-11320"/>
    <s v="Bill Donatelli"/>
    <x v="0"/>
    <s v="United States"/>
    <s v="Seattle"/>
    <x v="4"/>
    <n v="98103"/>
    <x v="1"/>
    <s v="TEC-PH-10002923"/>
    <x v="2"/>
    <x v="7"/>
    <s v="Logitech B530 USBÂ HeadsetÂ -Â headsetÂ - Full size, Binaural"/>
    <n v="88.775999999999996"/>
    <n v="3"/>
    <n v="0.2"/>
    <n v="7.767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5"/>
  </r>
  <r>
    <n v="5370"/>
    <s v="CA-2014-147403"/>
    <x v="3"/>
    <x v="18"/>
    <d v="2014-09-14T00:00:00"/>
    <s v="First Class"/>
    <s v="KH-16630"/>
    <s v="Ken Heidel"/>
    <x v="1"/>
    <s v="United States"/>
    <s v="Akron"/>
    <x v="24"/>
    <n v="44312"/>
    <x v="3"/>
    <s v="OFF-PA-10003302"/>
    <x v="1"/>
    <x v="10"/>
    <s v="Xerox 1906"/>
    <n v="85.055999999999997"/>
    <n v="3"/>
    <n v="0.2"/>
    <n v="28.706399999999999"/>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
    <n v="3"/>
    <n v="0.2"/>
    <n v="5.4432"/>
  </r>
  <r>
    <n v="5374"/>
    <s v="CA-2012-118738"/>
    <x v="1"/>
    <x v="1040"/>
    <d v="2012-10-30T00:00:00"/>
    <s v="Standard Class"/>
    <s v="AG-10495"/>
    <s v="Andrew Gjertsen"/>
    <x v="1"/>
    <s v="United States"/>
    <s v="Houston"/>
    <x v="5"/>
    <n v="77041"/>
    <x v="2"/>
    <s v="FUR-TA-10002607"/>
    <x v="0"/>
    <x v="3"/>
    <s v="KI Conference Tables"/>
    <n v="347.36099999999999"/>
    <n v="7"/>
    <n v="0.3"/>
    <n v="-69.472200000000001"/>
  </r>
  <r>
    <n v="5375"/>
    <s v="CA-2012-118738"/>
    <x v="1"/>
    <x v="1040"/>
    <d v="2012-10-30T00:00:00"/>
    <s v="Standard Class"/>
    <s v="AG-10495"/>
    <s v="Andrew Gjertsen"/>
    <x v="1"/>
    <s v="United States"/>
    <s v="Houston"/>
    <x v="5"/>
    <n v="77041"/>
    <x v="2"/>
    <s v="OFF-PA-10001166"/>
    <x v="1"/>
    <x v="10"/>
    <s v="Xerox 2"/>
    <n v="10.368"/>
    <n v="2"/>
    <n v="0.2"/>
    <n v="3.6288"/>
  </r>
  <r>
    <n v="5376"/>
    <s v="CA-2014-134152"/>
    <x v="3"/>
    <x v="837"/>
    <d v="2014-06-01T00:00:00"/>
    <s v="Standard Class"/>
    <s v="RP-19855"/>
    <s v="Roy Phan"/>
    <x v="1"/>
    <s v="United States"/>
    <s v="Seattle"/>
    <x v="4"/>
    <n v="98103"/>
    <x v="1"/>
    <s v="TEC-AC-10004510"/>
    <x v="2"/>
    <x v="11"/>
    <s v="Logitech Desktop MK120 Mouse and keyboard Combo"/>
    <n v="98.16"/>
    <n v="6"/>
    <n v="0"/>
    <n v="9.8160000000000007"/>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7"/>
  </r>
  <r>
    <n v="5379"/>
    <s v="CA-2011-125542"/>
    <x v="2"/>
    <x v="29"/>
    <d v="2011-12-07T00:00:00"/>
    <s v="First Class"/>
    <s v="NB-18655"/>
    <s v="Nona Balk"/>
    <x v="1"/>
    <s v="United States"/>
    <s v="Philadelphia"/>
    <x v="9"/>
    <n v="19134"/>
    <x v="3"/>
    <s v="OFF-ST-10001469"/>
    <x v="1"/>
    <x v="4"/>
    <s v="Fellowes Bankers Box Recycled Super Stor/Drawer"/>
    <n v="172.73599999999999"/>
    <n v="4"/>
    <n v="0.2"/>
    <n v="-30.2288"/>
  </r>
  <r>
    <n v="5380"/>
    <s v="CA-2013-136021"/>
    <x v="0"/>
    <x v="1041"/>
    <d v="2013-08-19T00:00:00"/>
    <s v="Standard Class"/>
    <s v="JM-15580"/>
    <s v="Jill Matthias"/>
    <x v="0"/>
    <s v="United States"/>
    <s v="Los Angeles"/>
    <x v="1"/>
    <n v="90045"/>
    <x v="1"/>
    <s v="OFF-PA-10000551"/>
    <x v="1"/>
    <x v="10"/>
    <s v="Array Memo Cubes"/>
    <n v="15.54"/>
    <n v="3"/>
    <n v="0"/>
    <n v="7.6146000000000003"/>
  </r>
  <r>
    <n v="5381"/>
    <s v="CA-2013-136021"/>
    <x v="0"/>
    <x v="1041"/>
    <d v="2013-08-19T00:00:00"/>
    <s v="Standard Class"/>
    <s v="JM-15580"/>
    <s v="Jill Matthias"/>
    <x v="0"/>
    <s v="United States"/>
    <s v="Los Angeles"/>
    <x v="1"/>
    <n v="90045"/>
    <x v="1"/>
    <s v="TEC-MA-10000423"/>
    <x v="2"/>
    <x v="15"/>
    <s v="Texas Instruments TI-34 Scientific Calculator"/>
    <n v="105.55200000000001"/>
    <n v="6"/>
    <n v="0.2"/>
    <n v="35.623800000000003"/>
  </r>
  <r>
    <n v="5382"/>
    <s v="CA-2013-149195"/>
    <x v="0"/>
    <x v="64"/>
    <d v="2013-09-08T00:00:00"/>
    <s v="Second Class"/>
    <s v="DM-13525"/>
    <s v="Don Miller"/>
    <x v="1"/>
    <s v="United States"/>
    <s v="Houston"/>
    <x v="5"/>
    <n v="77070"/>
    <x v="2"/>
    <s v="OFF-PA-10001870"/>
    <x v="1"/>
    <x v="10"/>
    <s v="Xerox 202"/>
    <n v="25.92"/>
    <n v="5"/>
    <n v="0.2"/>
    <n v="9.0719999999999992"/>
  </r>
  <r>
    <n v="5383"/>
    <s v="CA-2013-149195"/>
    <x v="0"/>
    <x v="64"/>
    <d v="2013-09-08T00:00:00"/>
    <s v="Second Class"/>
    <s v="DM-13525"/>
    <s v="Don Miller"/>
    <x v="1"/>
    <s v="United States"/>
    <s v="Houston"/>
    <x v="5"/>
    <n v="77070"/>
    <x v="2"/>
    <s v="OFF-FA-10001843"/>
    <x v="1"/>
    <x v="13"/>
    <s v="Staples"/>
    <n v="15.808"/>
    <n v="8"/>
    <n v="0.2"/>
    <n v="5.3352000000000004"/>
  </r>
  <r>
    <n v="5384"/>
    <s v="CA-2013-149195"/>
    <x v="0"/>
    <x v="64"/>
    <d v="2013-09-08T00:00:00"/>
    <s v="Second Class"/>
    <s v="DM-13525"/>
    <s v="Don Miller"/>
    <x v="1"/>
    <s v="United States"/>
    <s v="Houston"/>
    <x v="5"/>
    <n v="77070"/>
    <x v="2"/>
    <s v="OFF-PA-10002036"/>
    <x v="1"/>
    <x v="10"/>
    <s v="Xerox 1930"/>
    <n v="10.368"/>
    <n v="2"/>
    <n v="0.2"/>
    <n v="3.7584"/>
  </r>
  <r>
    <n v="5385"/>
    <s v="CA-2014-161410"/>
    <x v="3"/>
    <x v="335"/>
    <d v="2014-07-04T00:00:00"/>
    <s v="Standard Class"/>
    <s v="CC-12220"/>
    <s v="Chris Cortes"/>
    <x v="0"/>
    <s v="United States"/>
    <s v="Philadelphia"/>
    <x v="9"/>
    <n v="19143"/>
    <x v="3"/>
    <s v="TEC-PH-10001760"/>
    <x v="2"/>
    <x v="7"/>
    <s v="Bose SoundLink Bluetooth Speaker"/>
    <n v="358.2"/>
    <n v="3"/>
    <n v="0.4"/>
    <n v="41.79"/>
  </r>
  <r>
    <n v="5386"/>
    <s v="CA-2014-161410"/>
    <x v="3"/>
    <x v="335"/>
    <d v="2014-07-04T00:00:00"/>
    <s v="Standard Class"/>
    <s v="CC-12220"/>
    <s v="Chris Cortes"/>
    <x v="0"/>
    <s v="United States"/>
    <s v="Philadelphia"/>
    <x v="9"/>
    <n v="19143"/>
    <x v="3"/>
    <s v="TEC-PH-10000673"/>
    <x v="2"/>
    <x v="7"/>
    <s v="Plantronics Voyager Pro HD - Bluetooth Headset"/>
    <n v="545.91600000000005"/>
    <n v="14"/>
    <n v="0.4"/>
    <n v="72.788799999999995"/>
  </r>
  <r>
    <n v="5387"/>
    <s v="CA-2014-152786"/>
    <x v="3"/>
    <x v="846"/>
    <d v="2014-03-18T00:00:00"/>
    <s v="Standard Class"/>
    <s v="GA-14725"/>
    <s v="Guy Armstrong"/>
    <x v="0"/>
    <s v="United States"/>
    <s v="Rogers"/>
    <x v="36"/>
    <n v="72756"/>
    <x v="0"/>
    <s v="OFF-BI-10000829"/>
    <x v="1"/>
    <x v="8"/>
    <s v="Avery Non-Stick Binders"/>
    <n v="40.409999999999997"/>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
    <n v="3"/>
    <n v="0.2"/>
    <n v="9.5526"/>
  </r>
  <r>
    <n v="5392"/>
    <s v="US-2011-123183"/>
    <x v="2"/>
    <x v="84"/>
    <d v="2011-11-25T00:00:00"/>
    <s v="Standard Class"/>
    <s v="GR-14560"/>
    <s v="Georgia Rosenberg"/>
    <x v="1"/>
    <s v="United States"/>
    <s v="Wilmington"/>
    <x v="13"/>
    <n v="19805"/>
    <x v="3"/>
    <s v="OFF-LA-10002787"/>
    <x v="1"/>
    <x v="2"/>
    <s v="Avery 480"/>
    <n v="22.5"/>
    <n v="6"/>
    <n v="0"/>
    <n v="10.8"/>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800000000001"/>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1"/>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1"/>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9"/>
  </r>
  <r>
    <n v="5400"/>
    <s v="CA-2013-117681"/>
    <x v="0"/>
    <x v="526"/>
    <d v="2013-04-15T00:00:00"/>
    <s v="Standard Class"/>
    <s v="HF-14995"/>
    <s v="Herbert Flentye"/>
    <x v="0"/>
    <s v="United States"/>
    <s v="Los Angeles"/>
    <x v="1"/>
    <n v="90004"/>
    <x v="1"/>
    <s v="FUR-BO-10001798"/>
    <x v="0"/>
    <x v="0"/>
    <s v="Bush Somerset Collection Bookcase"/>
    <n v="556.66499999999996"/>
    <n v="5"/>
    <n v="0.15"/>
    <n v="6.5490000000000004"/>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40000000000002"/>
    <n v="1"/>
    <n v="0.2"/>
    <n v="1.3104"/>
  </r>
  <r>
    <n v="5405"/>
    <s v="US-2013-143280"/>
    <x v="0"/>
    <x v="712"/>
    <d v="2013-02-26T00:00:00"/>
    <s v="Standard Class"/>
    <s v="TZ-21580"/>
    <s v="Tracy Zic"/>
    <x v="0"/>
    <s v="United States"/>
    <s v="Los Angeles"/>
    <x v="1"/>
    <n v="90045"/>
    <x v="1"/>
    <s v="TEC-PH-10002398"/>
    <x v="2"/>
    <x v="7"/>
    <s v="AT&amp;T 1070 Corded Phone"/>
    <n v="445.96"/>
    <n v="5"/>
    <n v="0.2"/>
    <n v="55.744999999999997"/>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5"/>
    <n v="3"/>
    <n v="0"/>
    <n v="5.0054999999999996"/>
  </r>
  <r>
    <n v="5408"/>
    <s v="CA-2014-108854"/>
    <x v="3"/>
    <x v="166"/>
    <d v="2014-12-15T00:00:00"/>
    <s v="Standard Class"/>
    <s v="DM-13345"/>
    <s v="Denise Monton"/>
    <x v="1"/>
    <s v="United States"/>
    <s v="San Francisco"/>
    <x v="1"/>
    <n v="94109"/>
    <x v="1"/>
    <s v="OFF-PA-10003022"/>
    <x v="1"/>
    <x v="10"/>
    <s v="Standard Line â€œWhile You Were Outâ€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3999999999999"/>
    <n v="1"/>
    <n v="0.2"/>
    <n v="8.4090000000000007"/>
  </r>
  <r>
    <n v="5410"/>
    <s v="CA-2014-108854"/>
    <x v="3"/>
    <x v="166"/>
    <d v="2014-12-15T00:00:00"/>
    <s v="Standard Class"/>
    <s v="DM-13345"/>
    <s v="Denise Monton"/>
    <x v="1"/>
    <s v="United States"/>
    <s v="San Francisco"/>
    <x v="1"/>
    <n v="94109"/>
    <x v="1"/>
    <s v="OFF-BI-10001670"/>
    <x v="1"/>
    <x v="8"/>
    <s v="Vinyl Sectional Post Binders"/>
    <n v="90.4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
    <n v="7"/>
    <n v="0.2"/>
    <n v="3.528"/>
  </r>
  <r>
    <n v="5413"/>
    <s v="CA-2014-166856"/>
    <x v="3"/>
    <x v="65"/>
    <d v="2014-09-23T00:00:00"/>
    <s v="Standard Class"/>
    <s v="TS-21505"/>
    <s v="Tony Sayre"/>
    <x v="0"/>
    <s v="United States"/>
    <s v="Clovis"/>
    <x v="27"/>
    <n v="88101"/>
    <x v="1"/>
    <s v="TEC-AC-10004992"/>
    <x v="2"/>
    <x v="11"/>
    <s v="Kingston Digital DataTraveler 64GB USB 2.0"/>
    <n v="101.34"/>
    <n v="3"/>
    <n v="0"/>
    <n v="8.1072000000000006"/>
  </r>
  <r>
    <n v="5414"/>
    <s v="CA-2013-153157"/>
    <x v="0"/>
    <x v="108"/>
    <d v="2013-09-15T00:00:00"/>
    <s v="First Class"/>
    <s v="TB-21625"/>
    <s v="Trudy Brown"/>
    <x v="0"/>
    <s v="United States"/>
    <s v="Wichita"/>
    <x v="41"/>
    <n v="67212"/>
    <x v="2"/>
    <s v="TEC-PH-10003171"/>
    <x v="2"/>
    <x v="7"/>
    <s v="Plantronics Encore H101 Dual EarpiecesÂ Headset"/>
    <n v="224.75"/>
    <n v="5"/>
    <n v="0"/>
    <n v="62.93"/>
  </r>
  <r>
    <n v="5415"/>
    <s v="US-2014-125647"/>
    <x v="3"/>
    <x v="397"/>
    <d v="2014-09-29T00:00:00"/>
    <s v="Standard Class"/>
    <s v="LC-16870"/>
    <s v="Lena Cacioppo"/>
    <x v="0"/>
    <s v="United States"/>
    <s v="Chicago"/>
    <x v="10"/>
    <n v="60653"/>
    <x v="2"/>
    <s v="OFF-AP-10000390"/>
    <x v="1"/>
    <x v="9"/>
    <s v="Euro Pro Shark Stick Mini Vacuum"/>
    <n v="73.176000000000002"/>
    <n v="6"/>
    <n v="0.8"/>
    <n v="-197.5752"/>
  </r>
  <r>
    <n v="5416"/>
    <s v="US-2014-125647"/>
    <x v="3"/>
    <x v="397"/>
    <d v="2014-09-29T00:00:00"/>
    <s v="Standard Class"/>
    <s v="LC-16870"/>
    <s v="Lena Cacioppo"/>
    <x v="0"/>
    <s v="United States"/>
    <s v="Chicago"/>
    <x v="10"/>
    <n v="60653"/>
    <x v="2"/>
    <s v="OFF-PA-10004888"/>
    <x v="1"/>
    <x v="10"/>
    <s v="Xerox 217"/>
    <n v="20.736000000000001"/>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7999999999997"/>
    <n v="7"/>
    <n v="0.2"/>
    <n v="12.700799999999999"/>
  </r>
  <r>
    <n v="5420"/>
    <s v="CA-2012-110877"/>
    <x v="1"/>
    <x v="924"/>
    <d v="2012-10-26T00:00:00"/>
    <s v="First Class"/>
    <s v="JE-15715"/>
    <s v="Joe Elijah"/>
    <x v="0"/>
    <s v="United States"/>
    <s v="Houston"/>
    <x v="5"/>
    <n v="77041"/>
    <x v="2"/>
    <s v="TEC-PH-10002103"/>
    <x v="2"/>
    <x v="7"/>
    <s v="Jabra SPEAK 410"/>
    <n v="150.38399999999999"/>
    <n v="2"/>
    <n v="0.2"/>
    <n v="15.038399999999999"/>
  </r>
  <r>
    <n v="5421"/>
    <s v="US-2013-151827"/>
    <x v="0"/>
    <x v="1044"/>
    <d v="2013-04-03T00:00:00"/>
    <s v="Second Class"/>
    <s v="CS-11950"/>
    <s v="Carlos Soltero"/>
    <x v="0"/>
    <s v="United States"/>
    <s v="Philadelphia"/>
    <x v="9"/>
    <n v="19134"/>
    <x v="3"/>
    <s v="TEC-PH-10002789"/>
    <x v="2"/>
    <x v="7"/>
    <s v="LG Exalt"/>
    <n v="280.78199999999998"/>
    <n v="3"/>
    <n v="0.4"/>
    <n v="-60.836100000000002"/>
  </r>
  <r>
    <n v="5422"/>
    <s v="US-2013-151827"/>
    <x v="0"/>
    <x v="1044"/>
    <d v="2013-04-03T00:00:00"/>
    <s v="Second Class"/>
    <s v="CS-11950"/>
    <s v="Carlos Soltero"/>
    <x v="0"/>
    <s v="United States"/>
    <s v="Philadelphia"/>
    <x v="9"/>
    <n v="19134"/>
    <x v="3"/>
    <s v="TEC-AC-10003289"/>
    <x v="2"/>
    <x v="11"/>
    <s v="Anker Ultra-Slim Mini Bluetooth 3.0 Wireless Keyboard"/>
    <n v="31.984000000000002"/>
    <n v="2"/>
    <n v="0.2"/>
    <n v="1.1994"/>
  </r>
  <r>
    <n v="5423"/>
    <s v="US-2013-163258"/>
    <x v="0"/>
    <x v="723"/>
    <d v="2014-01-03T00:00:00"/>
    <s v="Standard Class"/>
    <s v="PF-19225"/>
    <s v="Phillip Flathmann"/>
    <x v="0"/>
    <s v="United States"/>
    <s v="Los Angeles"/>
    <x v="1"/>
    <n v="90045"/>
    <x v="1"/>
    <s v="OFF-BI-10000138"/>
    <x v="1"/>
    <x v="8"/>
    <s v="Acco Translucent Poly Ring Binders"/>
    <n v="11.231999999999999"/>
    <n v="3"/>
    <n v="0.2"/>
    <n v="3.9312"/>
  </r>
  <r>
    <n v="5424"/>
    <s v="CA-2014-103009"/>
    <x v="3"/>
    <x v="132"/>
    <d v="2014-11-06T00:00:00"/>
    <s v="Second Class"/>
    <s v="PJ-18835"/>
    <s v="Patrick Jones"/>
    <x v="1"/>
    <s v="United States"/>
    <s v="Richmond"/>
    <x v="0"/>
    <n v="40475"/>
    <x v="0"/>
    <s v="OFF-PA-10001215"/>
    <x v="1"/>
    <x v="10"/>
    <s v="Xerox 1963"/>
    <n v="26.4"/>
    <n v="5"/>
    <n v="0"/>
    <n v="11.88"/>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Â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9"/>
    <n v="6"/>
    <n v="0"/>
    <n v="51.473999999999997"/>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4999999999997"/>
  </r>
  <r>
    <n v="5429"/>
    <s v="CA-2013-113096"/>
    <x v="0"/>
    <x v="476"/>
    <d v="2013-09-05T00:00:00"/>
    <s v="First Class"/>
    <s v="SZ-20035"/>
    <s v="Sam Zeldin"/>
    <x v="2"/>
    <s v="United States"/>
    <s v="San Francisco"/>
    <x v="1"/>
    <n v="94122"/>
    <x v="1"/>
    <s v="OFF-ST-10003455"/>
    <x v="1"/>
    <x v="4"/>
    <s v="Tenex File Box, Personal Filing Tote with Lid, Black"/>
    <n v="46.53"/>
    <n v="3"/>
    <n v="0"/>
    <n v="12.097799999999999"/>
  </r>
  <r>
    <n v="5430"/>
    <s v="CA-2011-136861"/>
    <x v="2"/>
    <x v="742"/>
    <d v="2011-09-07T00:00:00"/>
    <s v="First Class"/>
    <s v="PR-18880"/>
    <s v="Patrick Ryan"/>
    <x v="0"/>
    <s v="United States"/>
    <s v="Saint Petersburg"/>
    <x v="2"/>
    <n v="33710"/>
    <x v="0"/>
    <s v="FUR-FU-10001967"/>
    <x v="0"/>
    <x v="5"/>
    <s v="Telescoping Adjustable Floor Lamp"/>
    <n v="31.984000000000002"/>
    <n v="2"/>
    <n v="0.2"/>
    <n v="1.9990000000000001"/>
  </r>
  <r>
    <n v="5431"/>
    <s v="CA-2014-117422"/>
    <x v="3"/>
    <x v="208"/>
    <d v="2014-10-26T00:00:00"/>
    <s v="Standard Class"/>
    <s v="FC-14245"/>
    <s v="Frank Carlisle"/>
    <x v="2"/>
    <s v="United States"/>
    <s v="Lakewood"/>
    <x v="24"/>
    <n v="44107"/>
    <x v="3"/>
    <s v="OFF-AP-10000938"/>
    <x v="1"/>
    <x v="9"/>
    <s v="Avanti 1.7 Cu. Ft. Refrigerator"/>
    <n v="161.56800000000001"/>
    <n v="2"/>
    <n v="0.2"/>
    <n v="16.1568"/>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8000000000003"/>
  </r>
  <r>
    <n v="5434"/>
    <s v="CA-2014-129707"/>
    <x v="3"/>
    <x v="1016"/>
    <d v="2014-04-30T00:00:00"/>
    <s v="Standard Class"/>
    <s v="LH-16750"/>
    <s v="Larry Hughes"/>
    <x v="0"/>
    <s v="United States"/>
    <s v="Chandler"/>
    <x v="16"/>
    <n v="85224"/>
    <x v="1"/>
    <s v="OFF-AR-10000246"/>
    <x v="1"/>
    <x v="6"/>
    <s v="Newell 318"/>
    <n v="8.8960000000000008"/>
    <n v="4"/>
    <n v="0.2"/>
    <n v="0.66720000000000002"/>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7"/>
    <n v="5"/>
    <n v="0"/>
    <n v="459.39600000000002"/>
  </r>
  <r>
    <n v="5436"/>
    <s v="CA-2012-160171"/>
    <x v="1"/>
    <x v="324"/>
    <d v="2012-10-24T00:00:00"/>
    <s v="Standard Class"/>
    <s v="RM-19675"/>
    <s v="Robert Marley"/>
    <x v="2"/>
    <s v="United States"/>
    <s v="Los Angeles"/>
    <x v="1"/>
    <n v="90008"/>
    <x v="1"/>
    <s v="TEC-AC-10000892"/>
    <x v="2"/>
    <x v="11"/>
    <s v="NETGEAR N750 Dual Band Wi-Fi Gigabit Router"/>
    <n v="270"/>
    <n v="3"/>
    <n v="0"/>
    <n v="97.2"/>
  </r>
  <r>
    <n v="5437"/>
    <s v="CA-2011-103317"/>
    <x v="2"/>
    <x v="260"/>
    <d v="2011-07-08T00:00:00"/>
    <s v="First Class"/>
    <s v="DM-13525"/>
    <s v="Don Miller"/>
    <x v="1"/>
    <s v="United States"/>
    <s v="Palm Coast"/>
    <x v="2"/>
    <n v="32137"/>
    <x v="0"/>
    <s v="FUR-FU-10001591"/>
    <x v="0"/>
    <x v="5"/>
    <s v="Advantus Panel Wall Certificate Holder - 8.5x11"/>
    <n v="19.52"/>
    <n v="2"/>
    <n v="0.2"/>
    <n v="5.3680000000000003"/>
  </r>
  <r>
    <n v="5438"/>
    <s v="CA-2011-103317"/>
    <x v="2"/>
    <x v="260"/>
    <d v="2011-07-08T00:00:00"/>
    <s v="First Class"/>
    <s v="DM-13525"/>
    <s v="Don Miller"/>
    <x v="1"/>
    <s v="United States"/>
    <s v="Palm Coast"/>
    <x v="2"/>
    <n v="32137"/>
    <x v="0"/>
    <s v="OFF-BI-10001787"/>
    <x v="1"/>
    <x v="8"/>
    <s v="Wilson Jones Four-Pocket Poly Binders"/>
    <n v="9.81"/>
    <n v="5"/>
    <n v="0.7"/>
    <n v="-6.867"/>
  </r>
  <r>
    <n v="5439"/>
    <s v="CA-2011-103317"/>
    <x v="2"/>
    <x v="260"/>
    <d v="2011-07-08T00:00:00"/>
    <s v="First Class"/>
    <s v="DM-13525"/>
    <s v="Don Miller"/>
    <x v="1"/>
    <s v="United States"/>
    <s v="Palm Coast"/>
    <x v="2"/>
    <n v="32137"/>
    <x v="0"/>
    <s v="FUR-FU-10003192"/>
    <x v="0"/>
    <x v="5"/>
    <s v="Luxo Adjustable Task Clamp Lamp"/>
    <n v="213.21600000000001"/>
    <n v="3"/>
    <n v="0.2"/>
    <n v="15.991199999999999"/>
  </r>
  <r>
    <n v="5440"/>
    <s v="CA-2013-167115"/>
    <x v="0"/>
    <x v="958"/>
    <d v="2013-04-10T00:00:00"/>
    <s v="Standard Class"/>
    <s v="EH-14185"/>
    <s v="Evan Henry"/>
    <x v="0"/>
    <s v="United States"/>
    <s v="New York City"/>
    <x v="15"/>
    <n v="10035"/>
    <x v="3"/>
    <s v="OFF-BI-10004600"/>
    <x v="1"/>
    <x v="8"/>
    <s v="Ibico Ibimaster 300 Manual Binding System"/>
    <n v="588.78399999999999"/>
    <n v="2"/>
    <n v="0.2"/>
    <n v="183.995"/>
  </r>
  <r>
    <n v="5441"/>
    <s v="US-2014-153633"/>
    <x v="3"/>
    <x v="38"/>
    <d v="2014-11-19T00:00:00"/>
    <s v="Second Class"/>
    <s v="TC-21295"/>
    <s v="Toby Carlisle"/>
    <x v="0"/>
    <s v="United States"/>
    <s v="Jupiter"/>
    <x v="2"/>
    <n v="33458"/>
    <x v="0"/>
    <s v="OFF-AR-10002335"/>
    <x v="1"/>
    <x v="6"/>
    <s v="DIXON Oriole Pencils"/>
    <n v="2.0640000000000001"/>
    <n v="1"/>
    <n v="0.2"/>
    <n v="0.15479999999999999"/>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5999999999999"/>
    <n v="13"/>
    <n v="0.2"/>
    <n v="21.024899999999999"/>
  </r>
  <r>
    <n v="5445"/>
    <s v="CA-2012-148712"/>
    <x v="1"/>
    <x v="786"/>
    <d v="2012-04-23T00:00:00"/>
    <s v="Standard Class"/>
    <s v="JM-15535"/>
    <s v="Jessica Myrick"/>
    <x v="0"/>
    <s v="United States"/>
    <s v="New York City"/>
    <x v="15"/>
    <n v="10035"/>
    <x v="3"/>
    <s v="OFF-AR-10000614"/>
    <x v="1"/>
    <x v="6"/>
    <s v="Barrel Sharpener"/>
    <n v="10.71"/>
    <n v="3"/>
    <n v="0"/>
    <n v="2.7846000000000002"/>
  </r>
  <r>
    <n v="5446"/>
    <s v="CA-2013-128307"/>
    <x v="0"/>
    <x v="197"/>
    <d v="2013-07-30T00:00:00"/>
    <s v="Standard Class"/>
    <s v="BE-11335"/>
    <s v="Bill Eplett"/>
    <x v="2"/>
    <s v="United States"/>
    <s v="Houston"/>
    <x v="5"/>
    <n v="77041"/>
    <x v="2"/>
    <s v="OFF-EN-10003040"/>
    <x v="1"/>
    <x v="12"/>
    <s v="Quality Park Security Envelopes"/>
    <n v="20.936"/>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
    <n v="5"/>
    <n v="0"/>
    <n v="87.482500000000002"/>
  </r>
  <r>
    <n v="5449"/>
    <s v="US-2011-119081"/>
    <x v="2"/>
    <x v="171"/>
    <d v="2011-09-19T00:00:00"/>
    <s v="Standard Class"/>
    <s v="TA-21385"/>
    <s v="Tom Ashbrook"/>
    <x v="2"/>
    <s v="United States"/>
    <s v="Olathe"/>
    <x v="41"/>
    <n v="66062"/>
    <x v="2"/>
    <s v="OFF-SU-10000157"/>
    <x v="1"/>
    <x v="14"/>
    <s v="Compact Automatic Electric Letter Opener"/>
    <n v="357.93"/>
    <n v="3"/>
    <n v="0"/>
    <n v="7.1585999999999999"/>
  </r>
  <r>
    <n v="5450"/>
    <s v="US-2011-119081"/>
    <x v="2"/>
    <x v="171"/>
    <d v="2011-09-19T00:00:00"/>
    <s v="Standard Class"/>
    <s v="TA-21385"/>
    <s v="Tom Ashbrook"/>
    <x v="2"/>
    <s v="United States"/>
    <s v="Olathe"/>
    <x v="41"/>
    <n v="66062"/>
    <x v="2"/>
    <s v="TEC-AC-10001542"/>
    <x v="2"/>
    <x v="11"/>
    <s v="SanDisk Cruzer 16 GB USB Flash Drive"/>
    <n v="57.4"/>
    <n v="5"/>
    <n v="0"/>
    <n v="10.906000000000001"/>
  </r>
  <r>
    <n v="5451"/>
    <s v="US-2011-119081"/>
    <x v="2"/>
    <x v="171"/>
    <d v="2011-09-19T00:00:00"/>
    <s v="Standard Class"/>
    <s v="TA-21385"/>
    <s v="Tom Ashbrook"/>
    <x v="2"/>
    <s v="United States"/>
    <s v="Olathe"/>
    <x v="41"/>
    <n v="66062"/>
    <x v="2"/>
    <s v="OFF-BI-10004519"/>
    <x v="1"/>
    <x v="8"/>
    <s v="GBC DocuBind P100 Manual Binding Machine"/>
    <n v="331.96"/>
    <n v="2"/>
    <n v="0"/>
    <n v="149.38200000000001"/>
  </r>
  <r>
    <n v="5452"/>
    <s v="US-2011-119081"/>
    <x v="2"/>
    <x v="171"/>
    <d v="2011-09-19T00:00:00"/>
    <s v="Standard Class"/>
    <s v="TA-21385"/>
    <s v="Tom Ashbrook"/>
    <x v="2"/>
    <s v="United States"/>
    <s v="Olathe"/>
    <x v="41"/>
    <n v="66062"/>
    <x v="2"/>
    <s v="FUR-FU-10003464"/>
    <x v="0"/>
    <x v="5"/>
    <s v="Seth Thomas 8 1/2&quot; Cubicle Clock"/>
    <n v="40.56"/>
    <n v="2"/>
    <n v="0"/>
    <n v="12.979200000000001"/>
  </r>
  <r>
    <n v="5453"/>
    <s v="CA-2013-140613"/>
    <x v="0"/>
    <x v="405"/>
    <d v="2013-07-30T00:00:00"/>
    <s v="Standard Class"/>
    <s v="KN-16705"/>
    <s v="Kristina Nunn"/>
    <x v="2"/>
    <s v="United States"/>
    <s v="Sparks"/>
    <x v="33"/>
    <n v="89431"/>
    <x v="1"/>
    <s v="OFF-SU-10004261"/>
    <x v="1"/>
    <x v="14"/>
    <s v="Fiskars 8&quot; Scissors, 2/Pack"/>
    <n v="86.2"/>
    <n v="5"/>
    <n v="0"/>
    <n v="24.998000000000001"/>
  </r>
  <r>
    <n v="5454"/>
    <s v="US-2014-108700"/>
    <x v="3"/>
    <x v="240"/>
    <d v="2014-05-24T00:00:00"/>
    <s v="Standard Class"/>
    <s v="PJ-18835"/>
    <s v="Patrick Jones"/>
    <x v="1"/>
    <s v="United States"/>
    <s v="Rockford"/>
    <x v="10"/>
    <n v="61107"/>
    <x v="2"/>
    <s v="OFF-PA-10004733"/>
    <x v="1"/>
    <x v="10"/>
    <s v="Things To Do Today Spiral Book"/>
    <n v="38.015999999999998"/>
    <n v="6"/>
    <n v="0.2"/>
    <n v="13.780799999999999"/>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79999999999999"/>
    <n v="2"/>
    <n v="0.2"/>
    <n v="0.77039999999999997"/>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8"/>
  </r>
  <r>
    <n v="5459"/>
    <s v="CA-2014-116680"/>
    <x v="3"/>
    <x v="507"/>
    <d v="2014-09-07T00:00:00"/>
    <s v="Second Class"/>
    <s v="PK-19075"/>
    <s v="Pete Kriz"/>
    <x v="0"/>
    <s v="United States"/>
    <s v="San Francisco"/>
    <x v="1"/>
    <n v="94122"/>
    <x v="1"/>
    <s v="OFF-BI-10004022"/>
    <x v="1"/>
    <x v="8"/>
    <s v="Acco Suede Grain Vinyl Round Ring Binder"/>
    <n v="13.343999999999999"/>
    <n v="6"/>
    <n v="0.2"/>
    <n v="4.3368000000000002"/>
  </r>
  <r>
    <n v="5460"/>
    <s v="CA-2014-116680"/>
    <x v="3"/>
    <x v="507"/>
    <d v="2014-09-07T00:00:00"/>
    <s v="Second Class"/>
    <s v="PK-19075"/>
    <s v="Pete Kriz"/>
    <x v="0"/>
    <s v="United States"/>
    <s v="San Francisco"/>
    <x v="1"/>
    <n v="94122"/>
    <x v="1"/>
    <s v="FUR-TA-10001771"/>
    <x v="0"/>
    <x v="3"/>
    <s v="Bush Cubix Conference Tables, Fully Assembled"/>
    <n v="1478.2719999999999"/>
    <n v="8"/>
    <n v="0.2"/>
    <n v="92.391999999999996"/>
  </r>
  <r>
    <n v="5461"/>
    <s v="US-2011-107405"/>
    <x v="2"/>
    <x v="90"/>
    <d v="2011-03-25T00:00:00"/>
    <s v="Standard Class"/>
    <s v="TS-21205"/>
    <s v="Thomas Seio"/>
    <x v="1"/>
    <s v="United States"/>
    <s v="Asheville"/>
    <x v="3"/>
    <n v="28806"/>
    <x v="0"/>
    <s v="OFF-ST-10002301"/>
    <x v="1"/>
    <x v="4"/>
    <s v="Tennsco Commercial Shelving"/>
    <n v="16.271999999999998"/>
    <n v="1"/>
    <n v="0.2"/>
    <n v="-3.8645999999999998"/>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
    <n v="5"/>
    <n v="0.7"/>
    <n v="-320.59699999999998"/>
  </r>
  <r>
    <n v="5467"/>
    <s v="CA-2011-107706"/>
    <x v="2"/>
    <x v="1047"/>
    <d v="2011-02-20T00:00:00"/>
    <s v="Second Class"/>
    <s v="ST-20530"/>
    <s v="Shui Tom"/>
    <x v="0"/>
    <s v="United States"/>
    <s v="Houston"/>
    <x v="5"/>
    <n v="77095"/>
    <x v="2"/>
    <s v="OFF-PA-10000466"/>
    <x v="1"/>
    <x v="10"/>
    <s v="Memo Book, 100 Message Capacity, 5 3/8â€ x 11â€"/>
    <n v="16.175999999999998"/>
    <n v="3"/>
    <n v="0.2"/>
    <n v="6.0659999999999998"/>
  </r>
  <r>
    <n v="5468"/>
    <s v="CA-2013-122448"/>
    <x v="0"/>
    <x v="632"/>
    <d v="2013-06-15T00:00:00"/>
    <s v="Standard Class"/>
    <s v="DB-13210"/>
    <s v="Dean Braden"/>
    <x v="0"/>
    <s v="United States"/>
    <s v="San Francisco"/>
    <x v="1"/>
    <n v="94109"/>
    <x v="1"/>
    <s v="FUR-CH-10002774"/>
    <x v="0"/>
    <x v="1"/>
    <s v="Global Deluxe Stacking Chair, Gray"/>
    <n v="122.352"/>
    <n v="3"/>
    <n v="0.2"/>
    <n v="13.7646"/>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4000000000003"/>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
    <n v="5"/>
    <n v="0.2"/>
    <n v="9.2940000000000005"/>
  </r>
  <r>
    <n v="5472"/>
    <s v="CA-2014-116946"/>
    <x v="3"/>
    <x v="484"/>
    <d v="2014-12-24T00:00:00"/>
    <s v="Standard Class"/>
    <s v="TS-21505"/>
    <s v="Tony Sayre"/>
    <x v="0"/>
    <s v="United States"/>
    <s v="Parker"/>
    <x v="22"/>
    <n v="80134"/>
    <x v="1"/>
    <s v="FUR-FU-10000320"/>
    <x v="0"/>
    <x v="5"/>
    <s v="OIC Stacking Trays"/>
    <n v="13.36"/>
    <n v="5"/>
    <n v="0.2"/>
    <n v="4.008"/>
  </r>
  <r>
    <n v="5473"/>
    <s v="CA-2014-116946"/>
    <x v="3"/>
    <x v="484"/>
    <d v="2014-12-24T00:00:00"/>
    <s v="Standard Class"/>
    <s v="TS-21505"/>
    <s v="Tony Sayre"/>
    <x v="0"/>
    <s v="United States"/>
    <s v="Parker"/>
    <x v="22"/>
    <n v="80134"/>
    <x v="1"/>
    <s v="OFF-ST-10002554"/>
    <x v="1"/>
    <x v="4"/>
    <s v="Tennsco Industrial Shelving"/>
    <n v="78.256"/>
    <n v="2"/>
    <n v="0.2"/>
    <n v="-17.607600000000001"/>
  </r>
  <r>
    <n v="5474"/>
    <s v="CA-2014-116946"/>
    <x v="3"/>
    <x v="484"/>
    <d v="2014-12-24T00:00:00"/>
    <s v="Standard Class"/>
    <s v="TS-21505"/>
    <s v="Tony Sayre"/>
    <x v="0"/>
    <s v="United States"/>
    <s v="Parker"/>
    <x v="22"/>
    <n v="80134"/>
    <x v="1"/>
    <s v="FUR-BO-10000468"/>
    <x v="0"/>
    <x v="0"/>
    <s v="O'Sullivan 2-Shelf Heavy-Duty Bookcases"/>
    <n v="102.018"/>
    <n v="7"/>
    <n v="0.7"/>
    <n v="-183.63239999999999"/>
  </r>
  <r>
    <n v="5475"/>
    <s v="CA-2014-121741"/>
    <x v="3"/>
    <x v="377"/>
    <d v="2014-12-27T00:00:00"/>
    <s v="Same Day"/>
    <s v="YC-21895"/>
    <s v="Yoseph Carroll"/>
    <x v="1"/>
    <s v="United States"/>
    <s v="Fremont"/>
    <x v="8"/>
    <n v="68025"/>
    <x v="2"/>
    <s v="OFF-ST-10004459"/>
    <x v="1"/>
    <x v="4"/>
    <s v="Tennsco Single-Tier Lockers"/>
    <n v="750.68"/>
    <n v="2"/>
    <n v="0"/>
    <n v="37.533999999999999"/>
  </r>
  <r>
    <n v="5476"/>
    <s v="CA-2014-169691"/>
    <x v="3"/>
    <x v="140"/>
    <d v="2014-06-19T00:00:00"/>
    <s v="First Class"/>
    <s v="Dp-13240"/>
    <s v="Dean percer"/>
    <x v="2"/>
    <s v="United States"/>
    <s v="Maple Grove"/>
    <x v="11"/>
    <n v="55369"/>
    <x v="2"/>
    <s v="OFF-LA-10002312"/>
    <x v="1"/>
    <x v="2"/>
    <s v="Avery 490"/>
    <n v="44.4"/>
    <n v="3"/>
    <n v="0"/>
    <n v="22.2"/>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5999999999995"/>
  </r>
  <r>
    <n v="5479"/>
    <s v="CA-2013-121356"/>
    <x v="0"/>
    <x v="73"/>
    <d v="2013-11-25T00:00:00"/>
    <s v="Standard Class"/>
    <s v="SJ-20500"/>
    <s v="Shirley Jackson"/>
    <x v="0"/>
    <s v="United States"/>
    <s v="Newark"/>
    <x v="13"/>
    <n v="19711"/>
    <x v="3"/>
    <s v="OFF-BI-10002133"/>
    <x v="1"/>
    <x v="8"/>
    <s v="Wilson Jones Elliptical Ring 3 1/2&quot; Capacity Binders, 800 sheets"/>
    <n v="128.4"/>
    <n v="3"/>
    <n v="0"/>
    <n v="62.915999999999997"/>
  </r>
  <r>
    <n v="5480"/>
    <s v="CA-2011-101770"/>
    <x v="2"/>
    <x v="691"/>
    <d v="2011-04-04T00:00:00"/>
    <s v="Standard Class"/>
    <s v="KB-16240"/>
    <s v="Karen Bern"/>
    <x v="1"/>
    <s v="United States"/>
    <s v="Miami"/>
    <x v="2"/>
    <n v="33180"/>
    <x v="0"/>
    <s v="OFF-BI-10001097"/>
    <x v="1"/>
    <x v="8"/>
    <s v="Avery Hole Reinforcements"/>
    <n v="1.869"/>
    <n v="1"/>
    <n v="0.7"/>
    <n v="-1.3083"/>
  </r>
  <r>
    <n v="5481"/>
    <s v="CA-2014-105487"/>
    <x v="3"/>
    <x v="1048"/>
    <d v="2014-10-15T00:00:00"/>
    <s v="Standard Class"/>
    <s v="CS-12250"/>
    <s v="Chris Selesnick"/>
    <x v="1"/>
    <s v="United States"/>
    <s v="San Diego"/>
    <x v="1"/>
    <n v="92105"/>
    <x v="1"/>
    <s v="TEC-PH-10001336"/>
    <x v="2"/>
    <x v="7"/>
    <s v="Digium D40 VoIP phone"/>
    <n v="103.19199999999999"/>
    <n v="1"/>
    <n v="0.2"/>
    <n v="11.6091"/>
  </r>
  <r>
    <n v="5482"/>
    <s v="CA-2014-105487"/>
    <x v="3"/>
    <x v="1048"/>
    <d v="2014-10-15T00:00:00"/>
    <s v="Standard Class"/>
    <s v="CS-12250"/>
    <s v="Chris Selesnick"/>
    <x v="1"/>
    <s v="United States"/>
    <s v="San Diego"/>
    <x v="1"/>
    <n v="92105"/>
    <x v="1"/>
    <s v="TEC-AC-10002305"/>
    <x v="2"/>
    <x v="11"/>
    <s v="KeyTronicÂ E03601U1 -Â KeyboardÂ - Beige"/>
    <n v="36"/>
    <n v="2"/>
    <n v="0"/>
    <n v="6.48"/>
  </r>
  <r>
    <n v="5483"/>
    <s v="CA-2014-105487"/>
    <x v="3"/>
    <x v="1048"/>
    <d v="2014-10-15T00:00:00"/>
    <s v="Standard Class"/>
    <s v="CS-12250"/>
    <s v="Chris Selesnick"/>
    <x v="1"/>
    <s v="United States"/>
    <s v="San Diego"/>
    <x v="1"/>
    <n v="92105"/>
    <x v="1"/>
    <s v="TEC-AC-10003610"/>
    <x v="2"/>
    <x v="11"/>
    <s v="LogitechÂ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999"/>
  </r>
  <r>
    <n v="5485"/>
    <s v="CA-2014-148999"/>
    <x v="3"/>
    <x v="289"/>
    <d v="2014-02-05T00:00:00"/>
    <s v="Standard Class"/>
    <s v="EB-13870"/>
    <s v="Emily Burns"/>
    <x v="0"/>
    <s v="United States"/>
    <s v="Miami"/>
    <x v="2"/>
    <n v="33142"/>
    <x v="0"/>
    <s v="FUR-CH-10002044"/>
    <x v="0"/>
    <x v="1"/>
    <s v="Office Star - Contemporary Task Swivel chair with 2-way adjustable arms, Plum"/>
    <n v="419.13600000000002"/>
    <n v="4"/>
    <n v="0.2"/>
    <n v="-68.1096"/>
  </r>
  <r>
    <n v="5486"/>
    <s v="CA-2011-107573"/>
    <x v="2"/>
    <x v="432"/>
    <d v="2011-12-17T00:00:00"/>
    <s v="Standard Class"/>
    <s v="PB-19150"/>
    <s v="Philip Brown"/>
    <x v="0"/>
    <s v="United States"/>
    <s v="Miami"/>
    <x v="2"/>
    <n v="33178"/>
    <x v="0"/>
    <s v="OFF-EN-10001099"/>
    <x v="1"/>
    <x v="12"/>
    <s v="Staples"/>
    <n v="23.472000000000001"/>
    <n v="3"/>
    <n v="0.2"/>
    <n v="7.6284000000000001"/>
  </r>
  <r>
    <n v="5487"/>
    <s v="CA-2012-156608"/>
    <x v="1"/>
    <x v="1040"/>
    <d v="2012-10-29T00:00:00"/>
    <s v="Standard Class"/>
    <s v="MT-18070"/>
    <s v="Michelle Tran"/>
    <x v="2"/>
    <s v="United States"/>
    <s v="San Antonio"/>
    <x v="5"/>
    <n v="78207"/>
    <x v="2"/>
    <s v="OFF-BI-10004140"/>
    <x v="1"/>
    <x v="8"/>
    <s v="Avery Non-Stick Binders"/>
    <n v="3.5920000000000001"/>
    <n v="4"/>
    <n v="0.8"/>
    <n v="-6.2859999999999996"/>
  </r>
  <r>
    <n v="5488"/>
    <s v="CA-2014-134495"/>
    <x v="3"/>
    <x v="719"/>
    <d v="2014-04-05T00:00:00"/>
    <s v="Second Class"/>
    <s v="BF-11020"/>
    <s v="Barry FranzÃ¶sisch"/>
    <x v="1"/>
    <s v="United States"/>
    <s v="Jacksonville"/>
    <x v="2"/>
    <n v="32216"/>
    <x v="0"/>
    <s v="TEC-PH-10004897"/>
    <x v="2"/>
    <x v="7"/>
    <s v="Mediabridge Sport Armband iPhone 5s"/>
    <n v="23.975999999999999"/>
    <n v="3"/>
    <n v="0.2"/>
    <n v="-5.6943000000000001"/>
  </r>
  <r>
    <n v="5489"/>
    <s v="CA-2014-134495"/>
    <x v="3"/>
    <x v="719"/>
    <d v="2014-04-05T00:00:00"/>
    <s v="Second Class"/>
    <s v="BF-11020"/>
    <s v="Barry FranzÃ¶sisch"/>
    <x v="1"/>
    <s v="United States"/>
    <s v="Jacksonville"/>
    <x v="2"/>
    <n v="32216"/>
    <x v="0"/>
    <s v="OFF-LA-10000262"/>
    <x v="1"/>
    <x v="2"/>
    <s v="Avery 494"/>
    <n v="6.2640000000000002"/>
    <n v="3"/>
    <n v="0.2"/>
    <n v="2.0358000000000001"/>
  </r>
  <r>
    <n v="5490"/>
    <s v="CA-2014-134495"/>
    <x v="3"/>
    <x v="719"/>
    <d v="2014-04-05T00:00:00"/>
    <s v="Second Class"/>
    <s v="BF-11020"/>
    <s v="Barry FranzÃ¶sisch"/>
    <x v="1"/>
    <s v="United States"/>
    <s v="Jacksonville"/>
    <x v="2"/>
    <n v="32216"/>
    <x v="0"/>
    <s v="OFF-AP-10002222"/>
    <x v="1"/>
    <x v="9"/>
    <s v="Staples"/>
    <n v="20.808"/>
    <n v="3"/>
    <n v="0.2"/>
    <n v="1.8207"/>
  </r>
  <r>
    <n v="5491"/>
    <s v="CA-2014-134495"/>
    <x v="3"/>
    <x v="719"/>
    <d v="2014-04-05T00:00:00"/>
    <s v="Second Class"/>
    <s v="BF-11020"/>
    <s v="Barry FranzÃ¶sisch"/>
    <x v="1"/>
    <s v="United States"/>
    <s v="Jacksonville"/>
    <x v="2"/>
    <n v="32216"/>
    <x v="0"/>
    <s v="FUR-CH-10003774"/>
    <x v="0"/>
    <x v="1"/>
    <s v="Global Wood Trimmed Manager's Task Chair, Khaki"/>
    <n v="218.352"/>
    <n v="3"/>
    <n v="0.2"/>
    <n v="-19.105799999999999"/>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01"/>
  </r>
  <r>
    <n v="5493"/>
    <s v="CA-2011-105249"/>
    <x v="2"/>
    <x v="683"/>
    <d v="2011-11-28T00:00:00"/>
    <s v="Same Day"/>
    <s v="DH-13675"/>
    <s v="Duane Huffman"/>
    <x v="2"/>
    <s v="United States"/>
    <s v="San Francisco"/>
    <x v="1"/>
    <n v="94122"/>
    <x v="1"/>
    <s v="OFF-SU-10001225"/>
    <x v="1"/>
    <x v="14"/>
    <s v="Staples"/>
    <n v="7.36"/>
    <n v="2"/>
    <n v="0"/>
    <n v="0.1472"/>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999"/>
  </r>
  <r>
    <n v="5496"/>
    <s v="CA-2012-113523"/>
    <x v="1"/>
    <x v="406"/>
    <d v="2012-09-08T00:00:00"/>
    <s v="Standard Class"/>
    <s v="SC-20440"/>
    <s v="Shaun Chance"/>
    <x v="1"/>
    <s v="United States"/>
    <s v="Philadelphia"/>
    <x v="9"/>
    <n v="19140"/>
    <x v="3"/>
    <s v="OFF-BI-10001249"/>
    <x v="1"/>
    <x v="8"/>
    <s v="Avery Heavy-Duty EZD View Binder with Locking Rings"/>
    <n v="7.6559999999999997"/>
    <n v="4"/>
    <n v="0.7"/>
    <n v="-6.1247999999999996"/>
  </r>
  <r>
    <n v="5497"/>
    <s v="CA-2014-117821"/>
    <x v="3"/>
    <x v="492"/>
    <d v="2014-06-17T00:00:00"/>
    <s v="Standard Class"/>
    <s v="HG-15025"/>
    <s v="Hunter Glantz"/>
    <x v="0"/>
    <s v="United States"/>
    <s v="Marion"/>
    <x v="24"/>
    <n v="43302"/>
    <x v="3"/>
    <s v="TEC-AC-10004469"/>
    <x v="2"/>
    <x v="11"/>
    <s v="Microsoft Sculpt Comfort Mouse"/>
    <n v="63.92"/>
    <n v="2"/>
    <n v="0.2"/>
    <n v="19.175999999999998"/>
  </r>
  <r>
    <n v="5498"/>
    <s v="CA-2014-164378"/>
    <x v="3"/>
    <x v="663"/>
    <d v="2014-07-19T00:00:00"/>
    <s v="Second Class"/>
    <s v="MM-18055"/>
    <s v="Michelle Moray"/>
    <x v="0"/>
    <s v="United States"/>
    <s v="New York City"/>
    <x v="15"/>
    <n v="10024"/>
    <x v="3"/>
    <s v="OFF-AR-10001177"/>
    <x v="1"/>
    <x v="6"/>
    <s v="Newell 349"/>
    <n v="6.56"/>
    <n v="2"/>
    <n v="0"/>
    <n v="1.9024000000000001"/>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3999999999996"/>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99"/>
  </r>
  <r>
    <n v="5504"/>
    <s v="CA-2014-127782"/>
    <x v="3"/>
    <x v="808"/>
    <d v="2014-11-07T00:00:00"/>
    <s v="Standard Class"/>
    <s v="TH-21115"/>
    <s v="Thea Hudgings"/>
    <x v="1"/>
    <s v="United States"/>
    <s v="Philadelphia"/>
    <x v="9"/>
    <n v="19140"/>
    <x v="3"/>
    <s v="OFF-AP-10001962"/>
    <x v="1"/>
    <x v="9"/>
    <s v="Black &amp; Decker Filter for Double Action Dustbuster Cordless Vac BLDV7210"/>
    <n v="20.135999999999999"/>
    <n v="3"/>
    <n v="0.2"/>
    <n v="1.2585"/>
  </r>
  <r>
    <n v="5505"/>
    <s v="CA-2014-127782"/>
    <x v="3"/>
    <x v="808"/>
    <d v="2014-11-07T00:00:00"/>
    <s v="Standard Class"/>
    <s v="TH-21115"/>
    <s v="Thea Hudgings"/>
    <x v="1"/>
    <s v="United States"/>
    <s v="Philadelphia"/>
    <x v="9"/>
    <n v="19140"/>
    <x v="3"/>
    <s v="OFF-EN-10003845"/>
    <x v="1"/>
    <x v="12"/>
    <s v="Colored Envelopes"/>
    <n v="8.8559999999999999"/>
    <n v="3"/>
    <n v="0.2"/>
    <n v="2.8782000000000001"/>
  </r>
  <r>
    <n v="5506"/>
    <s v="CA-2014-127782"/>
    <x v="3"/>
    <x v="808"/>
    <d v="2014-11-07T00:00:00"/>
    <s v="Standard Class"/>
    <s v="TH-21115"/>
    <s v="Thea Hudgings"/>
    <x v="1"/>
    <s v="United States"/>
    <s v="Philadelphia"/>
    <x v="9"/>
    <n v="19140"/>
    <x v="3"/>
    <s v="TEC-PH-10001817"/>
    <x v="2"/>
    <x v="7"/>
    <s v="Wilson Electronics DB Pro Signal Booster"/>
    <n v="859.2"/>
    <n v="4"/>
    <n v="0.4"/>
    <n v="-186.16"/>
  </r>
  <r>
    <n v="5507"/>
    <s v="US-2013-162026"/>
    <x v="0"/>
    <x v="750"/>
    <d v="2013-10-09T00:00:00"/>
    <s v="Same Day"/>
    <s v="JE-15745"/>
    <s v="Joel Eaton"/>
    <x v="0"/>
    <s v="United States"/>
    <s v="Los Angeles"/>
    <x v="1"/>
    <n v="90036"/>
    <x v="1"/>
    <s v="OFF-PA-10000167"/>
    <x v="1"/>
    <x v="10"/>
    <s v="Xerox 1925"/>
    <n v="61.96"/>
    <n v="2"/>
    <n v="0"/>
    <n v="27.882000000000001"/>
  </r>
  <r>
    <n v="5508"/>
    <s v="CA-2013-150000"/>
    <x v="0"/>
    <x v="143"/>
    <d v="2013-04-15T00:00:00"/>
    <s v="Standard Class"/>
    <s v="PG-18820"/>
    <s v="Patrick Gardner"/>
    <x v="0"/>
    <s v="United States"/>
    <s v="Smyrna"/>
    <x v="32"/>
    <n v="30080"/>
    <x v="0"/>
    <s v="OFF-EN-10002973"/>
    <x v="1"/>
    <x v="12"/>
    <s v="Ampad #10 Peel &amp; Seel Holiday Envelopes"/>
    <n v="17.920000000000002"/>
    <n v="4"/>
    <n v="0"/>
    <n v="8.6015999999999995"/>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7000000000002"/>
  </r>
  <r>
    <n v="5510"/>
    <s v="US-2014-152569"/>
    <x v="3"/>
    <x v="356"/>
    <d v="2014-05-21T00:00:00"/>
    <s v="Standard Class"/>
    <s v="JD-16015"/>
    <s v="Joy Daniels"/>
    <x v="0"/>
    <s v="United States"/>
    <s v="Chicago"/>
    <x v="10"/>
    <n v="60653"/>
    <x v="2"/>
    <s v="OFF-PA-10001736"/>
    <x v="1"/>
    <x v="10"/>
    <s v="Xerox 1880"/>
    <n v="56.704000000000001"/>
    <n v="2"/>
    <n v="0.2"/>
    <n v="19.137599999999999"/>
  </r>
  <r>
    <n v="5511"/>
    <s v="US-2014-152569"/>
    <x v="3"/>
    <x v="356"/>
    <d v="2014-05-21T00:00:00"/>
    <s v="Standard Class"/>
    <s v="JD-16015"/>
    <s v="Joy Daniels"/>
    <x v="0"/>
    <s v="United States"/>
    <s v="Chicago"/>
    <x v="10"/>
    <n v="60653"/>
    <x v="2"/>
    <s v="TEC-PH-10002185"/>
    <x v="2"/>
    <x v="7"/>
    <s v="QVS USB Car Charger 2-Port 2.1Amp for iPod/iPhone/iPad/iPad 2/iPad 3"/>
    <n v="11.12"/>
    <n v="2"/>
    <n v="0.2"/>
    <n v="3.4750000000000001"/>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9"/>
  </r>
  <r>
    <n v="5513"/>
    <s v="US-2011-137680"/>
    <x v="2"/>
    <x v="1050"/>
    <d v="2011-03-02T00:00:00"/>
    <s v="Standard Class"/>
    <s v="JH-15430"/>
    <s v="Jennifer Halladay"/>
    <x v="0"/>
    <s v="United States"/>
    <s v="Medford"/>
    <x v="21"/>
    <n v="97504"/>
    <x v="1"/>
    <s v="OFF-PA-10000069"/>
    <x v="1"/>
    <x v="10"/>
    <s v="TOPS 4 x 6 Fluorescent Color Memo Sheets, 500 Sheets per Pack"/>
    <n v="22.776"/>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7"/>
    <n v="3"/>
    <n v="0"/>
    <n v="2.3997000000000002"/>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
    <n v="3"/>
    <n v="0"/>
    <n v="3.8654999999999999"/>
  </r>
  <r>
    <n v="5517"/>
    <s v="US-2013-138408"/>
    <x v="0"/>
    <x v="741"/>
    <d v="2013-11-22T00:00:00"/>
    <s v="Second Class"/>
    <s v="KC-16255"/>
    <s v="Karen Carlisle"/>
    <x v="1"/>
    <s v="United States"/>
    <s v="Huntsville"/>
    <x v="19"/>
    <n v="35810"/>
    <x v="0"/>
    <s v="TEC-AC-10003870"/>
    <x v="2"/>
    <x v="11"/>
    <s v="LogitechÂ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6"/>
    <n v="10"/>
    <n v="0.3"/>
    <n v="-10.284000000000001"/>
  </r>
  <r>
    <n v="5519"/>
    <s v="CA-2014-117667"/>
    <x v="3"/>
    <x v="769"/>
    <d v="2014-12-10T00:00:00"/>
    <s v="Standard Class"/>
    <s v="MS-17980"/>
    <s v="Michael Stewart"/>
    <x v="1"/>
    <s v="United States"/>
    <s v="Philadelphia"/>
    <x v="9"/>
    <n v="19134"/>
    <x v="3"/>
    <s v="FUR-FU-10004093"/>
    <x v="0"/>
    <x v="5"/>
    <s v="Hand-Finished Solid Wood Document Frame"/>
    <n v="54.768000000000001"/>
    <n v="2"/>
    <n v="0.2"/>
    <n v="6.8460000000000001"/>
  </r>
  <r>
    <n v="5520"/>
    <s v="CA-2014-117667"/>
    <x v="3"/>
    <x v="769"/>
    <d v="2014-12-10T00:00:00"/>
    <s v="Standard Class"/>
    <s v="MS-17980"/>
    <s v="Michael Stewart"/>
    <x v="1"/>
    <s v="United States"/>
    <s v="Philadelphia"/>
    <x v="9"/>
    <n v="19134"/>
    <x v="3"/>
    <s v="OFF-AR-10000716"/>
    <x v="1"/>
    <x v="6"/>
    <s v="DIXON Ticonderoga Erasable Checking Pencils"/>
    <n v="13.391999999999999"/>
    <n v="3"/>
    <n v="0.2"/>
    <n v="3.1806000000000001"/>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98"/>
  </r>
  <r>
    <n v="5523"/>
    <s v="CA-2013-110982"/>
    <x v="0"/>
    <x v="410"/>
    <d v="2013-06-08T00:00:00"/>
    <s v="First Class"/>
    <s v="CK-12205"/>
    <s v="Chloris Kastensmidt"/>
    <x v="0"/>
    <s v="United States"/>
    <s v="Santa Clara"/>
    <x v="1"/>
    <n v="95051"/>
    <x v="1"/>
    <s v="OFF-BI-10000829"/>
    <x v="1"/>
    <x v="8"/>
    <s v="Avery Non-Stick Binders"/>
    <n v="21.552"/>
    <n v="6"/>
    <n v="0.2"/>
    <n v="7.0044000000000004"/>
  </r>
  <r>
    <n v="5524"/>
    <s v="CA-2013-110982"/>
    <x v="0"/>
    <x v="410"/>
    <d v="2013-06-08T00:00:00"/>
    <s v="First Class"/>
    <s v="CK-12205"/>
    <s v="Chloris Kastensmidt"/>
    <x v="0"/>
    <s v="United States"/>
    <s v="Santa Clara"/>
    <x v="1"/>
    <n v="95051"/>
    <x v="1"/>
    <s v="OFF-AP-10004859"/>
    <x v="1"/>
    <x v="9"/>
    <s v="Acco 6 Outlet Guardian Premium Surge Suppressor"/>
    <n v="58.24"/>
    <n v="4"/>
    <n v="0"/>
    <n v="15.7248"/>
  </r>
  <r>
    <n v="5525"/>
    <s v="CA-2013-147123"/>
    <x v="0"/>
    <x v="107"/>
    <d v="2013-12-13T00:00:00"/>
    <s v="First Class"/>
    <s v="SJ-20125"/>
    <s v="Sanjit Jacobs"/>
    <x v="2"/>
    <s v="United States"/>
    <s v="Long Beach"/>
    <x v="1"/>
    <n v="90805"/>
    <x v="1"/>
    <s v="OFF-PA-10000575"/>
    <x v="1"/>
    <x v="10"/>
    <s v="Wirebound Message Books, Four 2 3/4 x 5 White Forms per Page"/>
    <n v="80.28"/>
    <n v="12"/>
    <n v="0"/>
    <n v="36.928800000000003"/>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200000000002"/>
  </r>
  <r>
    <n v="5529"/>
    <s v="CA-2012-137106"/>
    <x v="1"/>
    <x v="1052"/>
    <d v="2012-04-04T00:00:00"/>
    <s v="Standard Class"/>
    <s v="SC-20260"/>
    <s v="Scott Cohen"/>
    <x v="1"/>
    <s v="United States"/>
    <s v="Jacksonville"/>
    <x v="2"/>
    <n v="32216"/>
    <x v="0"/>
    <s v="TEC-PH-10000011"/>
    <x v="2"/>
    <x v="7"/>
    <s v="PureGear Roll-On Screen Protector"/>
    <n v="79.959999999999994"/>
    <n v="5"/>
    <n v="0.2"/>
    <n v="27.986000000000001"/>
  </r>
  <r>
    <n v="5530"/>
    <s v="CA-2014-136609"/>
    <x v="3"/>
    <x v="634"/>
    <d v="2014-08-12T00:00:00"/>
    <s v="Standard Class"/>
    <s v="TB-21355"/>
    <s v="Todd Boyes"/>
    <x v="1"/>
    <s v="United States"/>
    <s v="Cedar Hill"/>
    <x v="5"/>
    <n v="75104"/>
    <x v="2"/>
    <s v="OFF-PA-10004381"/>
    <x v="1"/>
    <x v="10"/>
    <s v="14-7/8 x 11 Blue Bar Computer Printout Paper"/>
    <n v="115.29600000000001"/>
    <n v="3"/>
    <n v="0.2"/>
    <n v="40.3536"/>
  </r>
  <r>
    <n v="5531"/>
    <s v="CA-2014-160885"/>
    <x v="3"/>
    <x v="574"/>
    <d v="2014-12-07T00:00:00"/>
    <s v="Standard Class"/>
    <s v="JK-16090"/>
    <s v="Juliana Krohn"/>
    <x v="0"/>
    <s v="United States"/>
    <s v="Omaha"/>
    <x v="8"/>
    <n v="68104"/>
    <x v="2"/>
    <s v="TEC-PH-10001795"/>
    <x v="2"/>
    <x v="7"/>
    <s v="ClearOne CHATAttach 160 -Â speaker phone"/>
    <n v="2479.96"/>
    <n v="4"/>
    <n v="0"/>
    <n v="743.98800000000006"/>
  </r>
  <r>
    <n v="5532"/>
    <s v="US-2013-167472"/>
    <x v="0"/>
    <x v="112"/>
    <d v="2013-06-08T00:00:00"/>
    <s v="First Class"/>
    <s v="CK-12595"/>
    <s v="Clytie Kelty"/>
    <x v="0"/>
    <s v="United States"/>
    <s v="Little Rock"/>
    <x v="36"/>
    <n v="72209"/>
    <x v="0"/>
    <s v="TEC-AC-10001109"/>
    <x v="2"/>
    <x v="11"/>
    <s v="Logitech Trackman Marble Mouse"/>
    <n v="179.94"/>
    <n v="6"/>
    <n v="0"/>
    <n v="75.574799999999996"/>
  </r>
  <r>
    <n v="5533"/>
    <s v="US-2013-167472"/>
    <x v="0"/>
    <x v="112"/>
    <d v="2013-06-08T00:00:00"/>
    <s v="First Class"/>
    <s v="CK-12595"/>
    <s v="Clytie Kelty"/>
    <x v="0"/>
    <s v="United States"/>
    <s v="Little Rock"/>
    <x v="36"/>
    <n v="72209"/>
    <x v="0"/>
    <s v="TEC-AC-10003038"/>
    <x v="2"/>
    <x v="11"/>
    <s v="Kingston Digital DataTraveler 16GB USB 2.0"/>
    <n v="26.85"/>
    <n v="3"/>
    <n v="0"/>
    <n v="5.10149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800000000001"/>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6000000000004"/>
  </r>
  <r>
    <n v="5538"/>
    <s v="US-2013-167472"/>
    <x v="0"/>
    <x v="112"/>
    <d v="2013-06-08T00:00:00"/>
    <s v="First Class"/>
    <s v="CK-12595"/>
    <s v="Clytie Kelty"/>
    <x v="0"/>
    <s v="United States"/>
    <s v="Little Rock"/>
    <x v="36"/>
    <n v="72209"/>
    <x v="0"/>
    <s v="OFF-PA-10001534"/>
    <x v="1"/>
    <x v="10"/>
    <s v="Xerox 230"/>
    <n v="12.96"/>
    <n v="2"/>
    <n v="0"/>
    <n v="6.2207999999999997"/>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20000000000001"/>
    <n v="2"/>
    <n v="0.8"/>
    <n v="-2.6267999999999998"/>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7"/>
  </r>
  <r>
    <n v="5543"/>
    <s v="CA-2013-134936"/>
    <x v="0"/>
    <x v="1054"/>
    <d v="2013-12-26T00:00:00"/>
    <s v="Standard Class"/>
    <s v="ES-14080"/>
    <s v="Erin Smith"/>
    <x v="1"/>
    <s v="United States"/>
    <s v="Tucson"/>
    <x v="16"/>
    <n v="85705"/>
    <x v="1"/>
    <s v="FUR-TA-10001086"/>
    <x v="0"/>
    <x v="3"/>
    <s v="SAFCO PlanMaster Boards, 60w x 37-1/2d, White Melamine"/>
    <n v="455.97"/>
    <n v="6"/>
    <n v="0.5"/>
    <n v="-218.8656"/>
  </r>
  <r>
    <n v="5544"/>
    <s v="CA-2013-134936"/>
    <x v="0"/>
    <x v="1054"/>
    <d v="2013-12-26T00:00:00"/>
    <s v="Standard Class"/>
    <s v="ES-14080"/>
    <s v="Erin Smith"/>
    <x v="1"/>
    <s v="United States"/>
    <s v="Tucson"/>
    <x v="16"/>
    <n v="85705"/>
    <x v="1"/>
    <s v="OFF-BI-10000174"/>
    <x v="1"/>
    <x v="8"/>
    <s v="Wilson Jones Clip &amp; Carry Folder Binder Tool for Ring Binders, Clear"/>
    <n v="10.44"/>
    <n v="6"/>
    <n v="0.7"/>
    <n v="-7.6559999999999997"/>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98"/>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4000000000001"/>
  </r>
  <r>
    <n v="5547"/>
    <s v="CA-2014-151008"/>
    <x v="3"/>
    <x v="210"/>
    <d v="2014-09-09T00:00:00"/>
    <s v="First Class"/>
    <s v="JM-16195"/>
    <s v="Justin MacKendrick"/>
    <x v="0"/>
    <s v="United States"/>
    <s v="Draper"/>
    <x v="7"/>
    <n v="84020"/>
    <x v="1"/>
    <s v="FUR-FU-10002396"/>
    <x v="0"/>
    <x v="5"/>
    <s v="DAX Copper Panel Document Frame, 5 x 7 Size"/>
    <n v="25.16"/>
    <n v="2"/>
    <n v="0"/>
    <n v="10.5672"/>
  </r>
  <r>
    <n v="5548"/>
    <s v="CA-2014-151008"/>
    <x v="3"/>
    <x v="210"/>
    <d v="2014-09-09T00:00:00"/>
    <s v="First Class"/>
    <s v="JM-16195"/>
    <s v="Justin MacKendrick"/>
    <x v="0"/>
    <s v="United States"/>
    <s v="Draper"/>
    <x v="7"/>
    <n v="84020"/>
    <x v="1"/>
    <s v="TEC-PH-10002807"/>
    <x v="2"/>
    <x v="7"/>
    <s v="Motorla HX550 Universal Bluetooth Headset"/>
    <n v="126.56"/>
    <n v="4"/>
    <n v="0.2"/>
    <n v="47.46"/>
  </r>
  <r>
    <n v="5549"/>
    <s v="CA-2011-159800"/>
    <x v="2"/>
    <x v="683"/>
    <d v="2011-12-01T00:00:00"/>
    <s v="First Class"/>
    <s v="SG-20470"/>
    <s v="Sheri Gordon"/>
    <x v="0"/>
    <s v="United States"/>
    <s v="San Francisco"/>
    <x v="1"/>
    <n v="94109"/>
    <x v="1"/>
    <s v="OFF-AP-10004859"/>
    <x v="1"/>
    <x v="9"/>
    <s v="Acco 6 Outlet Guardian Premium Surge Suppressor"/>
    <n v="43.68"/>
    <n v="3"/>
    <n v="0"/>
    <n v="11.7936"/>
  </r>
  <r>
    <n v="5550"/>
    <s v="CA-2011-159800"/>
    <x v="2"/>
    <x v="683"/>
    <d v="2011-12-01T00:00:00"/>
    <s v="First Class"/>
    <s v="SG-20470"/>
    <s v="Sheri Gordon"/>
    <x v="0"/>
    <s v="United States"/>
    <s v="San Francisco"/>
    <x v="1"/>
    <n v="94109"/>
    <x v="1"/>
    <s v="TEC-AC-10003447"/>
    <x v="2"/>
    <x v="11"/>
    <s v="Micropad Numeric Keypads"/>
    <n v="139.93"/>
    <n v="7"/>
    <n v="0"/>
    <n v="34.982500000000002"/>
  </r>
  <r>
    <n v="5551"/>
    <s v="US-2011-159618"/>
    <x v="2"/>
    <x v="607"/>
    <d v="2011-11-16T00:00:00"/>
    <s v="Standard Class"/>
    <s v="DB-12970"/>
    <s v="Darren Budd"/>
    <x v="1"/>
    <s v="United States"/>
    <s v="Houston"/>
    <x v="5"/>
    <n v="77036"/>
    <x v="2"/>
    <s v="OFF-AR-10003183"/>
    <x v="1"/>
    <x v="6"/>
    <s v="Avery Fluorescent Highlighter Four-Color Set"/>
    <n v="2.6720000000000002"/>
    <n v="1"/>
    <n v="0.2"/>
    <n v="0.33400000000000002"/>
  </r>
  <r>
    <n v="5552"/>
    <s v="US-2011-159618"/>
    <x v="2"/>
    <x v="607"/>
    <d v="2011-11-16T00:00:00"/>
    <s v="Standard Class"/>
    <s v="DB-12970"/>
    <s v="Darren Budd"/>
    <x v="1"/>
    <s v="United States"/>
    <s v="Houston"/>
    <x v="5"/>
    <n v="77036"/>
    <x v="2"/>
    <s v="OFF-SU-10000432"/>
    <x v="1"/>
    <x v="14"/>
    <s v="Acco Side-Punched Conventional Columnar Pads"/>
    <n v="16.655999999999999"/>
    <n v="6"/>
    <n v="0.2"/>
    <n v="-3.1230000000000002"/>
  </r>
  <r>
    <n v="5553"/>
    <s v="US-2011-159618"/>
    <x v="2"/>
    <x v="607"/>
    <d v="2011-11-16T00:00:00"/>
    <s v="Standard Class"/>
    <s v="DB-12970"/>
    <s v="Darren Budd"/>
    <x v="1"/>
    <s v="United States"/>
    <s v="Houston"/>
    <x v="5"/>
    <n v="77036"/>
    <x v="2"/>
    <s v="TEC-AC-10003832"/>
    <x v="2"/>
    <x v="11"/>
    <s v="ImationÂ 16GB Mini TravelDrive USB 2.0Â Flash Drive"/>
    <n v="79.512"/>
    <n v="3"/>
    <n v="0.2"/>
    <n v="20.8719"/>
  </r>
  <r>
    <n v="5554"/>
    <s v="US-2011-159618"/>
    <x v="2"/>
    <x v="607"/>
    <d v="2011-11-16T00:00:00"/>
    <s v="Standard Class"/>
    <s v="DB-12970"/>
    <s v="Darren Budd"/>
    <x v="1"/>
    <s v="United States"/>
    <s v="Houston"/>
    <x v="5"/>
    <n v="77036"/>
    <x v="2"/>
    <s v="OFF-PA-10004100"/>
    <x v="1"/>
    <x v="10"/>
    <s v="Xerox 216"/>
    <n v="36.287999999999997"/>
    <n v="7"/>
    <n v="0.2"/>
    <n v="12.700799999999999"/>
  </r>
  <r>
    <n v="5555"/>
    <s v="US-2011-159618"/>
    <x v="2"/>
    <x v="607"/>
    <d v="2011-11-16T00:00:00"/>
    <s v="Standard Class"/>
    <s v="DB-12970"/>
    <s v="Darren Budd"/>
    <x v="1"/>
    <s v="United States"/>
    <s v="Houston"/>
    <x v="5"/>
    <n v="77036"/>
    <x v="2"/>
    <s v="FUR-BO-10004467"/>
    <x v="0"/>
    <x v="0"/>
    <s v="Bestar Classic Bookcase"/>
    <n v="67.993200000000002"/>
    <n v="1"/>
    <n v="0.32"/>
    <n v="-12.998699999999999"/>
  </r>
  <r>
    <n v="5556"/>
    <s v="CA-2014-116113"/>
    <x v="3"/>
    <x v="280"/>
    <d v="2014-10-07T00:00:00"/>
    <s v="Second Class"/>
    <s v="JW-15220"/>
    <s v="Jane Waco"/>
    <x v="1"/>
    <s v="United States"/>
    <s v="Montgomery"/>
    <x v="19"/>
    <n v="36116"/>
    <x v="0"/>
    <s v="FUR-FU-10002963"/>
    <x v="0"/>
    <x v="5"/>
    <s v="Master Caster Door Stop, Gray"/>
    <n v="10.16"/>
    <n v="2"/>
    <n v="0"/>
    <n v="3.4544000000000001"/>
  </r>
  <r>
    <n v="5557"/>
    <s v="CA-2012-125066"/>
    <x v="1"/>
    <x v="639"/>
    <d v="2012-12-18T00:00:00"/>
    <s v="Standard Class"/>
    <s v="KD-16495"/>
    <s v="Keith Dawkins"/>
    <x v="1"/>
    <s v="United States"/>
    <s v="Jackson"/>
    <x v="35"/>
    <n v="39212"/>
    <x v="0"/>
    <s v="FUR-FU-10003829"/>
    <x v="0"/>
    <x v="5"/>
    <s v="Stackable Trays"/>
    <n v="6.16"/>
    <n v="2"/>
    <n v="0"/>
    <n v="1.9712000000000001"/>
  </r>
  <r>
    <n v="5558"/>
    <s v="CA-2012-125066"/>
    <x v="1"/>
    <x v="639"/>
    <d v="2012-12-18T00:00:00"/>
    <s v="Standard Class"/>
    <s v="KD-16495"/>
    <s v="Keith Dawkins"/>
    <x v="1"/>
    <s v="United States"/>
    <s v="Jackson"/>
    <x v="35"/>
    <n v="39212"/>
    <x v="0"/>
    <s v="OFF-AR-10003582"/>
    <x v="1"/>
    <x v="6"/>
    <s v="Boston Electric Pencil Sharpener, Model 1818, Charcoal Black"/>
    <n v="56.3"/>
    <n v="2"/>
    <n v="0"/>
    <n v="15.763999999999999"/>
  </r>
  <r>
    <n v="5559"/>
    <s v="US-2012-114741"/>
    <x v="1"/>
    <x v="401"/>
    <d v="2012-12-10T00:00:00"/>
    <s v="Standard Class"/>
    <s v="IL-15100"/>
    <s v="Ivan Liston"/>
    <x v="0"/>
    <s v="United States"/>
    <s v="North Las Vegas"/>
    <x v="33"/>
    <n v="89031"/>
    <x v="1"/>
    <s v="OFF-PA-10000048"/>
    <x v="1"/>
    <x v="10"/>
    <s v="Xerox 20"/>
    <n v="6.48"/>
    <n v="1"/>
    <n v="0"/>
    <n v="3.1103999999999998"/>
  </r>
  <r>
    <n v="5560"/>
    <s v="US-2012-114741"/>
    <x v="1"/>
    <x v="401"/>
    <d v="2012-12-10T00:00:00"/>
    <s v="Standard Class"/>
    <s v="IL-15100"/>
    <s v="Ivan Liston"/>
    <x v="0"/>
    <s v="United States"/>
    <s v="North Las Vegas"/>
    <x v="33"/>
    <n v="89031"/>
    <x v="1"/>
    <s v="OFF-ST-10000078"/>
    <x v="1"/>
    <x v="4"/>
    <s v="Tennsco 6- and 18-Compartment Lockers"/>
    <n v="1325.85"/>
    <n v="5"/>
    <n v="0"/>
    <n v="238.65299999999999"/>
  </r>
  <r>
    <n v="5561"/>
    <s v="US-2012-114741"/>
    <x v="1"/>
    <x v="401"/>
    <d v="2012-12-10T00:00:00"/>
    <s v="Standard Class"/>
    <s v="IL-15100"/>
    <s v="Ivan Liston"/>
    <x v="0"/>
    <s v="United States"/>
    <s v="North Las Vegas"/>
    <x v="33"/>
    <n v="89031"/>
    <x v="1"/>
    <s v="OFF-LA-10004853"/>
    <x v="1"/>
    <x v="2"/>
    <s v="Avery 483"/>
    <n v="14.94"/>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
    <n v="4"/>
    <n v="0.2"/>
    <n v="2.1888000000000001"/>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996"/>
  </r>
  <r>
    <n v="5567"/>
    <s v="CA-2014-157966"/>
    <x v="3"/>
    <x v="677"/>
    <d v="2014-03-14T00:00:00"/>
    <s v="Same Day"/>
    <s v="SU-20665"/>
    <s v="Stephanie Ulpright"/>
    <x v="2"/>
    <s v="United States"/>
    <s v="Chicago"/>
    <x v="10"/>
    <n v="60610"/>
    <x v="2"/>
    <s v="OFF-AR-10003338"/>
    <x v="1"/>
    <x v="6"/>
    <s v="Eberhard Faber 3 1/2&quot; Golf Pencils"/>
    <n v="29.76"/>
    <n v="5"/>
    <n v="0.2"/>
    <n v="1.86"/>
  </r>
  <r>
    <n v="5568"/>
    <s v="CA-2014-157966"/>
    <x v="3"/>
    <x v="677"/>
    <d v="2014-03-14T00:00:00"/>
    <s v="Same Day"/>
    <s v="SU-20665"/>
    <s v="Stephanie Ulpright"/>
    <x v="2"/>
    <s v="United States"/>
    <s v="Chicago"/>
    <x v="10"/>
    <n v="60610"/>
    <x v="2"/>
    <s v="FUR-CH-10003606"/>
    <x v="0"/>
    <x v="1"/>
    <s v="SAFCO Folding Chair Trolley"/>
    <n v="89.768000000000001"/>
    <n v="1"/>
    <n v="0.3"/>
    <n v="-2.5648"/>
  </r>
  <r>
    <n v="5569"/>
    <s v="CA-2014-157966"/>
    <x v="3"/>
    <x v="677"/>
    <d v="2014-03-14T00:00:00"/>
    <s v="Same Day"/>
    <s v="SU-20665"/>
    <s v="Stephanie Ulpright"/>
    <x v="2"/>
    <s v="United States"/>
    <s v="Chicago"/>
    <x v="10"/>
    <n v="60610"/>
    <x v="2"/>
    <s v="TEC-CO-10001449"/>
    <x v="2"/>
    <x v="16"/>
    <s v="Hewlett Packard LaserJet 3310 Copier"/>
    <n v="959.98400000000004"/>
    <n v="2"/>
    <n v="0.2"/>
    <n v="335.99439999999998"/>
  </r>
  <r>
    <n v="5570"/>
    <s v="CA-2014-157966"/>
    <x v="3"/>
    <x v="677"/>
    <d v="2014-03-14T00:00:00"/>
    <s v="Same Day"/>
    <s v="SU-20665"/>
    <s v="Stephanie Ulpright"/>
    <x v="2"/>
    <s v="United States"/>
    <s v="Chicago"/>
    <x v="10"/>
    <n v="60610"/>
    <x v="2"/>
    <s v="OFF-PA-10001934"/>
    <x v="1"/>
    <x v="10"/>
    <s v="Xerox 1993"/>
    <n v="15.552"/>
    <n v="3"/>
    <n v="0.2"/>
    <n v="5.6375999999999999"/>
  </r>
  <r>
    <n v="5571"/>
    <s v="CA-2014-157966"/>
    <x v="3"/>
    <x v="677"/>
    <d v="2014-03-14T00:00:00"/>
    <s v="Same Day"/>
    <s v="SU-20665"/>
    <s v="Stephanie Ulpright"/>
    <x v="2"/>
    <s v="United States"/>
    <s v="Chicago"/>
    <x v="10"/>
    <n v="60610"/>
    <x v="2"/>
    <s v="TEC-PH-10001527"/>
    <x v="2"/>
    <x v="7"/>
    <s v="Plantronics MX500i Earset"/>
    <n v="34.36"/>
    <n v="1"/>
    <n v="0.2"/>
    <n v="-7.3014999999999999"/>
  </r>
  <r>
    <n v="5572"/>
    <s v="CA-2011-151162"/>
    <x v="2"/>
    <x v="29"/>
    <d v="2011-12-09T00:00:00"/>
    <s v="Standard Class"/>
    <s v="EA-14035"/>
    <s v="Erin Ashbrook"/>
    <x v="1"/>
    <s v="United States"/>
    <s v="Columbus"/>
    <x v="24"/>
    <n v="43229"/>
    <x v="3"/>
    <s v="OFF-PA-10001033"/>
    <x v="1"/>
    <x v="10"/>
    <s v="Xerox 1893"/>
    <n v="98.376000000000005"/>
    <n v="3"/>
    <n v="0.2"/>
    <n v="35.661299999999997"/>
  </r>
  <r>
    <n v="5573"/>
    <s v="CA-2011-151162"/>
    <x v="2"/>
    <x v="29"/>
    <d v="2011-12-09T00:00:00"/>
    <s v="Standard Class"/>
    <s v="EA-14035"/>
    <s v="Erin Ashbrook"/>
    <x v="1"/>
    <s v="United States"/>
    <s v="Columbus"/>
    <x v="24"/>
    <n v="43229"/>
    <x v="3"/>
    <s v="OFF-BI-10003719"/>
    <x v="1"/>
    <x v="8"/>
    <s v="Large Capacity Hanging Post Binders"/>
    <n v="29.94"/>
    <n v="4"/>
    <n v="0.7"/>
    <n v="-23.952000000000002"/>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99"/>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4999999999999"/>
  </r>
  <r>
    <n v="5576"/>
    <s v="CA-2011-151162"/>
    <x v="2"/>
    <x v="29"/>
    <d v="2011-12-09T00:00:00"/>
    <s v="Standard Class"/>
    <s v="EA-14035"/>
    <s v="Erin Ashbrook"/>
    <x v="1"/>
    <s v="United States"/>
    <s v="Columbus"/>
    <x v="24"/>
    <n v="43229"/>
    <x v="3"/>
    <s v="TEC-PH-10001809"/>
    <x v="2"/>
    <x v="7"/>
    <s v="Panasonic KX T7736-B Digital phone"/>
    <n v="179.94"/>
    <n v="2"/>
    <n v="0.4"/>
    <n v="-44.984999999999999"/>
  </r>
  <r>
    <n v="5577"/>
    <s v="CA-2013-136686"/>
    <x v="0"/>
    <x v="939"/>
    <d v="2013-12-17T00:00:00"/>
    <s v="Standard Class"/>
    <s v="RF-19840"/>
    <s v="Roy FranzÃ¶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Ã¶sisch"/>
    <x v="0"/>
    <s v="United States"/>
    <s v="Pasadena"/>
    <x v="1"/>
    <n v="91104"/>
    <x v="1"/>
    <s v="OFF-AP-10002350"/>
    <x v="1"/>
    <x v="9"/>
    <s v="Belkin F9H710-06 7 Outlet SurgeMaster Surge Protector"/>
    <n v="56.52"/>
    <n v="3"/>
    <n v="0"/>
    <n v="15.8256"/>
  </r>
  <r>
    <n v="5579"/>
    <s v="CA-2014-137498"/>
    <x v="3"/>
    <x v="428"/>
    <d v="2014-09-15T00:00:00"/>
    <s v="Second Class"/>
    <s v="LC-17050"/>
    <s v="Liz Carlisle"/>
    <x v="0"/>
    <s v="United States"/>
    <s v="Los Angeles"/>
    <x v="1"/>
    <n v="90004"/>
    <x v="1"/>
    <s v="OFF-AR-10003829"/>
    <x v="1"/>
    <x v="6"/>
    <s v="Newell 35"/>
    <n v="6.56"/>
    <n v="2"/>
    <n v="0"/>
    <n v="1.9024000000000001"/>
  </r>
  <r>
    <n v="5580"/>
    <s v="CA-2014-137498"/>
    <x v="3"/>
    <x v="428"/>
    <d v="2014-09-15T00:00:00"/>
    <s v="Second Class"/>
    <s v="LC-17050"/>
    <s v="Liz Carlisle"/>
    <x v="0"/>
    <s v="United States"/>
    <s v="Los Angeles"/>
    <x v="1"/>
    <n v="90004"/>
    <x v="1"/>
    <s v="FUR-CH-10003833"/>
    <x v="0"/>
    <x v="1"/>
    <s v="Novimex Fabric Task Chair"/>
    <n v="243.92"/>
    <n v="5"/>
    <n v="0.2"/>
    <n v="-15.244999999999999"/>
  </r>
  <r>
    <n v="5581"/>
    <s v="CA-2014-137498"/>
    <x v="3"/>
    <x v="428"/>
    <d v="2014-09-15T00:00:00"/>
    <s v="Second Class"/>
    <s v="LC-17050"/>
    <s v="Liz Carlisle"/>
    <x v="0"/>
    <s v="United States"/>
    <s v="Los Angeles"/>
    <x v="1"/>
    <n v="90004"/>
    <x v="1"/>
    <s v="OFF-PA-10000143"/>
    <x v="1"/>
    <x v="10"/>
    <s v="Astroparche Fine Business Paper"/>
    <n v="47.52"/>
    <n v="9"/>
    <n v="0"/>
    <n v="22.8096"/>
  </r>
  <r>
    <n v="5582"/>
    <s v="CA-2014-163818"/>
    <x v="3"/>
    <x v="1055"/>
    <d v="2014-10-09T00:00:00"/>
    <s v="Standard Class"/>
    <s v="PS-18970"/>
    <s v="Paul Stevenson"/>
    <x v="2"/>
    <s v="United States"/>
    <s v="Clinton"/>
    <x v="39"/>
    <n v="20735"/>
    <x v="3"/>
    <s v="FUR-FU-10000076"/>
    <x v="0"/>
    <x v="5"/>
    <s v="24-Hour Round Wall Clock"/>
    <n v="19.98"/>
    <n v="1"/>
    <n v="0"/>
    <n v="8.5914000000000001"/>
  </r>
  <r>
    <n v="5583"/>
    <s v="CA-2013-161158"/>
    <x v="0"/>
    <x v="195"/>
    <d v="2013-05-14T00:00:00"/>
    <s v="Standard Class"/>
    <s v="PS-18970"/>
    <s v="Paul Stevenson"/>
    <x v="2"/>
    <s v="United States"/>
    <s v="New York City"/>
    <x v="15"/>
    <n v="10024"/>
    <x v="3"/>
    <s v="OFF-AR-10000462"/>
    <x v="1"/>
    <x v="6"/>
    <s v="Sanford Pocket Accent Highlighters"/>
    <n v="8"/>
    <n v="5"/>
    <n v="0"/>
    <n v="3.44"/>
  </r>
  <r>
    <n v="5584"/>
    <s v="CA-2011-116673"/>
    <x v="2"/>
    <x v="534"/>
    <d v="2011-12-19T00:00:00"/>
    <s v="Second Class"/>
    <s v="JO-15280"/>
    <s v="Jas O'Carroll"/>
    <x v="0"/>
    <s v="United States"/>
    <s v="San Diego"/>
    <x v="1"/>
    <n v="92037"/>
    <x v="1"/>
    <s v="FUR-FU-10003829"/>
    <x v="0"/>
    <x v="5"/>
    <s v="Stackable Trays"/>
    <n v="6.16"/>
    <n v="2"/>
    <n v="0"/>
    <n v="1.9712000000000001"/>
  </r>
  <r>
    <n v="5585"/>
    <s v="CA-2014-105333"/>
    <x v="3"/>
    <x v="329"/>
    <d v="2014-12-05T00:00:00"/>
    <s v="Standard Class"/>
    <s v="VP-21730"/>
    <s v="Victor Preis"/>
    <x v="2"/>
    <s v="United States"/>
    <s v="New York City"/>
    <x v="15"/>
    <n v="10011"/>
    <x v="3"/>
    <s v="OFF-ST-10002182"/>
    <x v="1"/>
    <x v="4"/>
    <s v="Iris 3-Drawer Stacking Bin, Black"/>
    <n v="83.56"/>
    <n v="4"/>
    <n v="0"/>
    <n v="1.6712"/>
  </r>
  <r>
    <n v="5586"/>
    <s v="CA-2014-105333"/>
    <x v="3"/>
    <x v="329"/>
    <d v="2014-12-05T00:00:00"/>
    <s v="Standard Class"/>
    <s v="VP-21730"/>
    <s v="Victor Preis"/>
    <x v="2"/>
    <s v="United States"/>
    <s v="New York City"/>
    <x v="15"/>
    <n v="10011"/>
    <x v="3"/>
    <s v="TEC-PH-10001468"/>
    <x v="2"/>
    <x v="7"/>
    <s v="Panasonic BusinessÂ TelephonesÂ KX-T7736"/>
    <n v="546.05999999999995"/>
    <n v="3"/>
    <n v="0"/>
    <n v="163.81800000000001"/>
  </r>
  <r>
    <n v="5587"/>
    <s v="CA-2014-105333"/>
    <x v="3"/>
    <x v="329"/>
    <d v="2014-12-05T00:00:00"/>
    <s v="Standard Class"/>
    <s v="VP-21730"/>
    <s v="Victor Preis"/>
    <x v="2"/>
    <s v="United States"/>
    <s v="New York City"/>
    <x v="15"/>
    <n v="10011"/>
    <x v="3"/>
    <s v="OFF-ST-10001809"/>
    <x v="1"/>
    <x v="4"/>
    <s v="Fellowes Officeware Wire Shelving"/>
    <n v="269.49"/>
    <n v="3"/>
    <n v="0"/>
    <n v="5.3898000000000001"/>
  </r>
  <r>
    <n v="5588"/>
    <s v="CA-2012-149993"/>
    <x v="1"/>
    <x v="531"/>
    <d v="2012-03-20T00:00:00"/>
    <s v="First Class"/>
    <s v="GA-14725"/>
    <s v="Guy Armstrong"/>
    <x v="0"/>
    <s v="United States"/>
    <s v="Lancaster"/>
    <x v="1"/>
    <n v="93534"/>
    <x v="1"/>
    <s v="OFF-FA-10001561"/>
    <x v="1"/>
    <x v="13"/>
    <s v="Stockwell Push Pins"/>
    <n v="10.9"/>
    <n v="5"/>
    <n v="0"/>
    <n v="3.597"/>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07"/>
  </r>
  <r>
    <n v="5591"/>
    <s v="CA-2013-115224"/>
    <x v="0"/>
    <x v="16"/>
    <d v="2013-12-12T00:00:00"/>
    <s v="Second Class"/>
    <s v="DB-13615"/>
    <s v="Doug Bickford"/>
    <x v="0"/>
    <s v="United States"/>
    <s v="San Francisco"/>
    <x v="1"/>
    <n v="94110"/>
    <x v="1"/>
    <s v="OFF-ST-10003816"/>
    <x v="1"/>
    <x v="4"/>
    <s v="Fellowes High-Stak Drawer Files"/>
    <n v="352.38"/>
    <n v="2"/>
    <n v="0"/>
    <n v="81.047399999999996"/>
  </r>
  <r>
    <n v="5592"/>
    <s v="CA-2011-164742"/>
    <x v="2"/>
    <x v="303"/>
    <d v="2011-10-18T00:00:00"/>
    <s v="Second Class"/>
    <s v="ML-17395"/>
    <s v="Marina Lichtenstein"/>
    <x v="1"/>
    <s v="United States"/>
    <s v="Lakewood"/>
    <x v="30"/>
    <n v="8701"/>
    <x v="3"/>
    <s v="FUR-CH-10002880"/>
    <x v="0"/>
    <x v="1"/>
    <s v="Global High-Back Leather Tilter, Burgundy"/>
    <n v="245.98"/>
    <n v="2"/>
    <n v="0"/>
    <n v="27.0578"/>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2999999999997"/>
    <n v="7"/>
    <n v="0.7"/>
    <n v="-45.933300000000003"/>
  </r>
  <r>
    <n v="5595"/>
    <s v="CA-2014-160325"/>
    <x v="3"/>
    <x v="241"/>
    <d v="2014-09-25T00:00:00"/>
    <s v="Same Day"/>
    <s v="BP-11095"/>
    <s v="Bart Pistole"/>
    <x v="1"/>
    <s v="United States"/>
    <s v="Lawrence"/>
    <x v="31"/>
    <n v="1841"/>
    <x v="3"/>
    <s v="TEC-PH-10000984"/>
    <x v="2"/>
    <x v="7"/>
    <s v="Panasonic KX-TG9471B"/>
    <n v="391.98"/>
    <n v="2"/>
    <n v="0"/>
    <n v="109.7544"/>
  </r>
  <r>
    <n v="5596"/>
    <s v="CA-2014-160325"/>
    <x v="3"/>
    <x v="241"/>
    <d v="2014-09-25T00:00:00"/>
    <s v="Same Day"/>
    <s v="BP-11095"/>
    <s v="Bart Pistole"/>
    <x v="1"/>
    <s v="United States"/>
    <s v="Lawrence"/>
    <x v="31"/>
    <n v="1841"/>
    <x v="3"/>
    <s v="TEC-PH-10001944"/>
    <x v="2"/>
    <x v="7"/>
    <s v="Wi-Ex zBoost YX540 Cellular Phone Signal Booster"/>
    <n v="437.85"/>
    <n v="3"/>
    <n v="0"/>
    <n v="131.35499999999999"/>
  </r>
  <r>
    <n v="5597"/>
    <s v="CA-2012-159779"/>
    <x v="1"/>
    <x v="12"/>
    <d v="2012-09-29T00:00:00"/>
    <s v="Standard Class"/>
    <s v="SB-20185"/>
    <s v="Sarah Brown"/>
    <x v="0"/>
    <s v="United States"/>
    <s v="Concord"/>
    <x v="38"/>
    <n v="3301"/>
    <x v="3"/>
    <s v="OFF-BI-10002735"/>
    <x v="1"/>
    <x v="8"/>
    <s v="GBC Prestige Therm-A-Bind Covers"/>
    <n v="68.62"/>
    <n v="2"/>
    <n v="0"/>
    <n v="32.251399999999997"/>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1"/>
    <n v="3"/>
    <n v="0"/>
    <n v="2.7846000000000002"/>
  </r>
  <r>
    <n v="5600"/>
    <s v="CA-2011-108903"/>
    <x v="2"/>
    <x v="462"/>
    <d v="2011-10-03T00:00:00"/>
    <s v="Same Day"/>
    <s v="DO-13435"/>
    <s v="Denny Ordway"/>
    <x v="0"/>
    <s v="United States"/>
    <s v="Columbus"/>
    <x v="24"/>
    <n v="43229"/>
    <x v="3"/>
    <s v="OFF-AR-10004010"/>
    <x v="1"/>
    <x v="6"/>
    <s v="Hunt Boston Vacuum Mount KS Pencil Sharpener"/>
    <n v="55.984000000000002"/>
    <n v="2"/>
    <n v="0.2"/>
    <n v="4.1988000000000003"/>
  </r>
  <r>
    <n v="5601"/>
    <s v="CA-2011-108903"/>
    <x v="2"/>
    <x v="462"/>
    <d v="2011-10-03T00:00:00"/>
    <s v="Same Day"/>
    <s v="DO-13435"/>
    <s v="Denny Ordway"/>
    <x v="0"/>
    <s v="United States"/>
    <s v="Columbus"/>
    <x v="24"/>
    <n v="43229"/>
    <x v="3"/>
    <s v="OFF-EN-10004030"/>
    <x v="1"/>
    <x v="12"/>
    <s v="Convenience Packs of Business Envelopes"/>
    <n v="14.48"/>
    <n v="5"/>
    <n v="0.2"/>
    <n v="4.8869999999999996"/>
  </r>
  <r>
    <n v="5602"/>
    <s v="CA-2011-108903"/>
    <x v="2"/>
    <x v="462"/>
    <d v="2011-10-03T00:00:00"/>
    <s v="Same Day"/>
    <s v="DO-13435"/>
    <s v="Denny Ordway"/>
    <x v="0"/>
    <s v="United States"/>
    <s v="Columbus"/>
    <x v="24"/>
    <n v="43229"/>
    <x v="3"/>
    <s v="TEC-AC-10003023"/>
    <x v="2"/>
    <x v="11"/>
    <s v="Logitech G105 Gaming Keyboard"/>
    <n v="142.488"/>
    <n v="3"/>
    <n v="0.2"/>
    <n v="-3.5621999999999998"/>
  </r>
  <r>
    <n v="5603"/>
    <s v="CA-2013-117919"/>
    <x v="0"/>
    <x v="278"/>
    <d v="2013-08-30T00:00:00"/>
    <s v="Second Class"/>
    <s v="TB-21355"/>
    <s v="Todd Boyes"/>
    <x v="1"/>
    <s v="United States"/>
    <s v="Houston"/>
    <x v="5"/>
    <n v="77041"/>
    <x v="2"/>
    <s v="OFF-ST-10003572"/>
    <x v="1"/>
    <x v="4"/>
    <s v="Portfile Personal File Boxes"/>
    <n v="14.16"/>
    <n v="1"/>
    <n v="0.2"/>
    <n v="1.0620000000000001"/>
  </r>
  <r>
    <n v="5604"/>
    <s v="CA-2013-117919"/>
    <x v="0"/>
    <x v="278"/>
    <d v="2013-08-30T00:00:00"/>
    <s v="Second Class"/>
    <s v="TB-21355"/>
    <s v="Todd Boyes"/>
    <x v="1"/>
    <s v="United States"/>
    <s v="Houston"/>
    <x v="5"/>
    <n v="77041"/>
    <x v="2"/>
    <s v="OFF-PA-10004353"/>
    <x v="1"/>
    <x v="10"/>
    <s v="Southworth 25% Cotton Premium Laser Paper and Envelopes"/>
    <n v="79.92"/>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2"/>
  </r>
  <r>
    <n v="5606"/>
    <s v="CA-2013-134516"/>
    <x v="0"/>
    <x v="873"/>
    <d v="2013-09-26T00:00:00"/>
    <s v="Standard Class"/>
    <s v="FM-14215"/>
    <s v="Filia McAdams"/>
    <x v="1"/>
    <s v="United States"/>
    <s v="Greensboro"/>
    <x v="3"/>
    <n v="27405"/>
    <x v="0"/>
    <s v="FUR-FU-10001546"/>
    <x v="0"/>
    <x v="5"/>
    <s v="Dana Swing-Arm Lamps"/>
    <n v="17.088000000000001"/>
    <n v="2"/>
    <n v="0.2"/>
    <n v="1.0680000000000001"/>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1"/>
  </r>
  <r>
    <n v="5608"/>
    <s v="CA-2014-105193"/>
    <x v="3"/>
    <x v="613"/>
    <d v="2014-04-01T00:00:00"/>
    <s v="Standard Class"/>
    <s v="JL-15835"/>
    <s v="John Lee"/>
    <x v="0"/>
    <s v="United States"/>
    <s v="New York City"/>
    <x v="15"/>
    <n v="10024"/>
    <x v="3"/>
    <s v="OFF-AR-10001547"/>
    <x v="1"/>
    <x v="6"/>
    <s v="Newell 311"/>
    <n v="11.05"/>
    <n v="5"/>
    <n v="0"/>
    <n v="2.9834999999999998"/>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7"/>
  </r>
  <r>
    <n v="5611"/>
    <s v="CA-2012-145828"/>
    <x v="1"/>
    <x v="348"/>
    <d v="2012-10-07T00:00:00"/>
    <s v="First Class"/>
    <s v="MB-17305"/>
    <s v="Maria Bertelson"/>
    <x v="0"/>
    <s v="United States"/>
    <s v="Cincinnati"/>
    <x v="24"/>
    <n v="45231"/>
    <x v="3"/>
    <s v="TEC-AC-10002323"/>
    <x v="2"/>
    <x v="11"/>
    <s v="SanDisk Ultra 32 GB MicroSDHC Class 10 Memory Card"/>
    <n v="53.04"/>
    <n v="3"/>
    <n v="0.2"/>
    <n v="-4.641"/>
  </r>
  <r>
    <n v="5612"/>
    <s v="CA-2014-121027"/>
    <x v="3"/>
    <x v="238"/>
    <d v="2014-08-23T00:00:00"/>
    <s v="Standard Class"/>
    <s v="HW-14935"/>
    <s v="Helen Wasserman"/>
    <x v="1"/>
    <s v="United States"/>
    <s v="Seattle"/>
    <x v="4"/>
    <n v="98105"/>
    <x v="1"/>
    <s v="TEC-AC-10002049"/>
    <x v="2"/>
    <x v="11"/>
    <s v="Plantronics Savi W720 Multi-Device Wireless Headset System"/>
    <n v="843.9"/>
    <n v="2"/>
    <n v="0"/>
    <n v="371.31599999999997"/>
  </r>
  <r>
    <n v="5613"/>
    <s v="CA-2014-121027"/>
    <x v="3"/>
    <x v="238"/>
    <d v="2014-08-23T00:00:00"/>
    <s v="Standard Class"/>
    <s v="HW-14935"/>
    <s v="Helen Wasserman"/>
    <x v="1"/>
    <s v="United States"/>
    <s v="Seattle"/>
    <x v="4"/>
    <n v="98105"/>
    <x v="1"/>
    <s v="TEC-AC-10002253"/>
    <x v="2"/>
    <x v="11"/>
    <s v="Imation Bio 8GB USBÂ Flash Drive ImationÂ Corp"/>
    <n v="1496.16"/>
    <n v="9"/>
    <n v="0"/>
    <n v="224.42400000000001"/>
  </r>
  <r>
    <n v="5614"/>
    <s v="CA-2013-147431"/>
    <x v="0"/>
    <x v="1056"/>
    <d v="2013-02-07T00:00:00"/>
    <s v="Standard Class"/>
    <s v="AB-10105"/>
    <s v="Adrian Barton"/>
    <x v="0"/>
    <s v="United States"/>
    <s v="New York City"/>
    <x v="15"/>
    <n v="10011"/>
    <x v="3"/>
    <s v="OFF-ST-10003994"/>
    <x v="1"/>
    <x v="4"/>
    <s v="Belkin 19&quot; Center-Weighted Shelf, Gray"/>
    <n v="117.96"/>
    <n v="2"/>
    <n v="0"/>
    <n v="5.8979999999999997"/>
  </r>
  <r>
    <n v="5615"/>
    <s v="CA-2013-158001"/>
    <x v="0"/>
    <x v="828"/>
    <d v="2013-08-28T00:00:00"/>
    <s v="Standard Class"/>
    <s v="JP-15460"/>
    <s v="Jennifer Patt"/>
    <x v="1"/>
    <s v="United States"/>
    <s v="New York City"/>
    <x v="15"/>
    <n v="10035"/>
    <x v="3"/>
    <s v="OFF-AR-10002399"/>
    <x v="1"/>
    <x v="6"/>
    <s v="Dixon Prang Watercolor Pencils, 10-Color Set with Brush"/>
    <n v="21.3"/>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2"/>
  </r>
  <r>
    <n v="5617"/>
    <s v="CA-2013-158001"/>
    <x v="0"/>
    <x v="828"/>
    <d v="2013-08-28T00:00:00"/>
    <s v="Standard Class"/>
    <s v="JP-15460"/>
    <s v="Jennifer Patt"/>
    <x v="1"/>
    <s v="United States"/>
    <s v="New York City"/>
    <x v="15"/>
    <n v="10035"/>
    <x v="3"/>
    <s v="OFF-AR-10001954"/>
    <x v="1"/>
    <x v="6"/>
    <s v="Newell 331"/>
    <n v="29.34"/>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03"/>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6000000000001"/>
  </r>
  <r>
    <n v="5622"/>
    <s v="US-2013-124163"/>
    <x v="0"/>
    <x v="477"/>
    <d v="2013-10-01T00:00:00"/>
    <s v="Standard Class"/>
    <s v="SC-20695"/>
    <s v="Steve Chapman"/>
    <x v="1"/>
    <s v="United States"/>
    <s v="La Crosse"/>
    <x v="6"/>
    <n v="54601"/>
    <x v="2"/>
    <s v="FUR-CH-10004218"/>
    <x v="0"/>
    <x v="1"/>
    <s v="Global Fabric Manager's Chair, Dark Gray"/>
    <n v="201.96"/>
    <n v="2"/>
    <n v="0"/>
    <n v="50.49"/>
  </r>
  <r>
    <n v="5623"/>
    <s v="US-2013-124163"/>
    <x v="0"/>
    <x v="477"/>
    <d v="2013-10-01T00:00:00"/>
    <s v="Standard Class"/>
    <s v="SC-20695"/>
    <s v="Steve Chapman"/>
    <x v="1"/>
    <s v="United States"/>
    <s v="La Crosse"/>
    <x v="6"/>
    <n v="54601"/>
    <x v="2"/>
    <s v="FUR-FU-10000755"/>
    <x v="0"/>
    <x v="5"/>
    <s v="Eldon Expressions Mahogany Wood Desk Collection"/>
    <n v="68.64"/>
    <n v="11"/>
    <n v="0"/>
    <n v="17.16"/>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Â VX Revolution Cordless Laser Mouse for Notebooks (Black)"/>
    <n v="359.98"/>
    <n v="2"/>
    <n v="0"/>
    <n v="21.598800000000001"/>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99"/>
  </r>
  <r>
    <n v="5628"/>
    <s v="CA-2014-148810"/>
    <x v="3"/>
    <x v="335"/>
    <d v="2014-07-02T00:00:00"/>
    <s v="Standard Class"/>
    <s v="DR-12880"/>
    <s v="Dan Reichenbach"/>
    <x v="1"/>
    <s v="United States"/>
    <s v="Miami"/>
    <x v="2"/>
    <n v="33180"/>
    <x v="0"/>
    <s v="OFF-LA-10004689"/>
    <x v="1"/>
    <x v="2"/>
    <s v="Avery 512"/>
    <n v="13.872"/>
    <n v="6"/>
    <n v="0.2"/>
    <n v="4.6818"/>
  </r>
  <r>
    <n v="5629"/>
    <s v="CA-2014-148810"/>
    <x v="3"/>
    <x v="335"/>
    <d v="2014-07-02T00:00:00"/>
    <s v="Standard Class"/>
    <s v="DR-12880"/>
    <s v="Dan Reichenbach"/>
    <x v="1"/>
    <s v="United States"/>
    <s v="Miami"/>
    <x v="2"/>
    <n v="33180"/>
    <x v="0"/>
    <s v="FUR-CH-10001545"/>
    <x v="0"/>
    <x v="1"/>
    <s v="Hon Comfortask Task/Swivel Chairs"/>
    <n v="273.55200000000002"/>
    <n v="3"/>
    <n v="0.2"/>
    <n v="-13.6776"/>
  </r>
  <r>
    <n v="5630"/>
    <s v="US-2013-146066"/>
    <x v="0"/>
    <x v="1036"/>
    <d v="2013-08-24T00:00:00"/>
    <s v="Second Class"/>
    <s v="RB-19465"/>
    <s v="Rick Bensley"/>
    <x v="2"/>
    <s v="United States"/>
    <s v="Philadelphia"/>
    <x v="9"/>
    <n v="19143"/>
    <x v="3"/>
    <s v="FUR-TA-10002530"/>
    <x v="0"/>
    <x v="3"/>
    <s v="Iceberg OfficeWorks 42&quot; Round Tables"/>
    <n v="815.29200000000003"/>
    <n v="9"/>
    <n v="0.4"/>
    <n v="-339.70499999999998"/>
  </r>
  <r>
    <n v="5631"/>
    <s v="CA-2011-127614"/>
    <x v="2"/>
    <x v="1058"/>
    <d v="2011-02-16T00:00:00"/>
    <s v="Standard Class"/>
    <s v="NF-18385"/>
    <s v="Natalie Fritzler"/>
    <x v="0"/>
    <s v="United States"/>
    <s v="Chesapeake"/>
    <x v="17"/>
    <n v="23320"/>
    <x v="0"/>
    <s v="TEC-AC-10001432"/>
    <x v="2"/>
    <x v="11"/>
    <s v="Enermax Aurora Lite Keyboard"/>
    <n v="234.45"/>
    <n v="3"/>
    <n v="0"/>
    <n v="103.158"/>
  </r>
  <r>
    <n v="5632"/>
    <s v="CA-2011-127614"/>
    <x v="2"/>
    <x v="1058"/>
    <d v="2011-02-16T00:00:00"/>
    <s v="Standard Class"/>
    <s v="NF-18385"/>
    <s v="Natalie Fritzler"/>
    <x v="0"/>
    <s v="United States"/>
    <s v="Chesapeake"/>
    <x v="17"/>
    <n v="23320"/>
    <x v="0"/>
    <s v="FUR-TA-10003715"/>
    <x v="0"/>
    <x v="3"/>
    <s v="Hon 2111 Invitation Series Corner Table"/>
    <n v="1256.22"/>
    <n v="6"/>
    <n v="0"/>
    <n v="75.373199999999997"/>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2000000000008"/>
  </r>
  <r>
    <n v="5634"/>
    <s v="CA-2013-101742"/>
    <x v="0"/>
    <x v="713"/>
    <d v="2013-09-29T00:00:00"/>
    <s v="Second Class"/>
    <s v="CR-12580"/>
    <s v="Clay Rozendal"/>
    <x v="2"/>
    <s v="United States"/>
    <s v="New York City"/>
    <x v="15"/>
    <n v="10009"/>
    <x v="3"/>
    <s v="OFF-BI-10004187"/>
    <x v="1"/>
    <x v="8"/>
    <s v="Staples"/>
    <n v="10.528"/>
    <n v="7"/>
    <n v="0.2"/>
    <n v="3.6848000000000001"/>
  </r>
  <r>
    <n v="5635"/>
    <s v="CA-2012-134943"/>
    <x v="1"/>
    <x v="901"/>
    <d v="2012-12-06T00:00:00"/>
    <s v="First Class"/>
    <s v="SU-20665"/>
    <s v="Stephanie Ulpright"/>
    <x v="2"/>
    <s v="United States"/>
    <s v="Ann Arbor"/>
    <x v="12"/>
    <n v="48104"/>
    <x v="2"/>
    <s v="OFF-BI-10000666"/>
    <x v="1"/>
    <x v="8"/>
    <s v="Surelock Post Binders"/>
    <n v="152.80000000000001"/>
    <n v="5"/>
    <n v="0"/>
    <n v="76.400000000000006"/>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7000000000003"/>
    <n v="3"/>
    <n v="0"/>
    <n v="85.491"/>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8"/>
  </r>
  <r>
    <n v="5640"/>
    <s v="CA-2011-154893"/>
    <x v="2"/>
    <x v="1059"/>
    <d v="2011-12-27T00:00:00"/>
    <s v="Standard Class"/>
    <s v="GM-14440"/>
    <s v="Gary McGarr"/>
    <x v="0"/>
    <s v="United States"/>
    <s v="San Diego"/>
    <x v="1"/>
    <n v="92024"/>
    <x v="1"/>
    <s v="FUR-CH-10000595"/>
    <x v="0"/>
    <x v="1"/>
    <s v="Safco Contoured Stacking Chairs"/>
    <n v="572.16"/>
    <n v="3"/>
    <n v="0.2"/>
    <n v="35.76"/>
  </r>
  <r>
    <n v="5641"/>
    <s v="CA-2011-147900"/>
    <x v="2"/>
    <x v="865"/>
    <d v="2011-09-28T00:00:00"/>
    <s v="Standard Class"/>
    <s v="JK-15640"/>
    <s v="Jim Kriz"/>
    <x v="2"/>
    <s v="United States"/>
    <s v="Lakewood"/>
    <x v="24"/>
    <n v="44107"/>
    <x v="3"/>
    <s v="OFF-PA-10003063"/>
    <x v="1"/>
    <x v="10"/>
    <s v="EcoTones Memo Sheets"/>
    <n v="28.8"/>
    <n v="9"/>
    <n v="0.2"/>
    <n v="10.08"/>
  </r>
  <r>
    <n v="5642"/>
    <s v="CA-2014-106355"/>
    <x v="3"/>
    <x v="459"/>
    <d v="2014-04-06T00:00:00"/>
    <s v="First Class"/>
    <s v="AT-10435"/>
    <s v="Alyssa Tate"/>
    <x v="2"/>
    <s v="United States"/>
    <s v="Meriden"/>
    <x v="29"/>
    <n v="6450"/>
    <x v="3"/>
    <s v="OFF-AR-10000246"/>
    <x v="1"/>
    <x v="6"/>
    <s v="Newell 318"/>
    <n v="11.12"/>
    <n v="4"/>
    <n v="0"/>
    <n v="2.8912"/>
  </r>
  <r>
    <n v="5643"/>
    <s v="CA-2013-127985"/>
    <x v="0"/>
    <x v="178"/>
    <d v="2013-04-06T00:00:00"/>
    <s v="Second Class"/>
    <s v="DB-12910"/>
    <s v="Daniel Byrd"/>
    <x v="2"/>
    <s v="United States"/>
    <s v="Columbus"/>
    <x v="32"/>
    <n v="31907"/>
    <x v="0"/>
    <s v="FUR-FU-10003274"/>
    <x v="0"/>
    <x v="5"/>
    <s v="Regeneration Desk Collection"/>
    <n v="7.04"/>
    <n v="4"/>
    <n v="0"/>
    <n v="3.0975999999999999"/>
  </r>
  <r>
    <n v="5644"/>
    <s v="CA-2012-166604"/>
    <x v="1"/>
    <x v="1060"/>
    <d v="2012-05-20T00:00:00"/>
    <s v="Second Class"/>
    <s v="AH-10690"/>
    <s v="Anna HÃ¤berlin"/>
    <x v="1"/>
    <s v="United States"/>
    <s v="Roswell"/>
    <x v="32"/>
    <n v="30076"/>
    <x v="0"/>
    <s v="OFF-EN-10004147"/>
    <x v="1"/>
    <x v="12"/>
    <s v="Wausau Papers Astrobrights Colored Envelopes"/>
    <n v="17.940000000000001"/>
    <n v="3"/>
    <n v="0"/>
    <n v="8.7905999999999995"/>
  </r>
  <r>
    <n v="5645"/>
    <s v="CA-2014-120719"/>
    <x v="3"/>
    <x v="721"/>
    <d v="2014-03-27T00:00:00"/>
    <s v="First Class"/>
    <s v="SJ-20125"/>
    <s v="Sanjit Jacobs"/>
    <x v="2"/>
    <s v="United States"/>
    <s v="Seattle"/>
    <x v="4"/>
    <n v="98105"/>
    <x v="1"/>
    <s v="OFF-BI-10002103"/>
    <x v="1"/>
    <x v="8"/>
    <s v="Cardinal Slant-D Ring Binder, Heavy Gauge Vinyl"/>
    <n v="34.76"/>
    <n v="5"/>
    <n v="0.2"/>
    <n v="11.297000000000001"/>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
    <n v="5"/>
    <n v="0"/>
    <n v="15.552"/>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500000000001"/>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79999999999995"/>
  </r>
  <r>
    <n v="5655"/>
    <s v="CA-2013-145261"/>
    <x v="0"/>
    <x v="122"/>
    <d v="2013-12-22T00:00:00"/>
    <s v="First Class"/>
    <s v="AH-10120"/>
    <s v="Adrian Hane"/>
    <x v="2"/>
    <s v="United States"/>
    <s v="Salem"/>
    <x v="21"/>
    <n v="97301"/>
    <x v="1"/>
    <s v="OFF-BI-10001670"/>
    <x v="1"/>
    <x v="8"/>
    <s v="Vinyl Sectional Post Binders"/>
    <n v="45.24"/>
    <n v="4"/>
    <n v="0.7"/>
    <n v="-30.16"/>
  </r>
  <r>
    <n v="5656"/>
    <s v="CA-2013-145261"/>
    <x v="0"/>
    <x v="122"/>
    <d v="2013-12-22T00:00:00"/>
    <s v="First Class"/>
    <s v="AH-10120"/>
    <s v="Adrian Hane"/>
    <x v="2"/>
    <s v="United States"/>
    <s v="Salem"/>
    <x v="21"/>
    <n v="97301"/>
    <x v="1"/>
    <s v="OFF-AR-10004078"/>
    <x v="1"/>
    <x v="6"/>
    <s v="Newell 312"/>
    <n v="18.687999999999999"/>
    <n v="4"/>
    <n v="0.2"/>
    <n v="2.3359999999999999"/>
  </r>
  <r>
    <n v="5657"/>
    <s v="CA-2013-145261"/>
    <x v="0"/>
    <x v="122"/>
    <d v="2013-12-22T00:00:00"/>
    <s v="First Class"/>
    <s v="AH-10120"/>
    <s v="Adrian Hane"/>
    <x v="2"/>
    <s v="United States"/>
    <s v="Salem"/>
    <x v="21"/>
    <n v="97301"/>
    <x v="1"/>
    <s v="OFF-PA-10003036"/>
    <x v="1"/>
    <x v="10"/>
    <s v="Black Print Carbonless 8 1/2&quot; x 8 1/4&quot; Rapid Memo Book"/>
    <n v="11.648"/>
    <n v="2"/>
    <n v="0.2"/>
    <n v="3.7856000000000001"/>
  </r>
  <r>
    <n v="5658"/>
    <s v="CA-2013-145261"/>
    <x v="0"/>
    <x v="122"/>
    <d v="2013-12-22T00:00:00"/>
    <s v="First Class"/>
    <s v="AH-10120"/>
    <s v="Adrian Hane"/>
    <x v="2"/>
    <s v="United States"/>
    <s v="Salem"/>
    <x v="21"/>
    <n v="97301"/>
    <x v="1"/>
    <s v="TEC-AC-10000991"/>
    <x v="2"/>
    <x v="11"/>
    <s v="Sony Micro Vault Click 8 GB USB 2.0 Flash Drive"/>
    <n v="112.776"/>
    <n v="3"/>
    <n v="0.2"/>
    <n v="-8.4581999999999997"/>
  </r>
  <r>
    <n v="5659"/>
    <s v="CA-2013-145261"/>
    <x v="0"/>
    <x v="122"/>
    <d v="2013-12-22T00:00:00"/>
    <s v="First Class"/>
    <s v="AH-10120"/>
    <s v="Adrian Hane"/>
    <x v="2"/>
    <s v="United States"/>
    <s v="Salem"/>
    <x v="21"/>
    <n v="97301"/>
    <x v="1"/>
    <s v="FUR-TA-10002530"/>
    <x v="0"/>
    <x v="3"/>
    <s v="Iceberg OfficeWorks 42&quot; Round Tables"/>
    <n v="377.45"/>
    <n v="5"/>
    <n v="0.5"/>
    <n v="-264.21499999999997"/>
  </r>
  <r>
    <n v="5660"/>
    <s v="CA-2013-145261"/>
    <x v="0"/>
    <x v="122"/>
    <d v="2013-12-22T00:00:00"/>
    <s v="First Class"/>
    <s v="AH-10120"/>
    <s v="Adrian Hane"/>
    <x v="2"/>
    <s v="United States"/>
    <s v="Salem"/>
    <x v="21"/>
    <n v="97301"/>
    <x v="1"/>
    <s v="OFF-LA-10000407"/>
    <x v="1"/>
    <x v="2"/>
    <s v="Avery White Multi-Purpose Labels"/>
    <n v="15.936"/>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96"/>
  </r>
  <r>
    <n v="5663"/>
    <s v="CA-2013-108875"/>
    <x v="0"/>
    <x v="446"/>
    <d v="2013-10-02T00:00:00"/>
    <s v="Standard Class"/>
    <s v="CL-12700"/>
    <s v="Craig Leslie"/>
    <x v="2"/>
    <s v="United States"/>
    <s v="Aurora"/>
    <x v="22"/>
    <n v="80013"/>
    <x v="1"/>
    <s v="OFF-ST-10001370"/>
    <x v="1"/>
    <x v="4"/>
    <s v="Sensible Storage WireTech Storage Systems"/>
    <n v="511.05599999999998"/>
    <n v="9"/>
    <n v="0.2"/>
    <n v="-95.822999999999993"/>
  </r>
  <r>
    <n v="5664"/>
    <s v="CA-2013-141957"/>
    <x v="0"/>
    <x v="658"/>
    <d v="2013-07-22T00:00:00"/>
    <s v="Same Day"/>
    <s v="JG-15310"/>
    <s v="Jason Gross"/>
    <x v="1"/>
    <s v="United States"/>
    <s v="Newark"/>
    <x v="24"/>
    <n v="43055"/>
    <x v="3"/>
    <s v="OFF-AR-10000914"/>
    <x v="1"/>
    <x v="6"/>
    <s v="Boston 16765 Mini Stand Up Battery Pencil Sharpener"/>
    <n v="18.655999999999999"/>
    <n v="2"/>
    <n v="0.2"/>
    <n v="1.3992"/>
  </r>
  <r>
    <n v="5665"/>
    <s v="CA-2013-141957"/>
    <x v="0"/>
    <x v="658"/>
    <d v="2013-07-22T00:00:00"/>
    <s v="Same Day"/>
    <s v="JG-15310"/>
    <s v="Jason Gross"/>
    <x v="1"/>
    <s v="United States"/>
    <s v="Newark"/>
    <x v="24"/>
    <n v="43055"/>
    <x v="3"/>
    <s v="OFF-BI-10001116"/>
    <x v="1"/>
    <x v="8"/>
    <s v="Wilson Jones 1&quot; Hanging DublLock Ring Binders"/>
    <n v="11.087999999999999"/>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01"/>
  </r>
  <r>
    <n v="5667"/>
    <s v="CA-2013-141957"/>
    <x v="0"/>
    <x v="658"/>
    <d v="2013-07-22T00:00:00"/>
    <s v="Same Day"/>
    <s v="JG-15310"/>
    <s v="Jason Gross"/>
    <x v="1"/>
    <s v="United States"/>
    <s v="Newark"/>
    <x v="24"/>
    <n v="43055"/>
    <x v="3"/>
    <s v="OFF-ST-10004340"/>
    <x v="1"/>
    <x v="4"/>
    <s v="Fellowes Mobile File Cart, Black"/>
    <n v="99.488"/>
    <n v="2"/>
    <n v="0.2"/>
    <n v="8.7051999999999996"/>
  </r>
  <r>
    <n v="5668"/>
    <s v="CA-2013-142405"/>
    <x v="0"/>
    <x v="725"/>
    <d v="2013-06-16T00:00:00"/>
    <s v="Standard Class"/>
    <s v="SE-20110"/>
    <s v="Sanjit Engle"/>
    <x v="0"/>
    <s v="United States"/>
    <s v="Seattle"/>
    <x v="4"/>
    <n v="98103"/>
    <x v="1"/>
    <s v="OFF-LA-10004093"/>
    <x v="1"/>
    <x v="2"/>
    <s v="Avery 486"/>
    <n v="14.62"/>
    <n v="2"/>
    <n v="0"/>
    <n v="6.8714000000000004"/>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799999999999"/>
  </r>
  <r>
    <n v="5670"/>
    <s v="CA-2013-142405"/>
    <x v="0"/>
    <x v="725"/>
    <d v="2013-06-16T00:00:00"/>
    <s v="Standard Class"/>
    <s v="SE-20110"/>
    <s v="Sanjit Engle"/>
    <x v="0"/>
    <s v="United States"/>
    <s v="Seattle"/>
    <x v="4"/>
    <n v="98103"/>
    <x v="1"/>
    <s v="TEC-AC-10003095"/>
    <x v="2"/>
    <x v="11"/>
    <s v="Logitech G35 7.1-Channel Surround Sound Headset"/>
    <n v="389.97"/>
    <n v="3"/>
    <n v="0"/>
    <n v="132.5898"/>
  </r>
  <r>
    <n v="5671"/>
    <s v="CA-2012-141012"/>
    <x v="1"/>
    <x v="988"/>
    <d v="2012-06-11T00:00:00"/>
    <s v="Second Class"/>
    <s v="TG-21640"/>
    <s v="Trudy Glocke"/>
    <x v="0"/>
    <s v="United States"/>
    <s v="Pocatello"/>
    <x v="45"/>
    <n v="83201"/>
    <x v="1"/>
    <s v="FUR-FU-10003192"/>
    <x v="0"/>
    <x v="5"/>
    <s v="Luxo Adjustable Task Clamp Lamp"/>
    <n v="355.36"/>
    <n v="4"/>
    <n v="0"/>
    <n v="92.393600000000006"/>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03"/>
  </r>
  <r>
    <n v="5673"/>
    <s v="CA-2014-127922"/>
    <x v="3"/>
    <x v="855"/>
    <d v="2014-11-04T00:00:00"/>
    <s v="Standard Class"/>
    <s v="SH-19975"/>
    <s v="Sally Hughsby"/>
    <x v="1"/>
    <s v="United States"/>
    <s v="Dallas"/>
    <x v="5"/>
    <n v="75081"/>
    <x v="2"/>
    <s v="OFF-EN-10003068"/>
    <x v="1"/>
    <x v="12"/>
    <s v="#6 3/4 Gummed Flap White Envelopes"/>
    <n v="15.84"/>
    <n v="2"/>
    <n v="0.2"/>
    <n v="5.5439999999999996"/>
  </r>
  <r>
    <n v="5674"/>
    <s v="CA-2014-127922"/>
    <x v="3"/>
    <x v="855"/>
    <d v="2014-11-04T00:00:00"/>
    <s v="Standard Class"/>
    <s v="SH-19975"/>
    <s v="Sally Hughsby"/>
    <x v="1"/>
    <s v="United States"/>
    <s v="Dallas"/>
    <x v="5"/>
    <n v="75081"/>
    <x v="2"/>
    <s v="OFF-PA-10001204"/>
    <x v="1"/>
    <x v="10"/>
    <s v="Xerox 1972"/>
    <n v="8.4480000000000004"/>
    <n v="2"/>
    <n v="0.2"/>
    <n v="2.64"/>
  </r>
  <r>
    <n v="5675"/>
    <s v="CA-2013-146318"/>
    <x v="0"/>
    <x v="115"/>
    <d v="2013-01-27T00:00:00"/>
    <s v="Standard Class"/>
    <s v="MC-17275"/>
    <s v="Marc Crier"/>
    <x v="0"/>
    <s v="United States"/>
    <s v="Seattle"/>
    <x v="4"/>
    <n v="98105"/>
    <x v="1"/>
    <s v="OFF-PA-10003953"/>
    <x v="1"/>
    <x v="10"/>
    <s v="Xerox 218"/>
    <n v="12.96"/>
    <n v="2"/>
    <n v="0"/>
    <n v="6.2207999999999997"/>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s v="CA-2011-135993"/>
    <x v="2"/>
    <x v="1061"/>
    <d v="2011-06-02T00:00:00"/>
    <s v="Standard Class"/>
    <s v="PJ-18835"/>
    <s v="Patrick Jones"/>
    <x v="1"/>
    <s v="United States"/>
    <s v="Seattle"/>
    <x v="4"/>
    <n v="98115"/>
    <x v="1"/>
    <s v="TEC-AC-10004877"/>
    <x v="2"/>
    <x v="11"/>
    <s v="ImationÂ 30456 USBÂ Flash DriveÂ 8GB"/>
    <n v="27.6"/>
    <n v="4"/>
    <n v="0"/>
    <n v="2.2080000000000002"/>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7"/>
  </r>
  <r>
    <n v="5679"/>
    <s v="CA-2013-143924"/>
    <x v="0"/>
    <x v="1062"/>
    <d v="2013-08-04T00:00:00"/>
    <s v="Standard Class"/>
    <s v="SC-20680"/>
    <s v="Steve Carroll"/>
    <x v="2"/>
    <s v="United States"/>
    <s v="Holland"/>
    <x v="12"/>
    <n v="49423"/>
    <x v="2"/>
    <s v="OFF-FA-10000735"/>
    <x v="1"/>
    <x v="13"/>
    <s v="Staples"/>
    <n v="20.440000000000001"/>
    <n v="7"/>
    <n v="0"/>
    <n v="9.1980000000000004"/>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8000000000001"/>
  </r>
  <r>
    <n v="5682"/>
    <s v="CA-2013-141551"/>
    <x v="0"/>
    <x v="446"/>
    <d v="2013-10-01T00:00:00"/>
    <s v="Standard Class"/>
    <s v="BP-11230"/>
    <s v="Benjamin Patterson"/>
    <x v="0"/>
    <s v="United States"/>
    <s v="Broken Arrow"/>
    <x v="26"/>
    <n v="74012"/>
    <x v="2"/>
    <s v="OFF-PA-10001569"/>
    <x v="1"/>
    <x v="10"/>
    <s v="Xerox 232"/>
    <n v="6.48"/>
    <n v="1"/>
    <n v="0"/>
    <n v="3.1103999999999998"/>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39999999997"/>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6"/>
  </r>
  <r>
    <n v="5687"/>
    <s v="CA-2011-131541"/>
    <x v="2"/>
    <x v="1064"/>
    <d v="2011-07-28T00:00:00"/>
    <s v="Same Day"/>
    <s v="CK-12205"/>
    <s v="Chloris Kastensmidt"/>
    <x v="0"/>
    <s v="United States"/>
    <s v="Apopka"/>
    <x v="2"/>
    <n v="32712"/>
    <x v="0"/>
    <s v="OFF-FA-10000621"/>
    <x v="1"/>
    <x v="13"/>
    <s v="OIC Colored Binder Clips, Assorted Sizes"/>
    <n v="14.32"/>
    <n v="5"/>
    <n v="0.2"/>
    <n v="5.1909999999999998"/>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9"/>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4000000000004"/>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5000000000001"/>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
    <n v="5"/>
    <n v="0"/>
    <n v="12.672000000000001"/>
  </r>
  <r>
    <n v="5695"/>
    <s v="US-2012-138093"/>
    <x v="1"/>
    <x v="895"/>
    <d v="2012-12-16T00:00:00"/>
    <s v="Standard Class"/>
    <s v="KM-16225"/>
    <s v="Kalyca Meade"/>
    <x v="1"/>
    <s v="United States"/>
    <s v="Baltimore"/>
    <x v="39"/>
    <n v="21215"/>
    <x v="3"/>
    <s v="FUR-CH-10000785"/>
    <x v="0"/>
    <x v="1"/>
    <s v="Global Ergonomic Managers Chair"/>
    <n v="542.94000000000005"/>
    <n v="3"/>
    <n v="0"/>
    <n v="141.1644"/>
  </r>
  <r>
    <n v="5696"/>
    <s v="CA-2013-126165"/>
    <x v="0"/>
    <x v="465"/>
    <d v="2013-05-08T00:00:00"/>
    <s v="Second Class"/>
    <s v="AH-10465"/>
    <s v="Amy Hunt"/>
    <x v="0"/>
    <s v="United States"/>
    <s v="San Francisco"/>
    <x v="1"/>
    <n v="94109"/>
    <x v="1"/>
    <s v="FUR-TA-10001676"/>
    <x v="0"/>
    <x v="3"/>
    <s v="Hon 61000 Series Interactive Training Tables"/>
    <n v="71.087999999999994"/>
    <n v="2"/>
    <n v="0.2"/>
    <n v="-1.7771999999999999"/>
  </r>
  <r>
    <n v="5697"/>
    <s v="CA-2014-126123"/>
    <x v="3"/>
    <x v="336"/>
    <d v="2014-10-19T00:00:00"/>
    <s v="Standard Class"/>
    <s v="AG-10765"/>
    <s v="Anthony Garverick"/>
    <x v="2"/>
    <s v="United States"/>
    <s v="Chicago"/>
    <x v="10"/>
    <n v="60623"/>
    <x v="2"/>
    <s v="OFF-BI-10000309"/>
    <x v="1"/>
    <x v="8"/>
    <s v="GBC Twin Loop Wire Binding Elements, 9/16&quot; Spine, Black"/>
    <n v="27.396000000000001"/>
    <n v="9"/>
    <n v="0.8"/>
    <n v="-42.463799999999999"/>
  </r>
  <r>
    <n v="5698"/>
    <s v="CA-2014-126123"/>
    <x v="3"/>
    <x v="336"/>
    <d v="2014-10-19T00:00:00"/>
    <s v="Standard Class"/>
    <s v="AG-10765"/>
    <s v="Anthony Garverick"/>
    <x v="2"/>
    <s v="United States"/>
    <s v="Chicago"/>
    <x v="10"/>
    <n v="60623"/>
    <x v="2"/>
    <s v="OFF-BI-10004224"/>
    <x v="1"/>
    <x v="8"/>
    <s v="Catalog Binders with Expanding Posts"/>
    <n v="13.456"/>
    <n v="1"/>
    <n v="0.8"/>
    <n v="-23.547999999999998"/>
  </r>
  <r>
    <n v="5699"/>
    <s v="CA-2013-143441"/>
    <x v="0"/>
    <x v="732"/>
    <d v="2013-11-06T00:00:00"/>
    <s v="Same Day"/>
    <s v="EB-14170"/>
    <s v="Evan Bailliet"/>
    <x v="0"/>
    <s v="United States"/>
    <s v="Laredo"/>
    <x v="5"/>
    <n v="78041"/>
    <x v="2"/>
    <s v="OFF-LA-10002312"/>
    <x v="1"/>
    <x v="2"/>
    <s v="Avery 490"/>
    <n v="11.84"/>
    <n v="1"/>
    <n v="0.2"/>
    <n v="4.4400000000000004"/>
  </r>
  <r>
    <n v="5700"/>
    <s v="CA-2014-148320"/>
    <x v="3"/>
    <x v="132"/>
    <d v="2014-11-09T00:00:00"/>
    <s v="Standard Class"/>
    <s v="PG-18895"/>
    <s v="Paul Gonzalez"/>
    <x v="0"/>
    <s v="United States"/>
    <s v="San Francisco"/>
    <x v="1"/>
    <n v="94109"/>
    <x v="1"/>
    <s v="OFF-PA-10003022"/>
    <x v="1"/>
    <x v="10"/>
    <s v="Xerox 1992"/>
    <n v="35.880000000000003"/>
    <n v="6"/>
    <n v="0"/>
    <n v="17.581199999999999"/>
  </r>
  <r>
    <n v="5701"/>
    <s v="CA-2013-125661"/>
    <x v="0"/>
    <x v="390"/>
    <d v="2013-11-27T00:00:00"/>
    <s v="First Class"/>
    <s v="CA-12055"/>
    <s v="Cathy Armstrong"/>
    <x v="2"/>
    <s v="United States"/>
    <s v="Cleveland"/>
    <x v="24"/>
    <n v="44105"/>
    <x v="3"/>
    <s v="OFF-EN-10001532"/>
    <x v="1"/>
    <x v="12"/>
    <s v="Brown Kraft Recycled Envelopes"/>
    <n v="40.752000000000002"/>
    <n v="3"/>
    <n v="0.2"/>
    <n v="15.282"/>
  </r>
  <r>
    <n v="5702"/>
    <s v="CA-2013-125661"/>
    <x v="0"/>
    <x v="390"/>
    <d v="2013-11-27T00:00:00"/>
    <s v="First Class"/>
    <s v="CA-12055"/>
    <s v="Cathy Armstrong"/>
    <x v="2"/>
    <s v="United States"/>
    <s v="Cleveland"/>
    <x v="24"/>
    <n v="44105"/>
    <x v="3"/>
    <s v="TEC-AC-10004855"/>
    <x v="2"/>
    <x v="11"/>
    <s v="V7 USB Numeric Keypad"/>
    <n v="139.96"/>
    <n v="5"/>
    <n v="0.2"/>
    <n v="-22.743500000000001"/>
  </r>
  <r>
    <n v="5703"/>
    <s v="US-2011-123519"/>
    <x v="2"/>
    <x v="637"/>
    <d v="2011-12-21T00:00:00"/>
    <s v="Standard Class"/>
    <s v="SS-20875"/>
    <s v="Sung Shariari"/>
    <x v="0"/>
    <s v="United States"/>
    <s v="Marion"/>
    <x v="24"/>
    <n v="43302"/>
    <x v="3"/>
    <s v="OFF-AR-10003829"/>
    <x v="1"/>
    <x v="6"/>
    <s v="Newell 35"/>
    <n v="2.6240000000000001"/>
    <n v="1"/>
    <n v="0.2"/>
    <n v="0.29520000000000002"/>
  </r>
  <r>
    <n v="5704"/>
    <s v="US-2011-123519"/>
    <x v="2"/>
    <x v="637"/>
    <d v="2011-12-21T00:00:00"/>
    <s v="Standard Class"/>
    <s v="SS-20875"/>
    <s v="Sung Shariari"/>
    <x v="0"/>
    <s v="United States"/>
    <s v="Marion"/>
    <x v="24"/>
    <n v="43302"/>
    <x v="3"/>
    <s v="FUR-TA-10002645"/>
    <x v="0"/>
    <x v="3"/>
    <s v="Hon Rectangular Conference Tables"/>
    <n v="136.53"/>
    <n v="1"/>
    <n v="0.4"/>
    <n v="-52.336500000000001"/>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500000000003"/>
  </r>
  <r>
    <n v="5706"/>
    <s v="CA-2011-155593"/>
    <x v="2"/>
    <x v="935"/>
    <d v="2011-11-08T00:00:00"/>
    <s v="Standard Class"/>
    <s v="RP-19390"/>
    <s v="Resi PÃ¶lking"/>
    <x v="0"/>
    <s v="United States"/>
    <s v="Fairfield"/>
    <x v="29"/>
    <n v="6824"/>
    <x v="3"/>
    <s v="OFF-SU-10002522"/>
    <x v="1"/>
    <x v="14"/>
    <s v="Acme Kleen Earth Office Shears"/>
    <n v="11.64"/>
    <n v="3"/>
    <n v="0"/>
    <n v="3.3755999999999999"/>
  </r>
  <r>
    <n v="5707"/>
    <s v="CA-2014-136000"/>
    <x v="3"/>
    <x v="585"/>
    <d v="2014-09-26T00:00:00"/>
    <s v="Second Class"/>
    <s v="SC-20440"/>
    <s v="Shaun Chance"/>
    <x v="1"/>
    <s v="United States"/>
    <s v="New York City"/>
    <x v="15"/>
    <n v="10009"/>
    <x v="3"/>
    <s v="OFF-BI-10004828"/>
    <x v="1"/>
    <x v="8"/>
    <s v="GBC Poly Designer Binding Covers"/>
    <n v="40.176000000000002"/>
    <n v="3"/>
    <n v="0.2"/>
    <n v="14.563800000000001"/>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5999999999999"/>
  </r>
  <r>
    <n v="5710"/>
    <s v="US-2012-160857"/>
    <x v="1"/>
    <x v="412"/>
    <d v="2012-05-15T00:00:00"/>
    <s v="Standard Class"/>
    <s v="NW-18400"/>
    <s v="Natalie Webber"/>
    <x v="0"/>
    <s v="United States"/>
    <s v="New York City"/>
    <x v="15"/>
    <n v="10024"/>
    <x v="3"/>
    <s v="FUR-CH-10002647"/>
    <x v="0"/>
    <x v="1"/>
    <s v="Situations Contoured Folding Chairs, 4/Set"/>
    <n v="127.764"/>
    <n v="2"/>
    <n v="0.1"/>
    <n v="21.294"/>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1"/>
  </r>
  <r>
    <n v="5714"/>
    <s v="US-2011-143707"/>
    <x v="2"/>
    <x v="72"/>
    <d v="2011-03-05T00:00:00"/>
    <s v="Standard Class"/>
    <s v="HR-14770"/>
    <s v="Hallie Redmond"/>
    <x v="2"/>
    <s v="United States"/>
    <s v="New York City"/>
    <x v="15"/>
    <n v="10035"/>
    <x v="3"/>
    <s v="TEC-PH-10003655"/>
    <x v="2"/>
    <x v="7"/>
    <s v="Sannysis Cute Owl Design Soft Skin Case Cover for Samsung Galaxy S4"/>
    <n v="5.94"/>
    <n v="3"/>
    <n v="0"/>
    <n v="1.6037999999999999"/>
  </r>
  <r>
    <n v="5715"/>
    <s v="CA-2014-116939"/>
    <x v="3"/>
    <x v="145"/>
    <d v="2014-09-30T00:00:00"/>
    <s v="Standard Class"/>
    <s v="AG-10900"/>
    <s v="Arthur Gainer"/>
    <x v="0"/>
    <s v="United States"/>
    <s v="Richmond"/>
    <x v="17"/>
    <n v="23223"/>
    <x v="0"/>
    <s v="OFF-ST-10001476"/>
    <x v="1"/>
    <x v="4"/>
    <s v="Steel Personal Filing/Posting Tote"/>
    <n v="177.55"/>
    <n v="5"/>
    <n v="0"/>
    <n v="47.938499999999998"/>
  </r>
  <r>
    <n v="5716"/>
    <s v="CA-2012-124107"/>
    <x v="1"/>
    <x v="330"/>
    <d v="2012-10-12T00:00:00"/>
    <s v="Second Class"/>
    <s v="BM-11650"/>
    <s v="Brian Moss"/>
    <x v="1"/>
    <s v="United States"/>
    <s v="Ann Arbor"/>
    <x v="12"/>
    <n v="48104"/>
    <x v="2"/>
    <s v="TEC-AC-10002049"/>
    <x v="2"/>
    <x v="11"/>
    <s v="Logitech G19 Programmable Gaming Keyboard"/>
    <n v="619.95000000000005"/>
    <n v="5"/>
    <n v="0"/>
    <n v="111.59099999999999"/>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s v="CA-2012-124107"/>
    <x v="1"/>
    <x v="330"/>
    <d v="2012-10-12T00:00:00"/>
    <s v="Second Class"/>
    <s v="BM-11650"/>
    <s v="Brian Moss"/>
    <x v="1"/>
    <s v="United States"/>
    <s v="Ann Arbor"/>
    <x v="12"/>
    <n v="48104"/>
    <x v="2"/>
    <s v="OFF-EN-10003286"/>
    <x v="1"/>
    <x v="12"/>
    <s v="Staples"/>
    <n v="57.96"/>
    <n v="7"/>
    <n v="0"/>
    <n v="27.241199999999999"/>
  </r>
  <r>
    <n v="5719"/>
    <s v="CA-2012-124107"/>
    <x v="1"/>
    <x v="330"/>
    <d v="2012-10-12T00:00:00"/>
    <s v="Second Class"/>
    <s v="BM-11650"/>
    <s v="Brian Moss"/>
    <x v="1"/>
    <s v="United States"/>
    <s v="Ann Arbor"/>
    <x v="12"/>
    <n v="48104"/>
    <x v="2"/>
    <s v="OFF-AP-10003971"/>
    <x v="1"/>
    <x v="9"/>
    <s v="Belkin 6 Outlet Metallic Surge Strip"/>
    <n v="29.402999999999999"/>
    <n v="3"/>
    <n v="0.1"/>
    <n v="5.2271999999999998"/>
  </r>
  <r>
    <n v="5720"/>
    <s v="CA-2014-126550"/>
    <x v="3"/>
    <x v="1065"/>
    <d v="2014-04-03T00:00:00"/>
    <s v="Second Class"/>
    <s v="RD-19720"/>
    <s v="Roger Demir"/>
    <x v="0"/>
    <s v="United States"/>
    <s v="Lafayette"/>
    <x v="14"/>
    <n v="47905"/>
    <x v="2"/>
    <s v="OFF-ST-10001031"/>
    <x v="1"/>
    <x v="4"/>
    <s v="Adjustable Personal File Tote"/>
    <n v="81.400000000000006"/>
    <n v="5"/>
    <n v="0"/>
    <n v="21.164000000000001"/>
  </r>
  <r>
    <n v="5721"/>
    <s v="CA-2012-138674"/>
    <x v="1"/>
    <x v="717"/>
    <d v="2012-11-17T00:00:00"/>
    <s v="First Class"/>
    <s v="KB-16585"/>
    <s v="Ken Black"/>
    <x v="1"/>
    <s v="United States"/>
    <s v="Springfield"/>
    <x v="21"/>
    <n v="97477"/>
    <x v="1"/>
    <s v="OFF-FA-10000304"/>
    <x v="1"/>
    <x v="13"/>
    <s v="Advantus Push Pins"/>
    <n v="8.7200000000000006"/>
    <n v="5"/>
    <n v="0.2"/>
    <n v="2.2890000000000001"/>
  </r>
  <r>
    <n v="5722"/>
    <s v="CA-2012-138674"/>
    <x v="1"/>
    <x v="717"/>
    <d v="2012-11-17T00:00:00"/>
    <s v="First Class"/>
    <s v="KB-16585"/>
    <s v="Ken Black"/>
    <x v="1"/>
    <s v="United States"/>
    <s v="Springfield"/>
    <x v="21"/>
    <n v="97477"/>
    <x v="1"/>
    <s v="TEC-AC-10000358"/>
    <x v="2"/>
    <x v="11"/>
    <s v="ImationÂ SecureÂ DriveÂ + Hardware Encrypted USBÂ flash driveÂ - 16 GB"/>
    <n v="91.176000000000002"/>
    <n v="3"/>
    <n v="0.2"/>
    <n v="4.5587999999999997"/>
  </r>
  <r>
    <n v="5723"/>
    <s v="CA-2012-138674"/>
    <x v="1"/>
    <x v="717"/>
    <d v="2012-11-17T00:00:00"/>
    <s v="First Class"/>
    <s v="KB-16585"/>
    <s v="Ken Black"/>
    <x v="1"/>
    <s v="United States"/>
    <s v="Springfield"/>
    <x v="21"/>
    <n v="97477"/>
    <x v="1"/>
    <s v="TEC-AC-10002800"/>
    <x v="2"/>
    <x v="11"/>
    <s v="Plantronics Audio 478 Stereo USB Headset"/>
    <n v="159.96799999999999"/>
    <n v="4"/>
    <n v="0.2"/>
    <n v="29.994"/>
  </r>
  <r>
    <n v="5724"/>
    <s v="CA-2013-165820"/>
    <x v="0"/>
    <x v="182"/>
    <d v="2013-10-01T00:00:00"/>
    <s v="Standard Class"/>
    <s v="DW-13585"/>
    <s v="Dorothy Wardle"/>
    <x v="1"/>
    <s v="United States"/>
    <s v="San Francisco"/>
    <x v="1"/>
    <n v="94109"/>
    <x v="1"/>
    <s v="OFF-PA-10004735"/>
    <x v="1"/>
    <x v="10"/>
    <s v="Xerox 1905"/>
    <n v="12.96"/>
    <n v="2"/>
    <n v="0"/>
    <n v="6.2207999999999997"/>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39999999999"/>
  </r>
  <r>
    <n v="5727"/>
    <s v="CA-2012-110548"/>
    <x v="1"/>
    <x v="124"/>
    <d v="2012-05-08T00:00:00"/>
    <s v="Standard Class"/>
    <s v="AH-10690"/>
    <s v="Anna HÃ¤berlin"/>
    <x v="1"/>
    <s v="United States"/>
    <s v="Houston"/>
    <x v="5"/>
    <n v="77095"/>
    <x v="2"/>
    <s v="TEC-PH-10002922"/>
    <x v="2"/>
    <x v="7"/>
    <s v="ShoreTel ShorePhone IP 230 VoIP phone"/>
    <n v="946.34400000000005"/>
    <n v="7"/>
    <n v="0.2"/>
    <n v="118.29300000000001"/>
  </r>
  <r>
    <n v="5728"/>
    <s v="CA-2014-117324"/>
    <x v="3"/>
    <x v="166"/>
    <d v="2014-12-14T00:00:00"/>
    <s v="Standard Class"/>
    <s v="JP-15520"/>
    <s v="Jeremy Pistek"/>
    <x v="0"/>
    <s v="United States"/>
    <s v="Madison"/>
    <x v="6"/>
    <n v="53711"/>
    <x v="2"/>
    <s v="TEC-AC-10003023"/>
    <x v="2"/>
    <x v="11"/>
    <s v="Logitech G105 Gaming Keyboard"/>
    <n v="178.11"/>
    <n v="3"/>
    <n v="0"/>
    <n v="32.059800000000003"/>
  </r>
  <r>
    <n v="5729"/>
    <s v="CA-2014-117324"/>
    <x v="3"/>
    <x v="166"/>
    <d v="2014-12-14T00:00:00"/>
    <s v="Standard Class"/>
    <s v="JP-15520"/>
    <s v="Jeremy Pistek"/>
    <x v="0"/>
    <s v="United States"/>
    <s v="Madison"/>
    <x v="6"/>
    <n v="53711"/>
    <x v="2"/>
    <s v="OFF-AP-10003590"/>
    <x v="1"/>
    <x v="9"/>
    <s v="Hoover WindTunnel Plus Canister Vacuum"/>
    <n v="1089.75"/>
    <n v="3"/>
    <n v="0"/>
    <n v="305.13"/>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599999999998"/>
  </r>
  <r>
    <n v="5731"/>
    <s v="CA-2014-117324"/>
    <x v="3"/>
    <x v="166"/>
    <d v="2014-12-14T00:00:00"/>
    <s v="Standard Class"/>
    <s v="JP-15520"/>
    <s v="Jeremy Pistek"/>
    <x v="0"/>
    <s v="United States"/>
    <s v="Madison"/>
    <x v="6"/>
    <n v="53711"/>
    <x v="2"/>
    <s v="FUR-BO-10003159"/>
    <x v="0"/>
    <x v="0"/>
    <s v="Sauder Camden County Collection Libraries, Planked Cherry Finish"/>
    <n v="459.92"/>
    <n v="4"/>
    <n v="0"/>
    <n v="41.392800000000001"/>
  </r>
  <r>
    <n v="5732"/>
    <s v="CA-2014-117324"/>
    <x v="3"/>
    <x v="166"/>
    <d v="2014-12-14T00:00:00"/>
    <s v="Standard Class"/>
    <s v="JP-15520"/>
    <s v="Jeremy Pistek"/>
    <x v="0"/>
    <s v="United States"/>
    <s v="Madison"/>
    <x v="6"/>
    <n v="53711"/>
    <x v="2"/>
    <s v="OFF-PA-10002713"/>
    <x v="1"/>
    <x v="10"/>
    <s v="Adams Phone Message Book, 200 Message Capacity, 8 1/16â€ x 11â€"/>
    <n v="27.52"/>
    <n v="4"/>
    <n v="0"/>
    <n v="12.6592"/>
  </r>
  <r>
    <n v="5733"/>
    <s v="CA-2014-143574"/>
    <x v="3"/>
    <x v="222"/>
    <d v="2014-07-03T00:00:00"/>
    <s v="First Class"/>
    <s v="DR-12880"/>
    <s v="Dan Reichenbach"/>
    <x v="1"/>
    <s v="United States"/>
    <s v="Milford"/>
    <x v="29"/>
    <n v="6460"/>
    <x v="3"/>
    <s v="FUR-BO-10002598"/>
    <x v="0"/>
    <x v="0"/>
    <s v="Hon Metal Bookcases, Putty"/>
    <n v="638.82000000000005"/>
    <n v="9"/>
    <n v="0"/>
    <n v="185.2578"/>
  </r>
  <r>
    <n v="5734"/>
    <s v="CA-2014-143574"/>
    <x v="3"/>
    <x v="222"/>
    <d v="2014-07-03T00:00:00"/>
    <s v="First Class"/>
    <s v="DR-12880"/>
    <s v="Dan Reichenbach"/>
    <x v="1"/>
    <s v="United States"/>
    <s v="Milford"/>
    <x v="29"/>
    <n v="6460"/>
    <x v="3"/>
    <s v="OFF-SU-10002537"/>
    <x v="1"/>
    <x v="14"/>
    <s v="Acme Box Cutter Scissors"/>
    <n v="30.69"/>
    <n v="3"/>
    <n v="0"/>
    <n v="7.9794"/>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93"/>
  </r>
  <r>
    <n v="5736"/>
    <s v="CA-2011-111773"/>
    <x v="2"/>
    <x v="290"/>
    <d v="2011-07-03T00:00:00"/>
    <s v="Standard Class"/>
    <s v="JK-15625"/>
    <s v="Jim Karlsson"/>
    <x v="0"/>
    <s v="United States"/>
    <s v="New York City"/>
    <x v="15"/>
    <n v="10024"/>
    <x v="3"/>
    <s v="OFF-BI-10000174"/>
    <x v="1"/>
    <x v="8"/>
    <s v="Wilson Jones Clip &amp; Carry Folder Binder Tool for Ring Binders, Clear"/>
    <n v="13.92"/>
    <n v="3"/>
    <n v="0.2"/>
    <n v="4.8719999999999999"/>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9"/>
  </r>
  <r>
    <n v="5739"/>
    <s v="CA-2014-156139"/>
    <x v="3"/>
    <x v="413"/>
    <d v="2014-01-07T00:00:00"/>
    <s v="Standard Class"/>
    <s v="BP-11155"/>
    <s v="Becky Pak"/>
    <x v="0"/>
    <s v="United States"/>
    <s v="San Francisco"/>
    <x v="1"/>
    <n v="94109"/>
    <x v="1"/>
    <s v="OFF-BI-10004233"/>
    <x v="1"/>
    <x v="8"/>
    <s v="GBC Pre-Punched Binding Paper, Plastic, White, 8-1/2&quot; x 11&quot;"/>
    <n v="38.375999999999998"/>
    <n v="3"/>
    <n v="0.2"/>
    <n v="13.4316"/>
  </r>
  <r>
    <n v="5740"/>
    <s v="US-2014-147886"/>
    <x v="3"/>
    <x v="615"/>
    <d v="2014-04-01T00:00:00"/>
    <s v="First Class"/>
    <s v="DH-13075"/>
    <s v="Dave Hallsten"/>
    <x v="1"/>
    <s v="United States"/>
    <s v="Fairfield"/>
    <x v="1"/>
    <n v="94533"/>
    <x v="1"/>
    <s v="OFF-PA-10000232"/>
    <x v="1"/>
    <x v="10"/>
    <s v="Xerox 1975"/>
    <n v="12.96"/>
    <n v="2"/>
    <n v="0"/>
    <n v="6.3503999999999996"/>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8"/>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996"/>
  </r>
  <r>
    <n v="5746"/>
    <s v="US-2014-147886"/>
    <x v="3"/>
    <x v="615"/>
    <d v="2014-04-01T00:00:00"/>
    <s v="First Class"/>
    <s v="DH-13075"/>
    <s v="Dave Hallsten"/>
    <x v="1"/>
    <s v="United States"/>
    <s v="Fairfield"/>
    <x v="1"/>
    <n v="94533"/>
    <x v="1"/>
    <s v="FUR-FU-10003829"/>
    <x v="0"/>
    <x v="5"/>
    <s v="Stackable Trays"/>
    <n v="21.56"/>
    <n v="7"/>
    <n v="0"/>
    <n v="6.8992000000000004"/>
  </r>
  <r>
    <n v="5747"/>
    <s v="CA-2013-113733"/>
    <x v="0"/>
    <x v="16"/>
    <d v="2013-12-13T00:00:00"/>
    <s v="Standard Class"/>
    <s v="LH-16900"/>
    <s v="Lena Hernandez"/>
    <x v="0"/>
    <s v="United States"/>
    <s v="Greenville"/>
    <x v="3"/>
    <n v="27834"/>
    <x v="0"/>
    <s v="TEC-PH-10002496"/>
    <x v="2"/>
    <x v="7"/>
    <s v="Cisco SPA301"/>
    <n v="249.584"/>
    <n v="2"/>
    <n v="0.2"/>
    <n v="31.198"/>
  </r>
  <r>
    <n v="5748"/>
    <s v="CA-2013-113733"/>
    <x v="0"/>
    <x v="16"/>
    <d v="2013-12-13T00:00:00"/>
    <s v="Standard Class"/>
    <s v="LH-16900"/>
    <s v="Lena Hernandez"/>
    <x v="0"/>
    <s v="United States"/>
    <s v="Greenville"/>
    <x v="3"/>
    <n v="27834"/>
    <x v="0"/>
    <s v="TEC-AC-10002473"/>
    <x v="2"/>
    <x v="11"/>
    <s v="Maxell 4.7GB DVD-R"/>
    <n v="68.111999999999995"/>
    <n v="3"/>
    <n v="0.2"/>
    <n v="17.8794"/>
  </r>
  <r>
    <n v="5749"/>
    <s v="CA-2013-113733"/>
    <x v="0"/>
    <x v="16"/>
    <d v="2013-12-13T00:00:00"/>
    <s v="Standard Class"/>
    <s v="LH-16900"/>
    <s v="Lena Hernandez"/>
    <x v="0"/>
    <s v="United States"/>
    <s v="Greenville"/>
    <x v="3"/>
    <n v="27834"/>
    <x v="0"/>
    <s v="TEC-AC-10004877"/>
    <x v="2"/>
    <x v="11"/>
    <s v="ImationÂ 30456 USBÂ Flash DriveÂ 8GB"/>
    <n v="16.559999999999999"/>
    <n v="3"/>
    <n v="0.2"/>
    <n v="-2.484"/>
  </r>
  <r>
    <n v="5750"/>
    <s v="CA-2014-104913"/>
    <x v="3"/>
    <x v="551"/>
    <d v="2014-11-23T00:00:00"/>
    <s v="Standard Class"/>
    <s v="DK-13090"/>
    <s v="Dave Kipp"/>
    <x v="0"/>
    <s v="United States"/>
    <s v="Long Beach"/>
    <x v="15"/>
    <n v="11561"/>
    <x v="3"/>
    <s v="TEC-PH-10000923"/>
    <x v="2"/>
    <x v="7"/>
    <s v="Belkin SportFit Armband For iPhone 5s/5c, Fuchsia"/>
    <n v="74.95"/>
    <n v="5"/>
    <n v="0"/>
    <n v="36.725499999999997"/>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
  </r>
  <r>
    <n v="5752"/>
    <s v="CA-2013-125850"/>
    <x v="0"/>
    <x v="115"/>
    <d v="2013-01-28T00:00:00"/>
    <s v="Standard Class"/>
    <s v="FP-14320"/>
    <s v="Frank Preis"/>
    <x v="0"/>
    <s v="United States"/>
    <s v="San Diego"/>
    <x v="1"/>
    <n v="92037"/>
    <x v="1"/>
    <s v="OFF-LA-10003498"/>
    <x v="1"/>
    <x v="2"/>
    <s v="Avery 475"/>
    <n v="44.4"/>
    <n v="3"/>
    <n v="0"/>
    <n v="22.2"/>
  </r>
  <r>
    <n v="5753"/>
    <s v="CA-2013-125850"/>
    <x v="0"/>
    <x v="115"/>
    <d v="2013-01-28T00:00:00"/>
    <s v="Standard Class"/>
    <s v="FP-14320"/>
    <s v="Frank Preis"/>
    <x v="0"/>
    <s v="United States"/>
    <s v="San Diego"/>
    <x v="1"/>
    <n v="92037"/>
    <x v="1"/>
    <s v="OFF-LA-10004484"/>
    <x v="1"/>
    <x v="2"/>
    <s v="Avery 476"/>
    <n v="20.65"/>
    <n v="5"/>
    <n v="0"/>
    <n v="9.4990000000000006"/>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6"/>
  </r>
  <r>
    <n v="5756"/>
    <s v="CA-2011-163748"/>
    <x v="2"/>
    <x v="1005"/>
    <d v="2011-10-18T00:00:00"/>
    <s v="Standard Class"/>
    <s v="HG-15025"/>
    <s v="Hunter Glantz"/>
    <x v="0"/>
    <s v="United States"/>
    <s v="Fort Worth"/>
    <x v="5"/>
    <n v="76106"/>
    <x v="2"/>
    <s v="OFF-AP-10004052"/>
    <x v="1"/>
    <x v="9"/>
    <s v="Hoover Replacement Belts For Soft Guard &amp; Commercial Ltweight Upright Vacs, 2/Pk"/>
    <n v="3.16"/>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01"/>
  </r>
  <r>
    <n v="5760"/>
    <s v="US-2013-111528"/>
    <x v="0"/>
    <x v="945"/>
    <d v="2013-12-31T00:00:00"/>
    <s v="Same Day"/>
    <s v="JP-16135"/>
    <s v="Julie Prescott"/>
    <x v="2"/>
    <s v="United States"/>
    <s v="Los Angeles"/>
    <x v="1"/>
    <n v="90032"/>
    <x v="1"/>
    <s v="OFF-ST-10001526"/>
    <x v="1"/>
    <x v="4"/>
    <s v="Iceberg Mobile Mega Data/Printer Cart "/>
    <n v="481.32"/>
    <n v="4"/>
    <n v="0"/>
    <n v="125.14319999999999"/>
  </r>
  <r>
    <n v="5761"/>
    <s v="US-2013-111528"/>
    <x v="0"/>
    <x v="945"/>
    <d v="2013-12-31T00:00:00"/>
    <s v="Same Day"/>
    <s v="JP-16135"/>
    <s v="Julie Prescott"/>
    <x v="2"/>
    <s v="United States"/>
    <s v="Los Angeles"/>
    <x v="1"/>
    <n v="90032"/>
    <x v="1"/>
    <s v="OFF-BI-10002194"/>
    <x v="1"/>
    <x v="8"/>
    <s v="Cardinal Hold-It CD Pocket"/>
    <n v="6.3840000000000003"/>
    <n v="1"/>
    <n v="0.2"/>
    <n v="2.1545999999999998"/>
  </r>
  <r>
    <n v="5762"/>
    <s v="CA-2014-158169"/>
    <x v="3"/>
    <x v="801"/>
    <d v="2014-08-16T00:00:00"/>
    <s v="First Class"/>
    <s v="JM-16195"/>
    <s v="Justin MacKendrick"/>
    <x v="0"/>
    <s v="United States"/>
    <s v="Lake Forest"/>
    <x v="1"/>
    <n v="92630"/>
    <x v="1"/>
    <s v="OFF-AP-10000828"/>
    <x v="1"/>
    <x v="9"/>
    <s v="Avanti 4.4 Cu. Ft. Refrigerator"/>
    <n v="542.94000000000005"/>
    <n v="3"/>
    <n v="0"/>
    <n v="152.0232"/>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
    <n v="10"/>
    <n v="0.1"/>
    <n v="209.274"/>
  </r>
  <r>
    <n v="5765"/>
    <s v="CA-2012-117772"/>
    <x v="1"/>
    <x v="229"/>
    <d v="2012-09-12T00:00:00"/>
    <s v="Second Class"/>
    <s v="MC-17575"/>
    <s v="Matt Collins"/>
    <x v="0"/>
    <s v="United States"/>
    <s v="Seattle"/>
    <x v="4"/>
    <n v="98103"/>
    <x v="1"/>
    <s v="OFF-ST-10003994"/>
    <x v="1"/>
    <x v="4"/>
    <s v="Belkin 19&quot; Center-Weighted Shelf, Gray"/>
    <n v="353.88"/>
    <n v="6"/>
    <n v="0"/>
    <n v="17.693999999999999"/>
  </r>
  <r>
    <n v="5766"/>
    <s v="US-2011-126340"/>
    <x v="2"/>
    <x v="1068"/>
    <d v="2011-11-14T00:00:00"/>
    <s v="Standard Class"/>
    <s v="EB-13870"/>
    <s v="Emily Burns"/>
    <x v="0"/>
    <s v="United States"/>
    <s v="Redding"/>
    <x v="1"/>
    <n v="96003"/>
    <x v="1"/>
    <s v="TEC-PH-10004447"/>
    <x v="2"/>
    <x v="7"/>
    <s v="Toshiba IPT2010-SD IPÂ Telephone"/>
    <n v="333.57600000000002"/>
    <n v="3"/>
    <n v="0.2"/>
    <n v="25.0182"/>
  </r>
  <r>
    <n v="5767"/>
    <s v="CA-2013-149685"/>
    <x v="0"/>
    <x v="750"/>
    <d v="2013-10-16T00:00:00"/>
    <s v="Standard Class"/>
    <s v="PM-19135"/>
    <s v="Peter McVee"/>
    <x v="2"/>
    <s v="United States"/>
    <s v="San Antonio"/>
    <x v="5"/>
    <n v="78207"/>
    <x v="2"/>
    <s v="OFF-LA-10004545"/>
    <x v="1"/>
    <x v="2"/>
    <s v="Avery 50"/>
    <n v="60.143999999999998"/>
    <n v="6"/>
    <n v="0.2"/>
    <n v="20.2986"/>
  </r>
  <r>
    <n v="5768"/>
    <s v="CA-2014-126396"/>
    <x v="3"/>
    <x v="565"/>
    <d v="2014-09-13T00:00:00"/>
    <s v="Second Class"/>
    <s v="AR-10345"/>
    <s v="Alex Russell"/>
    <x v="1"/>
    <s v="United States"/>
    <s v="Houston"/>
    <x v="5"/>
    <n v="77070"/>
    <x v="2"/>
    <s v="TEC-AC-10003116"/>
    <x v="2"/>
    <x v="11"/>
    <s v="Memorex Froggy Flash Drive 8 GB"/>
    <n v="85.2"/>
    <n v="6"/>
    <n v="0.2"/>
    <n v="20.234999999999999"/>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4"/>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80000000001"/>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
    <n v="2"/>
    <n v="0.2"/>
    <n v="2.3967999999999998"/>
  </r>
  <r>
    <n v="5775"/>
    <s v="CA-2013-142398"/>
    <x v="0"/>
    <x v="408"/>
    <d v="2013-04-17T00:00:00"/>
    <s v="Standard Class"/>
    <s v="BP-11290"/>
    <s v="Beth Paige"/>
    <x v="0"/>
    <s v="United States"/>
    <s v="Los Angeles"/>
    <x v="1"/>
    <n v="90036"/>
    <x v="1"/>
    <s v="FUR-CH-10001545"/>
    <x v="0"/>
    <x v="1"/>
    <s v="Hon Comfortask Task/Swivel Chairs"/>
    <n v="638.28800000000001"/>
    <n v="7"/>
    <n v="0.2"/>
    <n v="-31.914400000000001"/>
  </r>
  <r>
    <n v="5776"/>
    <s v="CA-2013-142398"/>
    <x v="0"/>
    <x v="408"/>
    <d v="2013-04-17T00:00:00"/>
    <s v="Standard Class"/>
    <s v="BP-11290"/>
    <s v="Beth Paige"/>
    <x v="0"/>
    <s v="United States"/>
    <s v="Los Angeles"/>
    <x v="1"/>
    <n v="90036"/>
    <x v="1"/>
    <s v="OFF-BI-10004826"/>
    <x v="1"/>
    <x v="8"/>
    <s v="JM Magazine Binder"/>
    <n v="13.208"/>
    <n v="1"/>
    <n v="0.2"/>
    <n v="4.6227999999999998"/>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8000000000003"/>
  </r>
  <r>
    <n v="5779"/>
    <s v="CA-2011-105270"/>
    <x v="2"/>
    <x v="7"/>
    <d v="2011-11-18T00:00:00"/>
    <s v="Standard Class"/>
    <s v="AP-10915"/>
    <s v="Arthur Prichep"/>
    <x v="0"/>
    <s v="United States"/>
    <s v="Los Angeles"/>
    <x v="1"/>
    <n v="90008"/>
    <x v="1"/>
    <s v="OFF-AR-10003156"/>
    <x v="1"/>
    <x v="6"/>
    <s v="50 Colored Long Pencils"/>
    <n v="30.48"/>
    <n v="3"/>
    <n v="0"/>
    <n v="7.9248000000000003"/>
  </r>
  <r>
    <n v="5780"/>
    <s v="CA-2011-105270"/>
    <x v="2"/>
    <x v="7"/>
    <d v="2011-11-18T00:00:00"/>
    <s v="Standard Class"/>
    <s v="AP-10915"/>
    <s v="Arthur Prichep"/>
    <x v="0"/>
    <s v="United States"/>
    <s v="Los Angeles"/>
    <x v="1"/>
    <n v="90008"/>
    <x v="1"/>
    <s v="FUR-CH-10000988"/>
    <x v="0"/>
    <x v="1"/>
    <s v="Hon Olson Stacker Stools"/>
    <n v="112.648"/>
    <n v="1"/>
    <n v="0.2"/>
    <n v="11.264799999999999"/>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8"/>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6"/>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4000000000005"/>
    <n v="7"/>
    <n v="0.2"/>
    <n v="10.7037"/>
  </r>
  <r>
    <n v="5789"/>
    <s v="CA-2014-115070"/>
    <x v="3"/>
    <x v="318"/>
    <d v="2014-04-15T00:00:00"/>
    <s v="Second Class"/>
    <s v="MG-18205"/>
    <s v="Mitch Gastineau"/>
    <x v="1"/>
    <s v="United States"/>
    <s v="Jacksonville"/>
    <x v="2"/>
    <n v="32216"/>
    <x v="0"/>
    <s v="FUR-FU-10003829"/>
    <x v="0"/>
    <x v="5"/>
    <s v="Stackable Trays"/>
    <n v="12.32"/>
    <n v="5"/>
    <n v="0.2"/>
    <n v="1.8480000000000001"/>
  </r>
  <r>
    <n v="5790"/>
    <s v="CA-2014-115070"/>
    <x v="3"/>
    <x v="318"/>
    <d v="2014-04-15T00:00:00"/>
    <s v="Second Class"/>
    <s v="MG-18205"/>
    <s v="Mitch Gastineau"/>
    <x v="1"/>
    <s v="United States"/>
    <s v="Jacksonville"/>
    <x v="2"/>
    <n v="32216"/>
    <x v="0"/>
    <s v="OFF-BI-10003712"/>
    <x v="1"/>
    <x v="8"/>
    <s v="Acco Pressboard Covers with Storage Hooks, 14 7/8&quot; x 11&quot;, Light Blue"/>
    <n v="4.4189999999999996"/>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5"/>
  </r>
  <r>
    <n v="5795"/>
    <s v="CA-2014-140186"/>
    <x v="3"/>
    <x v="365"/>
    <d v="2014-10-03T00:00:00"/>
    <s v="First Class"/>
    <s v="PG-18820"/>
    <s v="Patrick Gardner"/>
    <x v="0"/>
    <s v="United States"/>
    <s v="Bakersfield"/>
    <x v="1"/>
    <n v="93309"/>
    <x v="1"/>
    <s v="OFF-BI-10003364"/>
    <x v="1"/>
    <x v="8"/>
    <s v="Binding Machine Supplies"/>
    <n v="46.671999999999997"/>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39999999999"/>
  </r>
  <r>
    <n v="5797"/>
    <s v="CA-2011-124856"/>
    <x v="2"/>
    <x v="411"/>
    <d v="2011-10-03T00:00:00"/>
    <s v="Second Class"/>
    <s v="LD-17005"/>
    <s v="Lisa DeCherney"/>
    <x v="0"/>
    <s v="United States"/>
    <s v="New York City"/>
    <x v="15"/>
    <n v="10011"/>
    <x v="3"/>
    <s v="FUR-FU-10000521"/>
    <x v="0"/>
    <x v="5"/>
    <s v="Seth Thomas 14&quot; Putty-Colored Wall Clock"/>
    <n v="117.36"/>
    <n v="4"/>
    <n v="0"/>
    <n v="36.381599999999999"/>
  </r>
  <r>
    <n v="5798"/>
    <s v="CA-2011-124856"/>
    <x v="2"/>
    <x v="411"/>
    <d v="2011-10-03T00:00:00"/>
    <s v="Second Class"/>
    <s v="LD-17005"/>
    <s v="Lisa DeCherney"/>
    <x v="0"/>
    <s v="United States"/>
    <s v="New York City"/>
    <x v="15"/>
    <n v="10011"/>
    <x v="3"/>
    <s v="OFF-LA-10000121"/>
    <x v="1"/>
    <x v="2"/>
    <s v="Avery 48"/>
    <n v="18.899999999999999"/>
    <n v="3"/>
    <n v="0"/>
    <n v="8.6940000000000008"/>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5999999999996"/>
  </r>
  <r>
    <n v="5801"/>
    <s v="CA-2011-123225"/>
    <x v="2"/>
    <x v="384"/>
    <d v="2011-07-14T00:00:00"/>
    <s v="First Class"/>
    <s v="MN-17935"/>
    <s v="Michael Nguyen"/>
    <x v="0"/>
    <s v="United States"/>
    <s v="El Paso"/>
    <x v="5"/>
    <n v="79907"/>
    <x v="2"/>
    <s v="TEC-PH-10000895"/>
    <x v="2"/>
    <x v="7"/>
    <s v="Polycom VVX 310 VoIP phone"/>
    <n v="575.96799999999996"/>
    <n v="4"/>
    <n v="0.2"/>
    <n v="43.197600000000001"/>
  </r>
  <r>
    <n v="5802"/>
    <s v="CA-2011-123225"/>
    <x v="2"/>
    <x v="384"/>
    <d v="2011-07-14T00:00:00"/>
    <s v="First Class"/>
    <s v="MN-17935"/>
    <s v="Michael Nguyen"/>
    <x v="0"/>
    <s v="United States"/>
    <s v="El Paso"/>
    <x v="5"/>
    <n v="79907"/>
    <x v="2"/>
    <s v="OFF-PA-10000552"/>
    <x v="1"/>
    <x v="10"/>
    <s v="Xerox 200"/>
    <n v="10.368"/>
    <n v="2"/>
    <n v="0.2"/>
    <n v="3.6288"/>
  </r>
  <r>
    <n v="5803"/>
    <s v="CA-2012-163440"/>
    <x v="1"/>
    <x v="204"/>
    <d v="2012-03-24T00:00:00"/>
    <s v="First Class"/>
    <s v="RD-19900"/>
    <s v="Ruben Dartt"/>
    <x v="0"/>
    <s v="United States"/>
    <s v="Thousand Oaks"/>
    <x v="1"/>
    <n v="91360"/>
    <x v="1"/>
    <s v="TEC-PH-10000376"/>
    <x v="2"/>
    <x v="7"/>
    <s v="Square Credit Card Reader"/>
    <n v="15.984"/>
    <n v="2"/>
    <n v="0.2"/>
    <n v="1.1988000000000001"/>
  </r>
  <r>
    <n v="5804"/>
    <s v="US-2014-106796"/>
    <x v="3"/>
    <x v="605"/>
    <d v="2014-05-20T00:00:00"/>
    <s v="Standard Class"/>
    <s v="JP-16135"/>
    <s v="Julie Prescott"/>
    <x v="2"/>
    <s v="United States"/>
    <s v="Springfield"/>
    <x v="24"/>
    <n v="45503"/>
    <x v="3"/>
    <s v="OFF-AR-10003504"/>
    <x v="1"/>
    <x v="6"/>
    <s v="Newell 347"/>
    <n v="10.272"/>
    <n v="3"/>
    <n v="0.2"/>
    <n v="1.1556"/>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1999999999998"/>
  </r>
  <r>
    <n v="5806"/>
    <s v="CA-2014-113873"/>
    <x v="3"/>
    <x v="38"/>
    <d v="2014-11-20T00:00:00"/>
    <s v="Standard Class"/>
    <s v="KE-16420"/>
    <s v="Katrina Edelman"/>
    <x v="1"/>
    <s v="United States"/>
    <s v="Dallas"/>
    <x v="5"/>
    <n v="75220"/>
    <x v="2"/>
    <s v="FUR-BO-10003441"/>
    <x v="0"/>
    <x v="0"/>
    <s v="Bush Westfield Collection Bookcases, Fully Assembled"/>
    <n v="205.9992"/>
    <n v="3"/>
    <n v="0.32"/>
    <n v="-27.264600000000002"/>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7999999999992"/>
  </r>
  <r>
    <n v="5809"/>
    <s v="CA-2013-149783"/>
    <x v="0"/>
    <x v="913"/>
    <d v="2013-09-08T00:00:00"/>
    <s v="Second Class"/>
    <s v="DL-13315"/>
    <s v="Delfina Latchford"/>
    <x v="0"/>
    <s v="United States"/>
    <s v="Knoxville"/>
    <x v="18"/>
    <n v="37918"/>
    <x v="0"/>
    <s v="OFF-AR-10002987"/>
    <x v="1"/>
    <x v="6"/>
    <s v="Prismacolor Color Pencil Set"/>
    <n v="31.744"/>
    <n v="2"/>
    <n v="0.2"/>
    <n v="8.3328000000000007"/>
  </r>
  <r>
    <n v="5810"/>
    <s v="CA-2013-125017"/>
    <x v="0"/>
    <x v="1072"/>
    <d v="2013-02-11T00:00:00"/>
    <s v="Standard Class"/>
    <s v="KB-16240"/>
    <s v="Karen Bern"/>
    <x v="1"/>
    <s v="United States"/>
    <s v="Chattanooga"/>
    <x v="18"/>
    <n v="37421"/>
    <x v="0"/>
    <s v="FUR-FU-10000723"/>
    <x v="0"/>
    <x v="5"/>
    <s v="Deflect-o EconoMat Studded, No Bevel Mat for Low Pile Carpeting"/>
    <n v="132.22399999999999"/>
    <n v="4"/>
    <n v="0.2"/>
    <n v="-18.180800000000001"/>
  </r>
  <r>
    <n v="5811"/>
    <s v="US-2012-163279"/>
    <x v="1"/>
    <x v="204"/>
    <d v="2012-03-26T00:00:00"/>
    <s v="Standard Class"/>
    <s v="JD-16150"/>
    <s v="Justin Deggeller"/>
    <x v="1"/>
    <s v="United States"/>
    <s v="San Diego"/>
    <x v="1"/>
    <n v="92037"/>
    <x v="1"/>
    <s v="OFF-PA-10003127"/>
    <x v="1"/>
    <x v="10"/>
    <s v="Staples"/>
    <n v="105.52"/>
    <n v="4"/>
    <n v="0"/>
    <n v="48.539200000000001"/>
  </r>
  <r>
    <n v="5812"/>
    <s v="US-2012-163279"/>
    <x v="1"/>
    <x v="204"/>
    <d v="2012-03-26T00:00:00"/>
    <s v="Standard Class"/>
    <s v="JD-16150"/>
    <s v="Justin Deggeller"/>
    <x v="1"/>
    <s v="United States"/>
    <s v="San Diego"/>
    <x v="1"/>
    <n v="92037"/>
    <x v="1"/>
    <s v="FUR-FU-10000747"/>
    <x v="0"/>
    <x v="5"/>
    <s v="Tenex B1-RE Series Chair Mats for Low Pile Carpets"/>
    <n v="91.96"/>
    <n v="2"/>
    <n v="0"/>
    <n v="15.6332"/>
  </r>
  <r>
    <n v="5813"/>
    <s v="US-2012-163279"/>
    <x v="1"/>
    <x v="204"/>
    <d v="2012-03-26T00:00:00"/>
    <s v="Standard Class"/>
    <s v="JD-16150"/>
    <s v="Justin Deggeller"/>
    <x v="1"/>
    <s v="United States"/>
    <s v="San Diego"/>
    <x v="1"/>
    <n v="92037"/>
    <x v="1"/>
    <s v="TEC-PH-10001795"/>
    <x v="2"/>
    <x v="7"/>
    <s v="ClearOne CHATAttach 160 -Â speaker phone"/>
    <n v="1487.9760000000001"/>
    <n v="3"/>
    <n v="0.2"/>
    <n v="185.99700000000001"/>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04"/>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9"/>
  </r>
  <r>
    <n v="5819"/>
    <s v="CA-2011-124730"/>
    <x v="2"/>
    <x v="35"/>
    <d v="2011-11-26T00:00:00"/>
    <s v="Same Day"/>
    <s v="LS-17245"/>
    <s v="Lynn Smith"/>
    <x v="0"/>
    <s v="United States"/>
    <s v="Utica"/>
    <x v="15"/>
    <n v="13501"/>
    <x v="3"/>
    <s v="OFF-LA-10001158"/>
    <x v="1"/>
    <x v="2"/>
    <s v="Avery Address/Shipping Labels for Typewriters, 4&quot; x 2&quot;"/>
    <n v="93.15"/>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02"/>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01"/>
  </r>
  <r>
    <n v="5824"/>
    <s v="CA-2014-117632"/>
    <x v="3"/>
    <x v="605"/>
    <d v="2014-05-19T00:00:00"/>
    <s v="Standard Class"/>
    <s v="CS-12175"/>
    <s v="Charles Sheldon"/>
    <x v="1"/>
    <s v="United States"/>
    <s v="San Francisco"/>
    <x v="1"/>
    <n v="94122"/>
    <x v="1"/>
    <s v="OFF-BI-10001900"/>
    <x v="1"/>
    <x v="8"/>
    <s v="DXL Angle-View Binders with Locking Rings, Black"/>
    <n v="19.167999999999999"/>
    <n v="4"/>
    <n v="0.2"/>
    <n v="6.4691999999999998"/>
  </r>
  <r>
    <n v="5825"/>
    <s v="CA-2011-115056"/>
    <x v="2"/>
    <x v="1073"/>
    <d v="2011-05-02T00:00:00"/>
    <s v="Same Day"/>
    <s v="AR-10510"/>
    <s v="Andrew Roberts"/>
    <x v="0"/>
    <s v="United States"/>
    <s v="Columbus"/>
    <x v="24"/>
    <n v="43229"/>
    <x v="3"/>
    <s v="OFF-AP-10003971"/>
    <x v="1"/>
    <x v="9"/>
    <s v="Belkin 6 Outlet Metallic Surge Strip"/>
    <n v="26.135999999999999"/>
    <n v="3"/>
    <n v="0.2"/>
    <n v="1.9601999999999999"/>
  </r>
  <r>
    <n v="5826"/>
    <s v="CA-2014-161067"/>
    <x v="3"/>
    <x v="213"/>
    <d v="2014-09-07T00:00:00"/>
    <s v="Second Class"/>
    <s v="KB-16405"/>
    <s v="Katrina Bavinger"/>
    <x v="2"/>
    <s v="United States"/>
    <s v="New York City"/>
    <x v="15"/>
    <n v="10035"/>
    <x v="3"/>
    <s v="OFF-PA-10000418"/>
    <x v="1"/>
    <x v="10"/>
    <s v="Xerox 189"/>
    <n v="419.4"/>
    <n v="4"/>
    <n v="0"/>
    <n v="201.31200000000001"/>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002"/>
  </r>
  <r>
    <n v="5829"/>
    <s v="CA-2014-161067"/>
    <x v="3"/>
    <x v="213"/>
    <d v="2014-09-07T00:00:00"/>
    <s v="Second Class"/>
    <s v="KB-16405"/>
    <s v="Katrina Bavinger"/>
    <x v="2"/>
    <s v="United States"/>
    <s v="New York City"/>
    <x v="15"/>
    <n v="10035"/>
    <x v="3"/>
    <s v="OFF-AR-10003251"/>
    <x v="1"/>
    <x v="6"/>
    <s v="Prang Drawing Pencil Set"/>
    <n v="5.56"/>
    <n v="2"/>
    <n v="0"/>
    <n v="2.2240000000000002"/>
  </r>
  <r>
    <n v="5830"/>
    <s v="CA-2013-122063"/>
    <x v="0"/>
    <x v="275"/>
    <d v="2013-12-08T00:00:00"/>
    <s v="Standard Class"/>
    <s v="MM-17920"/>
    <s v="Michael Moore"/>
    <x v="0"/>
    <s v="United States"/>
    <s v="Richmond"/>
    <x v="14"/>
    <n v="47374"/>
    <x v="2"/>
    <s v="FUR-TA-10004575"/>
    <x v="0"/>
    <x v="3"/>
    <s v="Hon 5100 Series Wood Tables"/>
    <n v="581.96"/>
    <n v="2"/>
    <n v="0"/>
    <n v="104.75279999999999"/>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39999999999"/>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8"/>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5000000000004"/>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01"/>
  </r>
  <r>
    <n v="5839"/>
    <s v="CA-2012-132948"/>
    <x v="1"/>
    <x v="1075"/>
    <d v="2012-04-03T00:00:00"/>
    <s v="Standard Class"/>
    <s v="MV-17485"/>
    <s v="Mark Van Huff"/>
    <x v="0"/>
    <s v="United States"/>
    <s v="Seattle"/>
    <x v="4"/>
    <n v="98115"/>
    <x v="1"/>
    <s v="OFF-ST-10000636"/>
    <x v="1"/>
    <x v="4"/>
    <s v="Rogers Profile Extra Capacity Storage Tub"/>
    <n v="83.7"/>
    <n v="5"/>
    <n v="0"/>
    <n v="3.3479999999999999"/>
  </r>
  <r>
    <n v="5840"/>
    <s v="CA-2012-134992"/>
    <x v="1"/>
    <x v="357"/>
    <d v="2012-09-26T00:00:00"/>
    <s v="Second Class"/>
    <s v="MG-17875"/>
    <s v="Michael Grace"/>
    <x v="2"/>
    <s v="United States"/>
    <s v="Arlington"/>
    <x v="17"/>
    <n v="22204"/>
    <x v="0"/>
    <s v="OFF-PA-10001972"/>
    <x v="1"/>
    <x v="10"/>
    <s v="Xerox 214"/>
    <n v="32.4"/>
    <n v="5"/>
    <n v="0"/>
    <n v="15.552"/>
  </r>
  <r>
    <n v="5841"/>
    <s v="CA-2012-134992"/>
    <x v="1"/>
    <x v="357"/>
    <d v="2012-09-26T00:00:00"/>
    <s v="Second Class"/>
    <s v="MG-17875"/>
    <s v="Michael Grace"/>
    <x v="2"/>
    <s v="United States"/>
    <s v="Arlington"/>
    <x v="17"/>
    <n v="22204"/>
    <x v="0"/>
    <s v="FUR-FU-10002554"/>
    <x v="0"/>
    <x v="5"/>
    <s v="Westinghouse Floor Lamp with Metal Mesh Shade, Black"/>
    <n v="47.98"/>
    <n v="2"/>
    <n v="0"/>
    <n v="11.035399999999999"/>
  </r>
  <r>
    <n v="5842"/>
    <s v="CA-2012-126725"/>
    <x v="1"/>
    <x v="972"/>
    <d v="2012-11-21T00:00:00"/>
    <s v="Standard Class"/>
    <s v="BS-11665"/>
    <s v="Brian Stugart"/>
    <x v="0"/>
    <s v="United States"/>
    <s v="San Diego"/>
    <x v="1"/>
    <n v="92105"/>
    <x v="1"/>
    <s v="TEC-PH-10003174"/>
    <x v="2"/>
    <x v="7"/>
    <s v="RCA ViSYS 25825 Wireless digital phone"/>
    <n v="415.96800000000002"/>
    <n v="4"/>
    <n v="0.2"/>
    <n v="51.996000000000002"/>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600000000002"/>
  </r>
  <r>
    <n v="5845"/>
    <s v="CA-2012-126725"/>
    <x v="1"/>
    <x v="972"/>
    <d v="2012-11-21T00:00:00"/>
    <s v="Standard Class"/>
    <s v="BS-11665"/>
    <s v="Brian Stugart"/>
    <x v="0"/>
    <s v="United States"/>
    <s v="San Diego"/>
    <x v="1"/>
    <n v="92105"/>
    <x v="1"/>
    <s v="OFF-ST-10000129"/>
    <x v="1"/>
    <x v="4"/>
    <s v="Fellowes Recycled Storage Drawers"/>
    <n v="777.21"/>
    <n v="7"/>
    <n v="0"/>
    <n v="54.404699999999998"/>
  </r>
  <r>
    <n v="5846"/>
    <s v="CA-2012-126725"/>
    <x v="1"/>
    <x v="972"/>
    <d v="2012-11-21T00:00:00"/>
    <s v="Standard Class"/>
    <s v="BS-11665"/>
    <s v="Brian Stugart"/>
    <x v="0"/>
    <s v="United States"/>
    <s v="San Diego"/>
    <x v="1"/>
    <n v="92105"/>
    <x v="1"/>
    <s v="OFF-PA-10001639"/>
    <x v="1"/>
    <x v="10"/>
    <s v="Xerox 203"/>
    <n v="32.4"/>
    <n v="5"/>
    <n v="0"/>
    <n v="15.552"/>
  </r>
  <r>
    <n v="5847"/>
    <s v="CA-2012-126725"/>
    <x v="1"/>
    <x v="972"/>
    <d v="2012-11-21T00:00:00"/>
    <s v="Standard Class"/>
    <s v="BS-11665"/>
    <s v="Brian Stugart"/>
    <x v="0"/>
    <s v="United States"/>
    <s v="San Diego"/>
    <x v="1"/>
    <n v="92105"/>
    <x v="1"/>
    <s v="FUR-CH-10001708"/>
    <x v="0"/>
    <x v="1"/>
    <s v="Office Star - Contemporary Swivel Chair with Padded Adjustable Arms and Flex Back"/>
    <n v="225.56800000000001"/>
    <n v="2"/>
    <n v="0.2"/>
    <n v="2.8195999999999999"/>
  </r>
  <r>
    <n v="5848"/>
    <s v="CA-2012-126725"/>
    <x v="1"/>
    <x v="972"/>
    <d v="2012-11-21T00:00:00"/>
    <s v="Standard Class"/>
    <s v="BS-11665"/>
    <s v="Brian Stugart"/>
    <x v="0"/>
    <s v="United States"/>
    <s v="San Diego"/>
    <x v="1"/>
    <n v="92105"/>
    <x v="1"/>
    <s v="FUR-FU-10001591"/>
    <x v="0"/>
    <x v="5"/>
    <s v="Advantus Panel Wall Certificate Holder - 8.5x11"/>
    <n v="36.6"/>
    <n v="3"/>
    <n v="0"/>
    <n v="15.372"/>
  </r>
  <r>
    <n v="5849"/>
    <s v="CA-2012-121783"/>
    <x v="1"/>
    <x v="113"/>
    <d v="2012-11-14T00:00:00"/>
    <s v="Standard Class"/>
    <s v="PO-19180"/>
    <s v="Philisse Overcash"/>
    <x v="2"/>
    <s v="United States"/>
    <s v="Roseville"/>
    <x v="11"/>
    <n v="55113"/>
    <x v="2"/>
    <s v="OFF-AP-10003849"/>
    <x v="1"/>
    <x v="9"/>
    <s v="Hoover Shoulder Vac Commercial Portable Vacuum"/>
    <n v="715.64"/>
    <n v="2"/>
    <n v="0"/>
    <n v="178.91"/>
  </r>
  <r>
    <n v="5850"/>
    <s v="CA-2012-121783"/>
    <x v="1"/>
    <x v="113"/>
    <d v="2012-11-14T00:00:00"/>
    <s v="Standard Class"/>
    <s v="PO-19180"/>
    <s v="Philisse Overcash"/>
    <x v="2"/>
    <s v="United States"/>
    <s v="Roseville"/>
    <x v="11"/>
    <n v="55113"/>
    <x v="2"/>
    <s v="OFF-ST-10000078"/>
    <x v="1"/>
    <x v="4"/>
    <s v="Tennsco 6- and 18-Compartment Lockers"/>
    <n v="795.51"/>
    <n v="3"/>
    <n v="0"/>
    <n v="143.1918"/>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Ã¤berlin"/>
    <x v="1"/>
    <s v="United States"/>
    <s v="Dallas"/>
    <x v="5"/>
    <n v="75220"/>
    <x v="2"/>
    <s v="OFF-ST-10001505"/>
    <x v="1"/>
    <x v="4"/>
    <s v="Perma STOR-ALL Hanging File Box, 13 1/8&quot;W x 12 1/4&quot;D x 10 1/2&quot;H"/>
    <n v="33.488"/>
    <n v="7"/>
    <n v="0.2"/>
    <n v="-1.2558"/>
  </r>
  <r>
    <n v="5856"/>
    <s v="CA-2012-112214"/>
    <x v="1"/>
    <x v="1077"/>
    <d v="2012-08-11T00:00:00"/>
    <s v="Standard Class"/>
    <s v="AH-10690"/>
    <s v="Anna HÃ¤berlin"/>
    <x v="1"/>
    <s v="United States"/>
    <s v="Dallas"/>
    <x v="5"/>
    <n v="75220"/>
    <x v="2"/>
    <s v="OFF-SU-10003567"/>
    <x v="1"/>
    <x v="14"/>
    <s v="Stiletto Hand Letter Openers"/>
    <n v="23.04"/>
    <n v="3"/>
    <n v="0.2"/>
    <n v="-4.8959999999999999"/>
  </r>
  <r>
    <n v="5857"/>
    <s v="CA-2012-112214"/>
    <x v="1"/>
    <x v="1077"/>
    <d v="2012-08-11T00:00:00"/>
    <s v="Standard Class"/>
    <s v="AH-10690"/>
    <s v="Anna HÃ¤berlin"/>
    <x v="1"/>
    <s v="United States"/>
    <s v="Dallas"/>
    <x v="5"/>
    <n v="75220"/>
    <x v="2"/>
    <s v="OFF-BI-10002982"/>
    <x v="1"/>
    <x v="8"/>
    <s v="Avery Self-Adhesive Photo Pockets for Polaroid Photos"/>
    <n v="1.3620000000000001"/>
    <n v="1"/>
    <n v="0.8"/>
    <n v="-2.1791999999999998"/>
  </r>
  <r>
    <n v="5858"/>
    <s v="CA-2012-112214"/>
    <x v="1"/>
    <x v="1077"/>
    <d v="2012-08-11T00:00:00"/>
    <s v="Standard Class"/>
    <s v="AH-10690"/>
    <s v="Anna HÃ¤berlin"/>
    <x v="1"/>
    <s v="United States"/>
    <s v="Dallas"/>
    <x v="5"/>
    <n v="75220"/>
    <x v="2"/>
    <s v="FUR-FU-10002364"/>
    <x v="0"/>
    <x v="5"/>
    <s v="Eldon Expressions Wood Desk Accessories, Oak"/>
    <n v="14.76"/>
    <n v="5"/>
    <n v="0.6"/>
    <n v="-11.439"/>
  </r>
  <r>
    <n v="5859"/>
    <s v="US-2014-153255"/>
    <x v="3"/>
    <x v="213"/>
    <d v="2014-09-08T00:00:00"/>
    <s v="Second Class"/>
    <s v="JK-15730"/>
    <s v="Joe Kamberova"/>
    <x v="0"/>
    <s v="United States"/>
    <s v="Concord"/>
    <x v="1"/>
    <n v="94521"/>
    <x v="1"/>
    <s v="FUR-BO-10004218"/>
    <x v="0"/>
    <x v="0"/>
    <s v="Bush Heritage Pine Collection 5-Shelf Bookcase, Albany Pine Finish, *Special Order"/>
    <n v="239.666"/>
    <n v="2"/>
    <n v="0.15"/>
    <n v="14.098000000000001"/>
  </r>
  <r>
    <n v="5860"/>
    <s v="CA-2012-108119"/>
    <x v="1"/>
    <x v="549"/>
    <d v="2012-11-08T00:00:00"/>
    <s v="Standard Class"/>
    <s v="MS-17530"/>
    <s v="MaryBeth Skach"/>
    <x v="0"/>
    <s v="United States"/>
    <s v="Conway"/>
    <x v="36"/>
    <n v="72032"/>
    <x v="0"/>
    <s v="FUR-TA-10002530"/>
    <x v="0"/>
    <x v="3"/>
    <s v="Iceberg OfficeWorks 42&quot; Round Tables"/>
    <n v="301.95999999999998"/>
    <n v="2"/>
    <n v="0"/>
    <n v="45.293999999999997"/>
  </r>
  <r>
    <n v="5861"/>
    <s v="CA-2012-157434"/>
    <x v="1"/>
    <x v="1078"/>
    <d v="2012-05-04T00:00:00"/>
    <s v="Second Class"/>
    <s v="JK-15640"/>
    <s v="Jim Kriz"/>
    <x v="2"/>
    <s v="United States"/>
    <s v="Philadelphia"/>
    <x v="9"/>
    <n v="19120"/>
    <x v="3"/>
    <s v="OFF-PA-10001526"/>
    <x v="1"/>
    <x v="10"/>
    <s v="Xerox 1949"/>
    <n v="7.968"/>
    <n v="2"/>
    <n v="0.2"/>
    <n v="2.8883999999999999"/>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099999999999"/>
  </r>
  <r>
    <n v="5868"/>
    <s v="CA-2013-158211"/>
    <x v="0"/>
    <x v="810"/>
    <d v="2013-01-08T00:00:00"/>
    <s v="Standard Class"/>
    <s v="BP-11185"/>
    <s v="Ben Peterman"/>
    <x v="1"/>
    <s v="United States"/>
    <s v="Philadelphia"/>
    <x v="9"/>
    <n v="19143"/>
    <x v="3"/>
    <s v="OFF-AR-10004078"/>
    <x v="1"/>
    <x v="6"/>
    <s v="Newell 312"/>
    <n v="4.6719999999999997"/>
    <n v="1"/>
    <n v="0.2"/>
    <n v="0.58399999999999996"/>
  </r>
  <r>
    <n v="5869"/>
    <s v="CA-2013-158211"/>
    <x v="0"/>
    <x v="810"/>
    <d v="2013-01-08T00:00:00"/>
    <s v="Standard Class"/>
    <s v="BP-11185"/>
    <s v="Ben Peterman"/>
    <x v="1"/>
    <s v="United States"/>
    <s v="Philadelphia"/>
    <x v="9"/>
    <n v="19143"/>
    <x v="3"/>
    <s v="OFF-BI-10002026"/>
    <x v="1"/>
    <x v="8"/>
    <s v="Avery Arch Ring Binders"/>
    <n v="104.58"/>
    <n v="6"/>
    <n v="0.7"/>
    <n v="-80.177999999999997"/>
  </r>
  <r>
    <n v="5870"/>
    <s v="CA-2013-152247"/>
    <x v="0"/>
    <x v="77"/>
    <d v="2013-11-13T00:00:00"/>
    <s v="Standard Class"/>
    <s v="MA-17995"/>
    <s v="Michelle Arnett"/>
    <x v="2"/>
    <s v="United States"/>
    <s v="Cheyenne"/>
    <x v="47"/>
    <n v="82001"/>
    <x v="1"/>
    <s v="FUR-CH-10001215"/>
    <x v="0"/>
    <x v="1"/>
    <s v="Global Troy Executive Leather Low-Back Tilter"/>
    <n v="1603.136"/>
    <n v="4"/>
    <n v="0.2"/>
    <n v="100.196"/>
  </r>
  <r>
    <n v="5871"/>
    <s v="CA-2013-128223"/>
    <x v="0"/>
    <x v="403"/>
    <d v="2013-06-15T00:00:00"/>
    <s v="Same Day"/>
    <s v="EB-13705"/>
    <s v="Ed Braxton"/>
    <x v="1"/>
    <s v="United States"/>
    <s v="Anaheim"/>
    <x v="1"/>
    <n v="92804"/>
    <x v="1"/>
    <s v="FUR-TA-10001771"/>
    <x v="0"/>
    <x v="3"/>
    <s v="Bush Cubix Conference Tables, Fully Assembled"/>
    <n v="1293.4880000000001"/>
    <n v="7"/>
    <n v="0.2"/>
    <n v="80.843000000000004"/>
  </r>
  <r>
    <n v="5872"/>
    <s v="CA-2013-154235"/>
    <x v="0"/>
    <x v="446"/>
    <d v="2013-09-29T00:00:00"/>
    <s v="Standard Class"/>
    <s v="RD-19900"/>
    <s v="Ruben Dartt"/>
    <x v="0"/>
    <s v="United States"/>
    <s v="Bloomington"/>
    <x v="14"/>
    <n v="47401"/>
    <x v="2"/>
    <s v="FUR-FU-10004006"/>
    <x v="0"/>
    <x v="5"/>
    <s v="Deflect-o DuraMat Lighweight, Studded, Beveled Mat for Low Pile Carpeting"/>
    <n v="127.95"/>
    <n v="3"/>
    <n v="0"/>
    <n v="21.7515"/>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1"/>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399999999999991"/>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6"/>
    <n v="7"/>
    <n v="0"/>
    <n v="219.45140000000001"/>
  </r>
  <r>
    <n v="5878"/>
    <s v="CA-2011-152443"/>
    <x v="2"/>
    <x v="371"/>
    <d v="2011-05-26T00:00:00"/>
    <s v="Standard Class"/>
    <s v="FG-14260"/>
    <s v="Frank Gastineau"/>
    <x v="2"/>
    <s v="United States"/>
    <s v="Lawrence"/>
    <x v="31"/>
    <n v="1841"/>
    <x v="3"/>
    <s v="OFF-PA-10003022"/>
    <x v="1"/>
    <x v="10"/>
    <s v="Xerox 1992"/>
    <n v="17.940000000000001"/>
    <n v="3"/>
    <n v="0"/>
    <n v="8.7905999999999995"/>
  </r>
  <r>
    <n v="5879"/>
    <s v="CA-2011-152443"/>
    <x v="2"/>
    <x v="371"/>
    <d v="2011-05-26T00:00:00"/>
    <s v="Standard Class"/>
    <s v="FG-14260"/>
    <s v="Frank Gastineau"/>
    <x v="2"/>
    <s v="United States"/>
    <s v="Lawrence"/>
    <x v="31"/>
    <n v="1841"/>
    <x v="3"/>
    <s v="OFF-AP-10001293"/>
    <x v="1"/>
    <x v="9"/>
    <s v="Belkin 8 Outlet Surge Protector"/>
    <n v="245.88"/>
    <n v="6"/>
    <n v="0"/>
    <n v="68.846400000000003"/>
  </r>
  <r>
    <n v="5880"/>
    <s v="CA-2013-133319"/>
    <x v="0"/>
    <x v="64"/>
    <d v="2013-09-12T00:00:00"/>
    <s v="Standard Class"/>
    <s v="MV-17485"/>
    <s v="Mark Van Huff"/>
    <x v="0"/>
    <s v="United States"/>
    <s v="New York City"/>
    <x v="15"/>
    <n v="10011"/>
    <x v="3"/>
    <s v="OFF-PA-10001815"/>
    <x v="1"/>
    <x v="10"/>
    <s v="Xerox 1885"/>
    <n v="192.16"/>
    <n v="4"/>
    <n v="0"/>
    <n v="92.236800000000002"/>
  </r>
  <r>
    <n v="5881"/>
    <s v="CA-2013-133935"/>
    <x v="0"/>
    <x v="31"/>
    <d v="2013-09-23T00:00:00"/>
    <s v="Standard Class"/>
    <s v="JW-15220"/>
    <s v="Jane Waco"/>
    <x v="1"/>
    <s v="United States"/>
    <s v="San Diego"/>
    <x v="1"/>
    <n v="92105"/>
    <x v="1"/>
    <s v="FUR-CH-10001215"/>
    <x v="0"/>
    <x v="1"/>
    <s v="Global Troy Executive Leather Low-Back Tilter"/>
    <n v="801.56799999999998"/>
    <n v="2"/>
    <n v="0.2"/>
    <n v="50.097999999999999"/>
  </r>
  <r>
    <n v="5882"/>
    <s v="CA-2013-133935"/>
    <x v="0"/>
    <x v="31"/>
    <d v="2013-09-23T00:00:00"/>
    <s v="Standard Class"/>
    <s v="JW-15220"/>
    <s v="Jane Waco"/>
    <x v="1"/>
    <s v="United States"/>
    <s v="San Diego"/>
    <x v="1"/>
    <n v="92105"/>
    <x v="1"/>
    <s v="OFF-PA-10000100"/>
    <x v="1"/>
    <x v="10"/>
    <s v="Xerox 1945"/>
    <n v="368.91"/>
    <n v="9"/>
    <n v="0"/>
    <n v="180.76589999999999"/>
  </r>
  <r>
    <n v="5883"/>
    <s v="CA-2013-133935"/>
    <x v="0"/>
    <x v="31"/>
    <d v="2013-09-23T00:00:00"/>
    <s v="Standard Class"/>
    <s v="JW-15220"/>
    <s v="Jane Waco"/>
    <x v="1"/>
    <s v="United States"/>
    <s v="San Diego"/>
    <x v="1"/>
    <n v="92105"/>
    <x v="1"/>
    <s v="FUR-CH-10002880"/>
    <x v="0"/>
    <x v="1"/>
    <s v="Global High-Back Leather Tilter, Burgundy"/>
    <n v="885.52800000000002"/>
    <n v="9"/>
    <n v="0.2"/>
    <n v="-99.621899999999997"/>
  </r>
  <r>
    <n v="5884"/>
    <s v="CA-2013-136301"/>
    <x v="0"/>
    <x v="69"/>
    <d v="2013-03-16T00:00:00"/>
    <s v="Second Class"/>
    <s v="EH-13765"/>
    <s v="Edward Hooks"/>
    <x v="1"/>
    <s v="United States"/>
    <s v="San Francisco"/>
    <x v="1"/>
    <n v="94109"/>
    <x v="1"/>
    <s v="FUR-FU-10004712"/>
    <x v="0"/>
    <x v="5"/>
    <s v="Westinghouse Mesh Shade Clip-On Gooseneck Lamp, Black"/>
    <n v="28.28"/>
    <n v="2"/>
    <n v="0"/>
    <n v="7.3528000000000002"/>
  </r>
  <r>
    <n v="5885"/>
    <s v="CA-2013-136301"/>
    <x v="0"/>
    <x v="69"/>
    <d v="2013-03-16T00:00:00"/>
    <s v="Second Class"/>
    <s v="EH-13765"/>
    <s v="Edward Hooks"/>
    <x v="1"/>
    <s v="United States"/>
    <s v="San Francisco"/>
    <x v="1"/>
    <n v="94109"/>
    <x v="1"/>
    <s v="OFF-SU-10000151"/>
    <x v="1"/>
    <x v="14"/>
    <s v="High Speed Automatic Electric Letter Opener"/>
    <n v="4912.59"/>
    <n v="3"/>
    <n v="0"/>
    <n v="196.50360000000001"/>
  </r>
  <r>
    <n v="5886"/>
    <s v="US-2011-109456"/>
    <x v="2"/>
    <x v="1079"/>
    <d v="2011-10-17T00:00:00"/>
    <s v="Same Day"/>
    <s v="LS-17245"/>
    <s v="Lynn Smith"/>
    <x v="0"/>
    <s v="United States"/>
    <s v="San Francisco"/>
    <x v="1"/>
    <n v="94110"/>
    <x v="1"/>
    <s v="OFF-BI-10000136"/>
    <x v="1"/>
    <x v="8"/>
    <s v="Avery Non-Stick Heavy Duty View Round Locking Ring Binders"/>
    <n v="14.352"/>
    <n v="3"/>
    <n v="0.2"/>
    <n v="5.0232000000000001"/>
  </r>
  <r>
    <n v="5887"/>
    <s v="US-2011-109456"/>
    <x v="2"/>
    <x v="1079"/>
    <d v="2011-10-17T00:00:00"/>
    <s v="Same Day"/>
    <s v="LS-17245"/>
    <s v="Lynn Smith"/>
    <x v="0"/>
    <s v="United States"/>
    <s v="San Francisco"/>
    <x v="1"/>
    <n v="94110"/>
    <x v="1"/>
    <s v="TEC-AC-10003610"/>
    <x v="2"/>
    <x v="11"/>
    <s v="LogitechÂ Illuminated - Keyboard"/>
    <n v="179.97"/>
    <n v="3"/>
    <n v="0"/>
    <n v="86.385599999999997"/>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2"/>
  </r>
  <r>
    <n v="5891"/>
    <s v="CA-2013-146157"/>
    <x v="0"/>
    <x v="831"/>
    <d v="2013-11-27T00:00:00"/>
    <s v="Standard Class"/>
    <s v="RD-19720"/>
    <s v="Roger Demir"/>
    <x v="0"/>
    <s v="United States"/>
    <s v="Chicago"/>
    <x v="10"/>
    <n v="60610"/>
    <x v="2"/>
    <s v="OFF-PA-10001790"/>
    <x v="1"/>
    <x v="10"/>
    <s v="Xerox 1910"/>
    <n v="38.432000000000002"/>
    <n v="1"/>
    <n v="0.2"/>
    <n v="13.4512"/>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99"/>
  </r>
  <r>
    <n v="5893"/>
    <s v="CA-2013-146157"/>
    <x v="0"/>
    <x v="831"/>
    <d v="2013-11-27T00:00:00"/>
    <s v="Standard Class"/>
    <s v="RD-19720"/>
    <s v="Roger Demir"/>
    <x v="0"/>
    <s v="United States"/>
    <s v="Chicago"/>
    <x v="10"/>
    <n v="60610"/>
    <x v="2"/>
    <s v="TEC-AC-10003657"/>
    <x v="2"/>
    <x v="11"/>
    <s v="Lenovo 17-Key USB Numeric Keypad"/>
    <n v="81.575999999999993"/>
    <n v="3"/>
    <n v="0.2"/>
    <n v="2.0394000000000001"/>
  </r>
  <r>
    <n v="5894"/>
    <s v="CA-2014-159954"/>
    <x v="3"/>
    <x v="18"/>
    <d v="2014-09-15T00:00:00"/>
    <s v="Standard Class"/>
    <s v="SS-20410"/>
    <s v="Shahid Shariari"/>
    <x v="0"/>
    <s v="United States"/>
    <s v="Atlanta"/>
    <x v="32"/>
    <n v="30318"/>
    <x v="0"/>
    <s v="OFF-BI-10004876"/>
    <x v="1"/>
    <x v="8"/>
    <s v="Wilson Jones Suede Grain Vinyl Binders"/>
    <n v="2.78"/>
    <n v="1"/>
    <n v="0"/>
    <n v="1.3622000000000001"/>
  </r>
  <r>
    <n v="5895"/>
    <s v="CA-2014-100825"/>
    <x v="3"/>
    <x v="428"/>
    <d v="2014-09-15T00:00:00"/>
    <s v="Standard Class"/>
    <s v="KD-16495"/>
    <s v="Keith Dawkins"/>
    <x v="1"/>
    <s v="United States"/>
    <s v="Los Angeles"/>
    <x v="1"/>
    <n v="90036"/>
    <x v="1"/>
    <s v="OFF-ST-10003123"/>
    <x v="1"/>
    <x v="4"/>
    <s v="Fellowes Bases and Tops For Staxonsteel/High-Stak Systems"/>
    <n v="99.87"/>
    <n v="3"/>
    <n v="0"/>
    <n v="23.968800000000002"/>
  </r>
  <r>
    <n v="5896"/>
    <s v="CA-2011-168305"/>
    <x v="2"/>
    <x v="301"/>
    <d v="2011-11-08T00:00:00"/>
    <s v="Standard Class"/>
    <s v="PL-18925"/>
    <s v="Paul Lucas"/>
    <x v="2"/>
    <s v="United States"/>
    <s v="Los Angeles"/>
    <x v="1"/>
    <n v="90049"/>
    <x v="1"/>
    <s v="OFF-LA-10003498"/>
    <x v="1"/>
    <x v="2"/>
    <s v="Avery 475"/>
    <n v="44.4"/>
    <n v="3"/>
    <n v="0"/>
    <n v="22.2"/>
  </r>
  <r>
    <n v="5897"/>
    <s v="CA-2011-168305"/>
    <x v="2"/>
    <x v="301"/>
    <d v="2011-11-08T00:00:00"/>
    <s v="Standard Class"/>
    <s v="PL-18925"/>
    <s v="Paul Lucas"/>
    <x v="2"/>
    <s v="United States"/>
    <s v="Los Angeles"/>
    <x v="1"/>
    <n v="90049"/>
    <x v="1"/>
    <s v="OFF-PA-10004947"/>
    <x v="1"/>
    <x v="10"/>
    <s v="Staples"/>
    <n v="21.4"/>
    <n v="5"/>
    <n v="0"/>
    <n v="9.6300000000000008"/>
  </r>
  <r>
    <n v="5898"/>
    <s v="CA-2013-167682"/>
    <x v="0"/>
    <x v="1015"/>
    <d v="2013-04-10T00:00:00"/>
    <s v="Standard Class"/>
    <s v="ZD-21925"/>
    <s v="Zuschuss Donatelli"/>
    <x v="0"/>
    <s v="United States"/>
    <s v="Richmond"/>
    <x v="14"/>
    <n v="47374"/>
    <x v="2"/>
    <s v="FUR-FU-10003799"/>
    <x v="0"/>
    <x v="5"/>
    <s v="Seth Thomas 13 1/2&quot; Wall Clock"/>
    <n v="71.12"/>
    <n v="4"/>
    <n v="0"/>
    <n v="22.0472"/>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6"/>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800000000001"/>
  </r>
  <r>
    <n v="5904"/>
    <s v="US-2014-153948"/>
    <x v="3"/>
    <x v="44"/>
    <d v="2014-11-07T00:00:00"/>
    <s v="Same Day"/>
    <s v="FM-14290"/>
    <s v="Frank Merwin"/>
    <x v="2"/>
    <s v="United States"/>
    <s v="San Francisco"/>
    <x v="1"/>
    <n v="94122"/>
    <x v="1"/>
    <s v="OFF-PA-10002764"/>
    <x v="1"/>
    <x v="10"/>
    <s v="Staples"/>
    <n v="45.36"/>
    <n v="4"/>
    <n v="0"/>
    <n v="22.226400000000002"/>
  </r>
  <r>
    <n v="5905"/>
    <s v="US-2014-153948"/>
    <x v="3"/>
    <x v="44"/>
    <d v="2014-11-07T00:00:00"/>
    <s v="Same Day"/>
    <s v="FM-14290"/>
    <s v="Frank Merwin"/>
    <x v="2"/>
    <s v="United States"/>
    <s v="San Francisco"/>
    <x v="1"/>
    <n v="94122"/>
    <x v="1"/>
    <s v="OFF-PA-10000143"/>
    <x v="1"/>
    <x v="10"/>
    <s v="Astroparche Fine Business Paper"/>
    <n v="26.4"/>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9"/>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99"/>
  </r>
  <r>
    <n v="5915"/>
    <s v="US-2012-126977"/>
    <x v="1"/>
    <x v="14"/>
    <d v="2012-09-23T00:00:00"/>
    <s v="Standard Class"/>
    <s v="PF-19120"/>
    <s v="Peter Fuller"/>
    <x v="0"/>
    <s v="United States"/>
    <s v="New York City"/>
    <x v="15"/>
    <n v="10035"/>
    <x v="3"/>
    <s v="OFF-LA-10002762"/>
    <x v="1"/>
    <x v="2"/>
    <s v="Avery 485"/>
    <n v="87.71"/>
    <n v="7"/>
    <n v="0"/>
    <n v="41.223700000000001"/>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92"/>
  </r>
  <r>
    <n v="5917"/>
    <s v="US-2012-126977"/>
    <x v="1"/>
    <x v="14"/>
    <d v="2012-09-23T00:00:00"/>
    <s v="Standard Class"/>
    <s v="PF-19120"/>
    <s v="Peter Fuller"/>
    <x v="0"/>
    <s v="United States"/>
    <s v="New York City"/>
    <x v="15"/>
    <n v="10035"/>
    <x v="3"/>
    <s v="OFF-ST-10003058"/>
    <x v="1"/>
    <x v="4"/>
    <s v="Eldon Mobile Mega Data Cart  Mega Stackable  Add-On Trays"/>
    <n v="94.6"/>
    <n v="4"/>
    <n v="0"/>
    <n v="27.434000000000001"/>
  </r>
  <r>
    <n v="5918"/>
    <s v="US-2012-126977"/>
    <x v="1"/>
    <x v="14"/>
    <d v="2012-09-23T00:00:00"/>
    <s v="Standard Class"/>
    <s v="PF-19120"/>
    <s v="Peter Fuller"/>
    <x v="0"/>
    <s v="United States"/>
    <s v="New York City"/>
    <x v="15"/>
    <n v="10035"/>
    <x v="3"/>
    <s v="FUR-BO-10004834"/>
    <x v="0"/>
    <x v="0"/>
    <s v="Riverside Palais Royal Lawyers Bookcase, Royale Cherry Finish"/>
    <n v="4228.7039999999997"/>
    <n v="6"/>
    <n v="0.2"/>
    <n v="158.57640000000001"/>
  </r>
  <r>
    <n v="5919"/>
    <s v="US-2012-126977"/>
    <x v="1"/>
    <x v="14"/>
    <d v="2012-09-23T00:00:00"/>
    <s v="Standard Class"/>
    <s v="PF-19120"/>
    <s v="Peter Fuller"/>
    <x v="0"/>
    <s v="United States"/>
    <s v="New York City"/>
    <x v="15"/>
    <n v="10035"/>
    <x v="3"/>
    <s v="FUR-BO-10002213"/>
    <x v="0"/>
    <x v="0"/>
    <s v="DMI Eclipse Executive Suite Bookcases"/>
    <n v="2003.92"/>
    <n v="5"/>
    <n v="0.2"/>
    <n v="-25.048999999999999"/>
  </r>
  <r>
    <n v="5920"/>
    <s v="US-2012-126977"/>
    <x v="1"/>
    <x v="14"/>
    <d v="2012-09-23T00:00:00"/>
    <s v="Standard Class"/>
    <s v="PF-19120"/>
    <s v="Peter Fuller"/>
    <x v="0"/>
    <s v="United States"/>
    <s v="New York City"/>
    <x v="15"/>
    <n v="10035"/>
    <x v="3"/>
    <s v="TEC-PH-10002170"/>
    <x v="2"/>
    <x v="7"/>
    <s v="ClearSounds CSC500 Amplified Spirit Phone Corded phone"/>
    <n v="20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7"/>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800000000003"/>
  </r>
  <r>
    <n v="5923"/>
    <s v="US-2012-126977"/>
    <x v="1"/>
    <x v="14"/>
    <d v="2012-09-23T00:00:00"/>
    <s v="Standard Class"/>
    <s v="PF-19120"/>
    <s v="Peter Fuller"/>
    <x v="0"/>
    <s v="United States"/>
    <s v="New York City"/>
    <x v="15"/>
    <n v="10035"/>
    <x v="3"/>
    <s v="TEC-PH-10000169"/>
    <x v="2"/>
    <x v="7"/>
    <s v="ARKON Windshield Dashboard Air Vent Car Mount Holder"/>
    <n v="67.8"/>
    <n v="4"/>
    <n v="0"/>
    <n v="1.3560000000000001"/>
  </r>
  <r>
    <n v="5924"/>
    <s v="CA-2013-130288"/>
    <x v="0"/>
    <x v="491"/>
    <d v="2013-12-01T00:00:00"/>
    <s v="Second Class"/>
    <s v="DK-13225"/>
    <s v="Dean Katz"/>
    <x v="1"/>
    <s v="United States"/>
    <s v="New York City"/>
    <x v="15"/>
    <n v="10011"/>
    <x v="3"/>
    <s v="FUR-TA-10002958"/>
    <x v="0"/>
    <x v="3"/>
    <s v="Bevis Oval Conference Table, Walnut"/>
    <n v="313.17599999999999"/>
    <n v="2"/>
    <n v="0.4"/>
    <n v="-120.0508"/>
  </r>
  <r>
    <n v="5925"/>
    <s v="CA-2014-146458"/>
    <x v="3"/>
    <x v="123"/>
    <d v="2014-11-23T00:00:00"/>
    <s v="Second Class"/>
    <s v="RB-19435"/>
    <s v="Richard Bierner"/>
    <x v="0"/>
    <s v="United States"/>
    <s v="Springfield"/>
    <x v="17"/>
    <n v="22153"/>
    <x v="0"/>
    <s v="OFF-AR-10001177"/>
    <x v="1"/>
    <x v="6"/>
    <s v="Newell 349"/>
    <n v="22.96"/>
    <n v="7"/>
    <n v="0"/>
    <n v="6.6584000000000003"/>
  </r>
  <r>
    <n v="5926"/>
    <s v="CA-2014-150420"/>
    <x v="3"/>
    <x v="95"/>
    <d v="2014-06-09T00:00:00"/>
    <s v="Standard Class"/>
    <s v="GD-14590"/>
    <s v="Giulietta Dortch"/>
    <x v="1"/>
    <s v="United States"/>
    <s v="Bellingham"/>
    <x v="4"/>
    <n v="98226"/>
    <x v="1"/>
    <s v="TEC-AC-10004975"/>
    <x v="2"/>
    <x v="11"/>
    <s v="Plantronics Audio 995 Wireless Stereo Headset"/>
    <n v="1099.5"/>
    <n v="10"/>
    <n v="0"/>
    <n v="362.83499999999998"/>
  </r>
  <r>
    <n v="5927"/>
    <s v="US-2011-118997"/>
    <x v="2"/>
    <x v="918"/>
    <d v="2011-04-12T00:00:00"/>
    <s v="Standard Class"/>
    <s v="RA-19885"/>
    <s v="Ruben Ausman"/>
    <x v="1"/>
    <s v="United States"/>
    <s v="Decatur"/>
    <x v="19"/>
    <n v="35601"/>
    <x v="0"/>
    <s v="FUR-TA-10001086"/>
    <x v="0"/>
    <x v="3"/>
    <s v="SAFCO PlanMaster Boards, 60w x 37-1/2d, White Melamine"/>
    <n v="1215.92"/>
    <n v="8"/>
    <n v="0"/>
    <n v="316.13920000000002"/>
  </r>
  <r>
    <n v="5928"/>
    <s v="CA-2011-114314"/>
    <x v="2"/>
    <x v="856"/>
    <d v="2011-10-15T00:00:00"/>
    <s v="Standard Class"/>
    <s v="DB-13555"/>
    <s v="Dorothy Badders"/>
    <x v="1"/>
    <s v="United States"/>
    <s v="Fayetteville"/>
    <x v="36"/>
    <n v="72701"/>
    <x v="0"/>
    <s v="OFF-LA-10000240"/>
    <x v="1"/>
    <x v="2"/>
    <s v="Self-Adhesive Address Labels for Typewriters by Universal"/>
    <n v="7.31"/>
    <n v="1"/>
    <n v="0"/>
    <n v="3.4357000000000002"/>
  </r>
  <r>
    <n v="5929"/>
    <s v="CA-2011-114314"/>
    <x v="2"/>
    <x v="856"/>
    <d v="2011-10-15T00:00:00"/>
    <s v="Standard Class"/>
    <s v="DB-13555"/>
    <s v="Dorothy Badders"/>
    <x v="1"/>
    <s v="United States"/>
    <s v="Fayetteville"/>
    <x v="36"/>
    <n v="72701"/>
    <x v="0"/>
    <s v="FUR-FU-10002107"/>
    <x v="0"/>
    <x v="5"/>
    <s v="Eldon Pizzaz Desk Accessories"/>
    <n v="8.92"/>
    <n v="4"/>
    <n v="0"/>
    <n v="3.9247999999999998"/>
  </r>
  <r>
    <n v="5930"/>
    <s v="US-2014-169551"/>
    <x v="3"/>
    <x v="437"/>
    <d v="2014-07-10T00:00:00"/>
    <s v="First Class"/>
    <s v="RL-19615"/>
    <s v="Rob Lucas"/>
    <x v="0"/>
    <s v="United States"/>
    <s v="Philadelphia"/>
    <x v="9"/>
    <n v="19120"/>
    <x v="3"/>
    <s v="FUR-BO-10001519"/>
    <x v="0"/>
    <x v="0"/>
    <s v="O'Sullivan 3-Shelf Heavy-Duty Bookcases"/>
    <n v="87.21"/>
    <n v="3"/>
    <n v="0.5"/>
    <n v="-45.349200000000003"/>
  </r>
  <r>
    <n v="5931"/>
    <s v="US-2014-169551"/>
    <x v="3"/>
    <x v="437"/>
    <d v="2014-07-10T00:00:00"/>
    <s v="First Class"/>
    <s v="RL-19615"/>
    <s v="Rob Lucas"/>
    <x v="0"/>
    <s v="United States"/>
    <s v="Philadelphia"/>
    <x v="9"/>
    <n v="19120"/>
    <x v="3"/>
    <s v="OFF-PA-10004100"/>
    <x v="1"/>
    <x v="10"/>
    <s v="Xerox 216"/>
    <n v="15.552"/>
    <n v="3"/>
    <n v="0.2"/>
    <n v="5.4432"/>
  </r>
  <r>
    <n v="5932"/>
    <s v="US-2014-169551"/>
    <x v="3"/>
    <x v="437"/>
    <d v="2014-07-10T00:00:00"/>
    <s v="First Class"/>
    <s v="RL-19615"/>
    <s v="Rob Lucas"/>
    <x v="0"/>
    <s v="United States"/>
    <s v="Philadelphia"/>
    <x v="9"/>
    <n v="19120"/>
    <x v="3"/>
    <s v="TEC-PH-10001363"/>
    <x v="2"/>
    <x v="7"/>
    <s v="Apple iPhone 5S"/>
    <n v="683.98800000000006"/>
    <n v="2"/>
    <n v="0.4"/>
    <n v="-113.998"/>
  </r>
  <r>
    <n v="5933"/>
    <s v="US-2014-169551"/>
    <x v="3"/>
    <x v="437"/>
    <d v="2014-07-10T00:00:00"/>
    <s v="First Class"/>
    <s v="RL-19615"/>
    <s v="Rob Lucas"/>
    <x v="0"/>
    <s v="United States"/>
    <s v="Philadelphia"/>
    <x v="9"/>
    <n v="19120"/>
    <x v="3"/>
    <s v="OFF-ST-10004835"/>
    <x v="1"/>
    <x v="4"/>
    <s v="Plastic Stacking Crates &amp; Casters"/>
    <n v="13.391999999999999"/>
    <n v="3"/>
    <n v="0.2"/>
    <n v="1.0044"/>
  </r>
  <r>
    <n v="5934"/>
    <s v="US-2014-169551"/>
    <x v="3"/>
    <x v="437"/>
    <d v="2014-07-10T00:00:00"/>
    <s v="First Class"/>
    <s v="RL-19615"/>
    <s v="Rob Lucas"/>
    <x v="0"/>
    <s v="United States"/>
    <s v="Philadelphia"/>
    <x v="9"/>
    <n v="19120"/>
    <x v="3"/>
    <s v="TEC-AC-10002018"/>
    <x v="2"/>
    <x v="11"/>
    <s v="AmazonBasics 3-Button USB Wired Mouse"/>
    <n v="16.776"/>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7000000000006"/>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
    <n v="3"/>
    <n v="0.2"/>
    <n v="19.9665"/>
  </r>
  <r>
    <n v="5938"/>
    <s v="CA-2013-103107"/>
    <x v="0"/>
    <x v="975"/>
    <d v="2013-07-05T00:00:00"/>
    <s v="Same Day"/>
    <s v="RB-19465"/>
    <s v="Rick Bensley"/>
    <x v="2"/>
    <s v="United States"/>
    <s v="Seattle"/>
    <x v="4"/>
    <n v="98103"/>
    <x v="1"/>
    <s v="TEC-PH-10002564"/>
    <x v="2"/>
    <x v="7"/>
    <s v="OtterBox Defender Series Case - Samsung Galaxy S4"/>
    <n v="71.975999999999999"/>
    <n v="3"/>
    <n v="0.2"/>
    <n v="8.9969999999999999"/>
  </r>
  <r>
    <n v="5939"/>
    <s v="CA-2014-122077"/>
    <x v="3"/>
    <x v="240"/>
    <d v="2014-05-26T00:00:00"/>
    <s v="Standard Class"/>
    <s v="JF-15295"/>
    <s v="Jason Fortune-"/>
    <x v="0"/>
    <s v="United States"/>
    <s v="Plano"/>
    <x v="5"/>
    <n v="75023"/>
    <x v="2"/>
    <s v="TEC-PH-10003811"/>
    <x v="2"/>
    <x v="7"/>
    <s v="Jabra Supreme Plus Driver EditionÂ Headset"/>
    <n v="95.992000000000004"/>
    <n v="1"/>
    <n v="0.2"/>
    <n v="9.5991999999999997"/>
  </r>
  <r>
    <n v="5940"/>
    <s v="CA-2014-122077"/>
    <x v="3"/>
    <x v="240"/>
    <d v="2014-05-26T00:00:00"/>
    <s v="Standard Class"/>
    <s v="JF-15295"/>
    <s v="Jason Fortune-"/>
    <x v="0"/>
    <s v="United States"/>
    <s v="Plano"/>
    <x v="5"/>
    <n v="75023"/>
    <x v="2"/>
    <s v="OFF-LA-10004178"/>
    <x v="1"/>
    <x v="2"/>
    <s v="Avery 491"/>
    <n v="13.215999999999999"/>
    <n v="4"/>
    <n v="0.2"/>
    <n v="4.2952000000000004"/>
  </r>
  <r>
    <n v="5941"/>
    <s v="CA-2014-112431"/>
    <x v="3"/>
    <x v="386"/>
    <d v="2014-10-15T00:00:00"/>
    <s v="Second Class"/>
    <s v="RW-19690"/>
    <s v="Robert Waldorf"/>
    <x v="0"/>
    <s v="United States"/>
    <s v="Los Angeles"/>
    <x v="1"/>
    <n v="90049"/>
    <x v="1"/>
    <s v="TEC-AC-10001465"/>
    <x v="2"/>
    <x v="11"/>
    <s v="SanDisk Cruzer 64 GB USB Flash Drive"/>
    <n v="435.84"/>
    <n v="12"/>
    <n v="0"/>
    <n v="130.75200000000001"/>
  </r>
  <r>
    <n v="5942"/>
    <s v="CA-2014-112431"/>
    <x v="3"/>
    <x v="386"/>
    <d v="2014-10-15T00:00:00"/>
    <s v="Second Class"/>
    <s v="RW-19690"/>
    <s v="Robert Waldorf"/>
    <x v="0"/>
    <s v="United States"/>
    <s v="Los Angeles"/>
    <x v="1"/>
    <n v="90049"/>
    <x v="1"/>
    <s v="OFF-AR-10000940"/>
    <x v="1"/>
    <x v="6"/>
    <s v="Newell 343"/>
    <n v="5.88"/>
    <n v="2"/>
    <n v="0"/>
    <n v="1.5875999999999999"/>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
  </r>
  <r>
    <n v="5944"/>
    <s v="CA-2011-104178"/>
    <x v="2"/>
    <x v="55"/>
    <d v="2011-08-29T00:00:00"/>
    <s v="Standard Class"/>
    <s v="JM-15265"/>
    <s v="Janet Molinari"/>
    <x v="1"/>
    <s v="United States"/>
    <s v="Los Angeles"/>
    <x v="1"/>
    <n v="90036"/>
    <x v="1"/>
    <s v="FUR-FU-10000771"/>
    <x v="0"/>
    <x v="5"/>
    <s v="Eldon 200 Class Desk Accessories, Smoke"/>
    <n v="6.28"/>
    <n v="1"/>
    <n v="0"/>
    <n v="2.6375999999999999"/>
  </r>
  <r>
    <n v="5945"/>
    <s v="CA-2011-104178"/>
    <x v="2"/>
    <x v="55"/>
    <d v="2011-08-29T00:00:00"/>
    <s v="Standard Class"/>
    <s v="JM-15265"/>
    <s v="Janet Molinari"/>
    <x v="1"/>
    <s v="United States"/>
    <s v="Los Angeles"/>
    <x v="1"/>
    <n v="90036"/>
    <x v="1"/>
    <s v="TEC-AC-10002399"/>
    <x v="2"/>
    <x v="11"/>
    <s v="SanDisk Cruzer 32 GB USB Flash Drive"/>
    <n v="95.1"/>
    <n v="5"/>
    <n v="0"/>
    <n v="30.431999999999999"/>
  </r>
  <r>
    <n v="5946"/>
    <s v="CA-2011-104178"/>
    <x v="2"/>
    <x v="55"/>
    <d v="2011-08-29T00:00:00"/>
    <s v="Standard Class"/>
    <s v="JM-15265"/>
    <s v="Janet Molinari"/>
    <x v="1"/>
    <s v="United States"/>
    <s v="Los Angeles"/>
    <x v="1"/>
    <n v="90036"/>
    <x v="1"/>
    <s v="OFF-PA-10004983"/>
    <x v="1"/>
    <x v="10"/>
    <s v="Xerox 23"/>
    <n v="25.92"/>
    <n v="4"/>
    <n v="0"/>
    <n v="12.441599999999999"/>
  </r>
  <r>
    <n v="5947"/>
    <s v="CA-2011-104178"/>
    <x v="2"/>
    <x v="55"/>
    <d v="2011-08-29T00:00:00"/>
    <s v="Standard Class"/>
    <s v="JM-15265"/>
    <s v="Janet Molinari"/>
    <x v="1"/>
    <s v="United States"/>
    <s v="Los Angeles"/>
    <x v="1"/>
    <n v="90036"/>
    <x v="1"/>
    <s v="OFF-ST-10004258"/>
    <x v="1"/>
    <x v="4"/>
    <s v="Portable Personal File Box"/>
    <n v="48.84"/>
    <n v="4"/>
    <n v="0"/>
    <n v="13.1868"/>
  </r>
  <r>
    <n v="5948"/>
    <s v="CA-2012-115924"/>
    <x v="1"/>
    <x v="471"/>
    <d v="2012-09-18T00:00:00"/>
    <s v="Second Class"/>
    <s v="BE-11455"/>
    <s v="Brad Eason"/>
    <x v="2"/>
    <s v="United States"/>
    <s v="Des Moines"/>
    <x v="23"/>
    <n v="50315"/>
    <x v="2"/>
    <s v="OFF-BI-10004040"/>
    <x v="1"/>
    <x v="8"/>
    <s v="Wilson Jones Impact Binders"/>
    <n v="25.9"/>
    <n v="5"/>
    <n v="0"/>
    <n v="12.691000000000001"/>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7000000000003"/>
    <n v="3"/>
    <n v="0"/>
    <n v="125.98739999999999"/>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8"/>
  </r>
  <r>
    <n v="5953"/>
    <s v="US-2014-141698"/>
    <x v="3"/>
    <x v="4"/>
    <d v="2014-04-22T00:00:00"/>
    <s v="Standard Class"/>
    <s v="SD-20485"/>
    <s v="Shirley Daniels"/>
    <x v="2"/>
    <s v="United States"/>
    <s v="Houston"/>
    <x v="5"/>
    <n v="77041"/>
    <x v="2"/>
    <s v="OFF-PA-10001826"/>
    <x v="1"/>
    <x v="10"/>
    <s v="Xerox 207"/>
    <n v="20.736000000000001"/>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
  </r>
  <r>
    <n v="5955"/>
    <s v="CA-2011-155796"/>
    <x v="2"/>
    <x v="7"/>
    <d v="2011-11-15T00:00:00"/>
    <s v="Second Class"/>
    <s v="TS-21430"/>
    <s v="Tom Stivers"/>
    <x v="1"/>
    <s v="United States"/>
    <s v="Reading"/>
    <x v="9"/>
    <n v="19601"/>
    <x v="3"/>
    <s v="FUR-FU-10000409"/>
    <x v="0"/>
    <x v="5"/>
    <s v="GE 4 Foot Flourescent Tube, 40 Watt"/>
    <n v="23.968"/>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003"/>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199999999998"/>
    <n v="3"/>
    <n v="0.2"/>
    <n v="77.035200000000003"/>
  </r>
  <r>
    <n v="5961"/>
    <s v="CA-2014-150602"/>
    <x v="3"/>
    <x v="839"/>
    <d v="2014-02-15T00:00:00"/>
    <s v="Second Class"/>
    <s v="ML-17395"/>
    <s v="Marina Lichtenstein"/>
    <x v="1"/>
    <s v="United States"/>
    <s v="Los Angeles"/>
    <x v="1"/>
    <n v="90045"/>
    <x v="1"/>
    <s v="FUR-FU-10003142"/>
    <x v="0"/>
    <x v="5"/>
    <s v="Master Big Foot Doorstop, Beige"/>
    <n v="21.12"/>
    <n v="4"/>
    <n v="0"/>
    <n v="6.5472000000000001"/>
  </r>
  <r>
    <n v="5962"/>
    <s v="CA-2011-140732"/>
    <x v="2"/>
    <x v="7"/>
    <d v="2011-11-13T00:00:00"/>
    <s v="Second Class"/>
    <s v="MA-17560"/>
    <s v="Matt Abelman"/>
    <x v="2"/>
    <s v="United States"/>
    <s v="Los Angeles"/>
    <x v="1"/>
    <n v="90004"/>
    <x v="1"/>
    <s v="TEC-PH-10001425"/>
    <x v="2"/>
    <x v="7"/>
    <s v="Mophie Juice Pack Helium for iPhone"/>
    <n v="575.928"/>
    <n v="9"/>
    <n v="0.2"/>
    <n v="57.592799999999997"/>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4000000000003"/>
  </r>
  <r>
    <n v="5965"/>
    <s v="CA-2014-119011"/>
    <x v="3"/>
    <x v="648"/>
    <d v="2014-08-26T00:00:00"/>
    <s v="Standard Class"/>
    <s v="LR-17035"/>
    <s v="Lisa Ryan"/>
    <x v="1"/>
    <s v="United States"/>
    <s v="San Francisco"/>
    <x v="1"/>
    <n v="94109"/>
    <x v="1"/>
    <s v="OFF-SU-10004768"/>
    <x v="1"/>
    <x v="14"/>
    <s v="Acme Kleencut Forged Steel Scissors"/>
    <n v="17.22"/>
    <n v="3"/>
    <n v="0"/>
    <n v="5.1660000000000004"/>
  </r>
  <r>
    <n v="5966"/>
    <s v="CA-2014-119011"/>
    <x v="3"/>
    <x v="648"/>
    <d v="2014-08-26T00:00:00"/>
    <s v="Standard Class"/>
    <s v="LR-17035"/>
    <s v="Lisa Ryan"/>
    <x v="1"/>
    <s v="United States"/>
    <s v="San Francisco"/>
    <x v="1"/>
    <n v="94109"/>
    <x v="1"/>
    <s v="OFF-ST-10000777"/>
    <x v="1"/>
    <x v="4"/>
    <s v="Companion Letter/Legal File, Black"/>
    <n v="226.56"/>
    <n v="6"/>
    <n v="0"/>
    <n v="63.436799999999998"/>
  </r>
  <r>
    <n v="5967"/>
    <s v="CA-2014-119011"/>
    <x v="3"/>
    <x v="648"/>
    <d v="2014-08-26T00:00:00"/>
    <s v="Standard Class"/>
    <s v="LR-17035"/>
    <s v="Lisa Ryan"/>
    <x v="1"/>
    <s v="United States"/>
    <s v="San Francisco"/>
    <x v="1"/>
    <n v="94109"/>
    <x v="1"/>
    <s v="TEC-PH-10003171"/>
    <x v="2"/>
    <x v="7"/>
    <s v="Plantronics Encore H101 Dual EarpiecesÂ Headset"/>
    <n v="107.88"/>
    <n v="3"/>
    <n v="0.2"/>
    <n v="10.788"/>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8000000000003"/>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7999999999997"/>
  </r>
  <r>
    <n v="5972"/>
    <s v="CA-2011-141726"/>
    <x v="2"/>
    <x v="836"/>
    <d v="2011-07-22T00:00:00"/>
    <s v="First Class"/>
    <s v="CC-12145"/>
    <s v="Charles Crestani"/>
    <x v="0"/>
    <s v="United States"/>
    <s v="San Diego"/>
    <x v="1"/>
    <n v="92105"/>
    <x v="1"/>
    <s v="FUR-FU-10003577"/>
    <x v="0"/>
    <x v="5"/>
    <s v="Nu-Dell Leatherette Frames"/>
    <n v="43.02"/>
    <n v="3"/>
    <n v="0"/>
    <n v="15.4872"/>
  </r>
  <r>
    <n v="5973"/>
    <s v="CA-2014-115105"/>
    <x v="3"/>
    <x v="695"/>
    <d v="2014-02-12T00:00:00"/>
    <s v="Standard Class"/>
    <s v="BD-11770"/>
    <s v="Bryan Davis"/>
    <x v="0"/>
    <s v="United States"/>
    <s v="New York City"/>
    <x v="15"/>
    <n v="10024"/>
    <x v="3"/>
    <s v="FUR-BO-10001811"/>
    <x v="0"/>
    <x v="0"/>
    <s v="Atlantic Metals Mobile 5-Shelf Bookcases, Custom Colors"/>
    <n v="240.78399999999999"/>
    <n v="1"/>
    <n v="0.2"/>
    <n v="30.097999999999999"/>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8"/>
  </r>
  <r>
    <n v="5975"/>
    <s v="CA-2013-135636"/>
    <x v="0"/>
    <x v="750"/>
    <d v="2013-10-14T00:00:00"/>
    <s v="Standard Class"/>
    <s v="DB-13615"/>
    <s v="Doug Bickford"/>
    <x v="0"/>
    <s v="United States"/>
    <s v="Charlotte"/>
    <x v="3"/>
    <n v="28205"/>
    <x v="0"/>
    <s v="OFF-ST-10000676"/>
    <x v="1"/>
    <x v="4"/>
    <s v="Fellowes Econo/Stor Drawers"/>
    <n v="387.72"/>
    <n v="5"/>
    <n v="0.2"/>
    <n v="-67.850999999999999"/>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
    <n v="5"/>
    <n v="0"/>
    <n v="111.774"/>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799999999997"/>
  </r>
  <r>
    <n v="5982"/>
    <s v="CA-2011-117765"/>
    <x v="2"/>
    <x v="557"/>
    <d v="2011-09-13T00:00:00"/>
    <s v="Standard Class"/>
    <s v="RB-19465"/>
    <s v="Rick Bensley"/>
    <x v="2"/>
    <s v="United States"/>
    <s v="Tulsa"/>
    <x v="26"/>
    <n v="74133"/>
    <x v="2"/>
    <s v="OFF-ST-10003327"/>
    <x v="1"/>
    <x v="4"/>
    <s v="Akro-Mils 12-Gallon Tote"/>
    <n v="19.86"/>
    <n v="2"/>
    <n v="0"/>
    <n v="5.7594000000000003"/>
  </r>
  <r>
    <n v="5983"/>
    <s v="CA-2013-114895"/>
    <x v="0"/>
    <x v="831"/>
    <d v="2013-11-29T00:00:00"/>
    <s v="Standard Class"/>
    <s v="MV-18190"/>
    <s v="Mike Vittorini"/>
    <x v="0"/>
    <s v="United States"/>
    <s v="New York City"/>
    <x v="15"/>
    <n v="10035"/>
    <x v="3"/>
    <s v="OFF-PA-10000232"/>
    <x v="1"/>
    <x v="10"/>
    <s v="Xerox 1975"/>
    <n v="12.96"/>
    <n v="2"/>
    <n v="0"/>
    <n v="6.3503999999999996"/>
  </r>
  <r>
    <n v="5984"/>
    <s v="CA-2014-112984"/>
    <x v="3"/>
    <x v="118"/>
    <d v="2014-09-19T00:00:00"/>
    <s v="Second Class"/>
    <s v="EH-14185"/>
    <s v="Evan Henry"/>
    <x v="0"/>
    <s v="United States"/>
    <s v="Philadelphia"/>
    <x v="9"/>
    <n v="19143"/>
    <x v="3"/>
    <s v="OFF-PA-10003657"/>
    <x v="1"/>
    <x v="10"/>
    <s v="Xerox 1927"/>
    <n v="20.544"/>
    <n v="6"/>
    <n v="0.2"/>
    <n v="6.42"/>
  </r>
  <r>
    <n v="5985"/>
    <s v="CA-2013-163776"/>
    <x v="0"/>
    <x v="1080"/>
    <d v="2013-07-26T00:00:00"/>
    <s v="Standard Class"/>
    <s v="JS-16030"/>
    <s v="Joy Smith"/>
    <x v="0"/>
    <s v="United States"/>
    <s v="Hattiesburg"/>
    <x v="35"/>
    <n v="39401"/>
    <x v="0"/>
    <s v="FUR-FU-10001185"/>
    <x v="0"/>
    <x v="5"/>
    <s v="Advantus Employee of the Month Certificate Frame, 11 x 13-1/2"/>
    <n v="185.5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998"/>
  </r>
  <r>
    <n v="5988"/>
    <s v="CA-2013-163776"/>
    <x v="0"/>
    <x v="1080"/>
    <d v="2013-07-26T00:00:00"/>
    <s v="Standard Class"/>
    <s v="JS-16030"/>
    <s v="Joy Smith"/>
    <x v="0"/>
    <s v="United States"/>
    <s v="Hattiesburg"/>
    <x v="35"/>
    <n v="39401"/>
    <x v="0"/>
    <s v="OFF-PA-10001033"/>
    <x v="1"/>
    <x v="10"/>
    <s v="Xerox 1893"/>
    <n v="245.94"/>
    <n v="6"/>
    <n v="0"/>
    <n v="120.5106"/>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
    <n v="5"/>
    <n v="0"/>
    <n v="126.22499999999999"/>
  </r>
  <r>
    <n v="5991"/>
    <s v="US-2014-163300"/>
    <x v="3"/>
    <x v="175"/>
    <d v="2014-09-22T00:00:00"/>
    <s v="Standard Class"/>
    <s v="ES-14020"/>
    <s v="Erica Smith"/>
    <x v="0"/>
    <s v="United States"/>
    <s v="Los Angeles"/>
    <x v="1"/>
    <n v="90049"/>
    <x v="1"/>
    <s v="OFF-BI-10004390"/>
    <x v="1"/>
    <x v="8"/>
    <s v="GBC DocuBind 200 Manual Binding Machine"/>
    <n v="2357.4879999999998"/>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099999999997"/>
  </r>
  <r>
    <n v="5993"/>
    <s v="US-2014-163300"/>
    <x v="3"/>
    <x v="175"/>
    <d v="2014-09-22T00:00:00"/>
    <s v="Standard Class"/>
    <s v="ES-14020"/>
    <s v="Erica Smith"/>
    <x v="0"/>
    <s v="United States"/>
    <s v="Los Angeles"/>
    <x v="1"/>
    <n v="90049"/>
    <x v="1"/>
    <s v="FUR-CH-10003396"/>
    <x v="0"/>
    <x v="1"/>
    <s v="Global Deluxe Steno Chair"/>
    <n v="184.75200000000001"/>
    <n v="3"/>
    <n v="0.2"/>
    <n v="-20.784600000000001"/>
  </r>
  <r>
    <n v="5994"/>
    <s v="CA-2013-162187"/>
    <x v="0"/>
    <x v="25"/>
    <d v="2013-12-12T00:00:00"/>
    <s v="Same Day"/>
    <s v="NS-18640"/>
    <s v="Noel Staavos"/>
    <x v="1"/>
    <s v="United States"/>
    <s v="Columbus"/>
    <x v="24"/>
    <n v="43229"/>
    <x v="3"/>
    <s v="OFF-ST-10001558"/>
    <x v="1"/>
    <x v="4"/>
    <s v="Acco Perma 4000 Stacking Storage Drawers"/>
    <n v="64.959999999999994"/>
    <n v="5"/>
    <n v="0.2"/>
    <n v="-4.0599999999999996"/>
  </r>
  <r>
    <n v="5995"/>
    <s v="CA-2013-162187"/>
    <x v="0"/>
    <x v="25"/>
    <d v="2013-12-12T00:00:00"/>
    <s v="Same Day"/>
    <s v="NS-18640"/>
    <s v="Noel Staavos"/>
    <x v="1"/>
    <s v="United States"/>
    <s v="Columbus"/>
    <x v="24"/>
    <n v="43229"/>
    <x v="3"/>
    <s v="OFF-SU-10004782"/>
    <x v="1"/>
    <x v="14"/>
    <s v="Elite 5&quot; Scissors"/>
    <n v="13.52"/>
    <n v="2"/>
    <n v="0.2"/>
    <n v="1.69"/>
  </r>
  <r>
    <n v="5996"/>
    <s v="CA-2013-162187"/>
    <x v="0"/>
    <x v="25"/>
    <d v="2013-12-12T00:00:00"/>
    <s v="Same Day"/>
    <s v="NS-18640"/>
    <s v="Noel Staavos"/>
    <x v="1"/>
    <s v="United States"/>
    <s v="Columbus"/>
    <x v="24"/>
    <n v="43229"/>
    <x v="3"/>
    <s v="FUR-CH-10003298"/>
    <x v="0"/>
    <x v="1"/>
    <s v="Office Star - Contemporary Task Swivel chair with Loop Arms, Charcoal"/>
    <n v="458.43"/>
    <n v="5"/>
    <n v="0.3"/>
    <n v="-137.529"/>
  </r>
  <r>
    <n v="5997"/>
    <s v="CA-2013-162187"/>
    <x v="0"/>
    <x v="25"/>
    <d v="2013-12-12T00:00:00"/>
    <s v="Same Day"/>
    <s v="NS-18640"/>
    <s v="Noel Staavos"/>
    <x v="1"/>
    <s v="United States"/>
    <s v="Columbus"/>
    <x v="24"/>
    <n v="43229"/>
    <x v="3"/>
    <s v="OFF-AP-10000576"/>
    <x v="1"/>
    <x v="9"/>
    <s v="Belkin 325VA UPS Surge Protector, 6'"/>
    <n v="387.13600000000002"/>
    <n v="4"/>
    <n v="0.2"/>
    <n v="24.196000000000002"/>
  </r>
  <r>
    <n v="5998"/>
    <s v="CA-2013-162187"/>
    <x v="0"/>
    <x v="25"/>
    <d v="2013-12-12T00:00:00"/>
    <s v="Same Day"/>
    <s v="NS-18640"/>
    <s v="Noel Staavos"/>
    <x v="1"/>
    <s v="United States"/>
    <s v="Columbus"/>
    <x v="24"/>
    <n v="43229"/>
    <x v="3"/>
    <s v="FUR-TA-10003008"/>
    <x v="0"/>
    <x v="3"/>
    <s v="Lesro Round Back Collection Coffee Table, End Table"/>
    <n v="328.59"/>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4"/>
  </r>
  <r>
    <n v="6000"/>
    <s v="US-2011-112991"/>
    <x v="2"/>
    <x v="325"/>
    <d v="2011-12-14T00:00:00"/>
    <s v="Standard Class"/>
    <s v="SH-19975"/>
    <s v="Sally Hughsby"/>
    <x v="1"/>
    <s v="United States"/>
    <s v="Caldwell"/>
    <x v="45"/>
    <n v="83605"/>
    <x v="1"/>
    <s v="OFF-PA-10000019"/>
    <x v="1"/>
    <x v="10"/>
    <s v="Xerox 1931"/>
    <n v="25.92"/>
    <n v="4"/>
    <n v="0"/>
    <n v="12.441599999999999"/>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
    <n v="3"/>
    <n v="0.2"/>
    <n v="7.6965000000000003"/>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98"/>
  </r>
  <r>
    <n v="6004"/>
    <s v="US-2014-146878"/>
    <x v="3"/>
    <x v="296"/>
    <d v="2014-09-28T00:00:00"/>
    <s v="Standard Class"/>
    <s v="DL-12865"/>
    <s v="Dan Lawera"/>
    <x v="0"/>
    <s v="United States"/>
    <s v="Miami"/>
    <x v="2"/>
    <n v="33142"/>
    <x v="0"/>
    <s v="OFF-BI-10002794"/>
    <x v="1"/>
    <x v="8"/>
    <s v="Avery Trapezoid Ring Binder, 3&quot; Capacity, Black, 1040 sheets"/>
    <n v="12.294"/>
    <n v="1"/>
    <n v="0.7"/>
    <n v="-8.6058000000000003"/>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2000000000003"/>
  </r>
  <r>
    <n v="6007"/>
    <s v="CA-2014-129581"/>
    <x v="3"/>
    <x v="157"/>
    <d v="2014-12-19T00:00:00"/>
    <s v="Standard Class"/>
    <s v="KN-16390"/>
    <s v="Katherine Nockton"/>
    <x v="1"/>
    <s v="United States"/>
    <s v="New Bedford"/>
    <x v="31"/>
    <n v="2740"/>
    <x v="3"/>
    <s v="TEC-PH-10001527"/>
    <x v="2"/>
    <x v="7"/>
    <s v="Plantronics MX500i Earset"/>
    <n v="128.85"/>
    <n v="3"/>
    <n v="0"/>
    <n v="3.8654999999999999"/>
  </r>
  <r>
    <n v="6008"/>
    <s v="CA-2014-129028"/>
    <x v="3"/>
    <x v="719"/>
    <d v="2014-04-04T00:00:00"/>
    <s v="First Class"/>
    <s v="GB-14530"/>
    <s v="George Bell"/>
    <x v="1"/>
    <s v="United States"/>
    <s v="Florence"/>
    <x v="20"/>
    <n v="29501"/>
    <x v="0"/>
    <s v="FUR-FU-10004006"/>
    <x v="0"/>
    <x v="5"/>
    <s v="Deflect-o DuraMat Lighweight, Studded, Beveled Mat for Low Pile Carpeting"/>
    <n v="127.95"/>
    <n v="3"/>
    <n v="0"/>
    <n v="21.7515"/>
  </r>
  <r>
    <n v="6009"/>
    <s v="CA-2012-135580"/>
    <x v="1"/>
    <x v="1081"/>
    <d v="2013-01-03T00:00:00"/>
    <s v="Standard Class"/>
    <s v="CL-12565"/>
    <s v="Clay Ludtke"/>
    <x v="0"/>
    <s v="United States"/>
    <s v="Los Angeles"/>
    <x v="1"/>
    <n v="90049"/>
    <x v="1"/>
    <s v="OFF-PA-10000595"/>
    <x v="1"/>
    <x v="10"/>
    <s v="Xerox 1929"/>
    <n v="68.52"/>
    <n v="3"/>
    <n v="0"/>
    <n v="31.519200000000001"/>
  </r>
  <r>
    <n v="6010"/>
    <s v="CA-2012-135580"/>
    <x v="1"/>
    <x v="1081"/>
    <d v="2013-01-03T00:00:00"/>
    <s v="Standard Class"/>
    <s v="CL-12565"/>
    <s v="Clay Ludtke"/>
    <x v="0"/>
    <s v="United States"/>
    <s v="Los Angeles"/>
    <x v="1"/>
    <n v="90049"/>
    <x v="1"/>
    <s v="OFF-ST-10000798"/>
    <x v="1"/>
    <x v="4"/>
    <s v="2300 Heavy-Duty Transfer File Systems by Perma"/>
    <n v="74.94"/>
    <n v="3"/>
    <n v="0"/>
    <n v="14.2386"/>
  </r>
  <r>
    <n v="6011"/>
    <s v="CA-2012-135580"/>
    <x v="1"/>
    <x v="1081"/>
    <d v="2013-01-03T00:00:00"/>
    <s v="Standard Class"/>
    <s v="CL-12565"/>
    <s v="Clay Ludtke"/>
    <x v="0"/>
    <s v="United States"/>
    <s v="Los Angeles"/>
    <x v="1"/>
    <n v="90049"/>
    <x v="1"/>
    <s v="TEC-MA-10004002"/>
    <x v="2"/>
    <x v="15"/>
    <s v="Zebra GX420t Direct Thermal/Thermal Transfer Printer"/>
    <n v="2548.56"/>
    <n v="6"/>
    <n v="0.2"/>
    <n v="286.7130000000000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20000000000001"/>
  </r>
  <r>
    <n v="6015"/>
    <s v="CA-2013-159016"/>
    <x v="0"/>
    <x v="612"/>
    <d v="2013-03-12T00:00:00"/>
    <s v="First Class"/>
    <s v="KF-16285"/>
    <s v="Karen Ferguson"/>
    <x v="2"/>
    <s v="United States"/>
    <s v="Los Angeles"/>
    <x v="1"/>
    <n v="90008"/>
    <x v="1"/>
    <s v="TEC-PH-10002885"/>
    <x v="2"/>
    <x v="7"/>
    <s v="Apple iPhone 5"/>
    <n v="4158.9120000000003"/>
    <n v="8"/>
    <n v="0.2"/>
    <n v="363.90480000000002"/>
  </r>
  <r>
    <n v="6016"/>
    <s v="CA-2011-102652"/>
    <x v="2"/>
    <x v="322"/>
    <d v="2011-04-12T00:00:00"/>
    <s v="Standard Class"/>
    <s v="AY-10555"/>
    <s v="Andy Yotov"/>
    <x v="1"/>
    <s v="United States"/>
    <s v="Los Angeles"/>
    <x v="1"/>
    <n v="90049"/>
    <x v="1"/>
    <s v="FUR-FU-10000747"/>
    <x v="0"/>
    <x v="5"/>
    <s v="Tenex B1-RE Series Chair Mats for Low Pile Carpets"/>
    <n v="91.96"/>
    <n v="2"/>
    <n v="0"/>
    <n v="15.6332"/>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400000000002"/>
  </r>
  <r>
    <n v="6020"/>
    <s v="CA-2011-152422"/>
    <x v="2"/>
    <x v="1082"/>
    <d v="2011-10-10T00:00:00"/>
    <s v="Second Class"/>
    <s v="BD-11635"/>
    <s v="Brian Derr"/>
    <x v="0"/>
    <s v="United States"/>
    <s v="Columbus"/>
    <x v="24"/>
    <n v="43229"/>
    <x v="3"/>
    <s v="OFF-AP-10002892"/>
    <x v="1"/>
    <x v="9"/>
    <s v="Belkin F5C206VTEL 6 Outlet Surge"/>
    <n v="91.92"/>
    <n v="5"/>
    <n v="0.2"/>
    <n v="11.49"/>
  </r>
  <r>
    <n v="6021"/>
    <s v="US-2013-156692"/>
    <x v="0"/>
    <x v="572"/>
    <d v="2013-08-14T00:00:00"/>
    <s v="Same Day"/>
    <s v="HG-15025"/>
    <s v="Hunter Glantz"/>
    <x v="0"/>
    <s v="United States"/>
    <s v="Kenner"/>
    <x v="28"/>
    <n v="70065"/>
    <x v="0"/>
    <s v="OFF-AP-10002222"/>
    <x v="1"/>
    <x v="9"/>
    <s v="Staples"/>
    <n v="17.34"/>
    <n v="2"/>
    <n v="0"/>
    <n v="4.681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
    <n v="3"/>
    <n v="0.2"/>
    <n v="2.4780000000000002"/>
  </r>
  <r>
    <n v="6024"/>
    <s v="US-2014-128832"/>
    <x v="3"/>
    <x v="558"/>
    <d v="2014-04-28T00:00:00"/>
    <s v="First Class"/>
    <s v="LS-16945"/>
    <s v="Linda Southworth"/>
    <x v="1"/>
    <s v="United States"/>
    <s v="Providence"/>
    <x v="34"/>
    <n v="2908"/>
    <x v="3"/>
    <s v="TEC-AC-10004855"/>
    <x v="2"/>
    <x v="11"/>
    <s v="V7 USB Numeric Keypad"/>
    <n v="69.98"/>
    <n v="2"/>
    <n v="0"/>
    <n v="4.8986000000000001"/>
  </r>
  <r>
    <n v="6025"/>
    <s v="CA-2014-139717"/>
    <x v="3"/>
    <x v="1043"/>
    <d v="2014-08-27T00:00:00"/>
    <s v="Second Class"/>
    <s v="DM-13015"/>
    <s v="Darrin Martin"/>
    <x v="0"/>
    <s v="United States"/>
    <s v="Lancaster"/>
    <x v="24"/>
    <n v="43130"/>
    <x v="3"/>
    <s v="OFF-AP-10000938"/>
    <x v="1"/>
    <x v="9"/>
    <s v="Avanti 1.7 Cu. Ft. Refrigerator"/>
    <n v="646.27200000000005"/>
    <n v="8"/>
    <n v="0.2"/>
    <n v="64.627200000000002"/>
  </r>
  <r>
    <n v="6026"/>
    <s v="CA-2014-139717"/>
    <x v="3"/>
    <x v="1043"/>
    <d v="2014-08-27T00:00:00"/>
    <s v="Second Class"/>
    <s v="DM-13015"/>
    <s v="Darrin Martin"/>
    <x v="0"/>
    <s v="United States"/>
    <s v="Lancaster"/>
    <x v="24"/>
    <n v="43130"/>
    <x v="3"/>
    <s v="OFF-PA-10002195"/>
    <x v="1"/>
    <x v="10"/>
    <s v="Xerox 1966"/>
    <n v="10.368"/>
    <n v="2"/>
    <n v="0.2"/>
    <n v="3.7584"/>
  </r>
  <r>
    <n v="6027"/>
    <s v="CA-2014-136007"/>
    <x v="3"/>
    <x v="660"/>
    <d v="2014-03-03T00:00:00"/>
    <s v="Standard Class"/>
    <s v="AC-10615"/>
    <s v="Ann Chong"/>
    <x v="1"/>
    <s v="United States"/>
    <s v="Seattle"/>
    <x v="4"/>
    <n v="98115"/>
    <x v="1"/>
    <s v="OFF-FA-10002701"/>
    <x v="1"/>
    <x v="13"/>
    <s v="Alliance Rubber Bands"/>
    <n v="8.4"/>
    <n v="5"/>
    <n v="0"/>
    <n v="0.33600000000000002"/>
  </r>
  <r>
    <n v="6028"/>
    <s v="CA-2014-136007"/>
    <x v="3"/>
    <x v="660"/>
    <d v="2014-03-03T00:00:00"/>
    <s v="Standard Class"/>
    <s v="AC-10615"/>
    <s v="Ann Chong"/>
    <x v="1"/>
    <s v="United States"/>
    <s v="Seattle"/>
    <x v="4"/>
    <n v="98115"/>
    <x v="1"/>
    <s v="TEC-PH-10003589"/>
    <x v="2"/>
    <x v="7"/>
    <s v="invisibleSHIELD by ZAGG Smudge-Free Screen Protector"/>
    <n v="71.959999999999994"/>
    <n v="5"/>
    <n v="0.2"/>
    <n v="25.186"/>
  </r>
  <r>
    <n v="6029"/>
    <s v="CA-2013-157364"/>
    <x v="0"/>
    <x v="258"/>
    <d v="2013-11-22T00:00:00"/>
    <s v="First Class"/>
    <s v="LT-17110"/>
    <s v="Liz Thompson"/>
    <x v="0"/>
    <s v="United States"/>
    <s v="Jacksonville"/>
    <x v="3"/>
    <n v="28540"/>
    <x v="0"/>
    <s v="OFF-AR-10003752"/>
    <x v="1"/>
    <x v="6"/>
    <s v="Deluxe Chalkboard Eraser Cleaner"/>
    <n v="18.48"/>
    <n v="2"/>
    <n v="0.2"/>
    <n v="6.0060000000000002"/>
  </r>
  <r>
    <n v="6030"/>
    <s v="US-2013-112970"/>
    <x v="0"/>
    <x v="696"/>
    <d v="2013-11-16T00:00:00"/>
    <s v="First Class"/>
    <s v="TB-21250"/>
    <s v="Tim Brockman"/>
    <x v="0"/>
    <s v="United States"/>
    <s v="Los Angeles"/>
    <x v="1"/>
    <n v="90049"/>
    <x v="1"/>
    <s v="OFF-AR-10003829"/>
    <x v="1"/>
    <x v="6"/>
    <s v="Newell 35"/>
    <n v="9.84"/>
    <n v="3"/>
    <n v="0"/>
    <n v="2.8536000000000001"/>
  </r>
  <r>
    <n v="6031"/>
    <s v="US-2014-152492"/>
    <x v="3"/>
    <x v="91"/>
    <d v="2014-07-07T00:00:00"/>
    <s v="Same Day"/>
    <s v="AH-10585"/>
    <s v="Angele Hood"/>
    <x v="0"/>
    <s v="United States"/>
    <s v="Miami"/>
    <x v="2"/>
    <n v="33142"/>
    <x v="0"/>
    <s v="FUR-CH-10000155"/>
    <x v="0"/>
    <x v="1"/>
    <s v="Global Comet Stacking Armless Chair"/>
    <n v="239.24"/>
    <n v="1"/>
    <n v="0.2"/>
    <n v="23.923999999999999"/>
  </r>
  <r>
    <n v="6032"/>
    <s v="CA-2013-101168"/>
    <x v="0"/>
    <x v="591"/>
    <d v="2014-01-02T00:00:00"/>
    <s v="Standard Class"/>
    <s v="SS-20140"/>
    <s v="Saphhira Shifley"/>
    <x v="1"/>
    <s v="United States"/>
    <s v="Nashua"/>
    <x v="38"/>
    <n v="3060"/>
    <x v="3"/>
    <s v="FUR-FU-10003142"/>
    <x v="0"/>
    <x v="5"/>
    <s v="Master Big Foot Doorstop, Beige"/>
    <n v="21.12"/>
    <n v="4"/>
    <n v="0"/>
    <n v="6.5472000000000001"/>
  </r>
  <r>
    <n v="6033"/>
    <s v="CA-2014-104010"/>
    <x v="3"/>
    <x v="756"/>
    <d v="2014-04-26T00:00:00"/>
    <s v="First Class"/>
    <s v="TD-20995"/>
    <s v="Tamara Dahlen"/>
    <x v="0"/>
    <s v="United States"/>
    <s v="New York City"/>
    <x v="15"/>
    <n v="10011"/>
    <x v="3"/>
    <s v="OFF-SU-10001218"/>
    <x v="1"/>
    <x v="14"/>
    <s v="Fiskars Softgrip Scissors"/>
    <n v="54.9"/>
    <n v="5"/>
    <n v="0"/>
    <n v="15.372"/>
  </r>
  <r>
    <n v="6034"/>
    <s v="CA-2012-130253"/>
    <x v="1"/>
    <x v="639"/>
    <d v="2012-12-18T00:00:00"/>
    <s v="Standard Class"/>
    <s v="PP-18955"/>
    <s v="Paul Prost"/>
    <x v="2"/>
    <s v="United States"/>
    <s v="Los Angeles"/>
    <x v="1"/>
    <n v="90036"/>
    <x v="1"/>
    <s v="FUR-FU-10002963"/>
    <x v="0"/>
    <x v="5"/>
    <s v="Master Caster Door Stop, Gray"/>
    <n v="15.24"/>
    <n v="3"/>
    <n v="0"/>
    <n v="5.1816000000000004"/>
  </r>
  <r>
    <n v="6035"/>
    <s v="US-2012-155369"/>
    <x v="1"/>
    <x v="1083"/>
    <d v="2012-04-25T00:00:00"/>
    <s v="Standard Class"/>
    <s v="PG-18820"/>
    <s v="Patrick Gardner"/>
    <x v="0"/>
    <s v="United States"/>
    <s v="Carrollton"/>
    <x v="5"/>
    <n v="75007"/>
    <x v="2"/>
    <s v="OFF-AP-10002578"/>
    <x v="1"/>
    <x v="9"/>
    <s v="Fellowes Premier Superior Surge Suppressor, 10-Outlet, With Phone and Remote"/>
    <n v="19.568000000000001"/>
    <n v="2"/>
    <n v="0.8"/>
    <n v="-52.833599999999997"/>
  </r>
  <r>
    <n v="6036"/>
    <s v="US-2012-155369"/>
    <x v="1"/>
    <x v="1083"/>
    <d v="2012-04-25T00:00:00"/>
    <s v="Standard Class"/>
    <s v="PG-18820"/>
    <s v="Patrick Gardner"/>
    <x v="0"/>
    <s v="United States"/>
    <s v="Carrollton"/>
    <x v="5"/>
    <n v="75007"/>
    <x v="2"/>
    <s v="OFF-BI-10003925"/>
    <x v="1"/>
    <x v="8"/>
    <s v="Fellowes PB300 Plastic Comb Binding Machine"/>
    <n v="310.392"/>
    <n v="4"/>
    <n v="0.8"/>
    <n v="-512.14679999999998"/>
  </r>
  <r>
    <n v="6037"/>
    <s v="CA-2013-131205"/>
    <x v="0"/>
    <x v="913"/>
    <d v="2013-09-09T00:00:00"/>
    <s v="Standard Class"/>
    <s v="AA-10645"/>
    <s v="Anna Andreadi"/>
    <x v="0"/>
    <s v="United States"/>
    <s v="Georgetown"/>
    <x v="0"/>
    <n v="40324"/>
    <x v="0"/>
    <s v="FUR-FU-10003347"/>
    <x v="0"/>
    <x v="5"/>
    <s v="Coloredge Poster Frame"/>
    <n v="42.6"/>
    <n v="3"/>
    <n v="0"/>
    <n v="16.614000000000001"/>
  </r>
  <r>
    <n v="6038"/>
    <s v="CA-2013-131205"/>
    <x v="0"/>
    <x v="913"/>
    <d v="2013-09-09T00:00:00"/>
    <s v="Standard Class"/>
    <s v="AA-10645"/>
    <s v="Anna Andreadi"/>
    <x v="0"/>
    <s v="United States"/>
    <s v="Georgetown"/>
    <x v="0"/>
    <n v="40324"/>
    <x v="0"/>
    <s v="OFF-BI-10000315"/>
    <x v="1"/>
    <x v="8"/>
    <s v="Poly Designer Cover &amp; Back"/>
    <n v="113.94"/>
    <n v="6"/>
    <n v="0"/>
    <n v="54.691200000000002"/>
  </r>
  <r>
    <n v="6039"/>
    <s v="CA-2013-131205"/>
    <x v="0"/>
    <x v="913"/>
    <d v="2013-09-09T00:00:00"/>
    <s v="Standard Class"/>
    <s v="AA-10645"/>
    <s v="Anna Andreadi"/>
    <x v="0"/>
    <s v="United States"/>
    <s v="Georgetown"/>
    <x v="0"/>
    <n v="40324"/>
    <x v="0"/>
    <s v="OFF-ST-10002583"/>
    <x v="1"/>
    <x v="4"/>
    <s v="Fellowes Neat Ideas Storage Cubes"/>
    <n v="129.91999999999999"/>
    <n v="4"/>
    <n v="0"/>
    <n v="5.1967999999999996"/>
  </r>
  <r>
    <n v="6040"/>
    <s v="CA-2013-131205"/>
    <x v="0"/>
    <x v="913"/>
    <d v="2013-09-09T00:00:00"/>
    <s v="Standard Class"/>
    <s v="AA-10645"/>
    <s v="Anna Andreadi"/>
    <x v="0"/>
    <s v="United States"/>
    <s v="Georgetown"/>
    <x v="0"/>
    <n v="40324"/>
    <x v="0"/>
    <s v="OFF-AR-10003469"/>
    <x v="1"/>
    <x v="6"/>
    <s v="Nontoxic Chalk"/>
    <n v="5.28"/>
    <n v="3"/>
    <n v="0"/>
    <n v="2.5344000000000002"/>
  </r>
  <r>
    <n v="6041"/>
    <s v="CA-2014-122364"/>
    <x v="3"/>
    <x v="241"/>
    <d v="2014-09-30T00:00:00"/>
    <s v="Standard Class"/>
    <s v="FA-14230"/>
    <s v="Frank Atkinson"/>
    <x v="1"/>
    <s v="United States"/>
    <s v="Los Angeles"/>
    <x v="1"/>
    <n v="90008"/>
    <x v="1"/>
    <s v="TEC-PH-10001817"/>
    <x v="2"/>
    <x v="7"/>
    <s v="Wilson Electronics DB Pro Signal Booster"/>
    <n v="859.2"/>
    <n v="3"/>
    <n v="0.2"/>
    <n v="75.180000000000007"/>
  </r>
  <r>
    <n v="6042"/>
    <s v="CA-2014-122364"/>
    <x v="3"/>
    <x v="241"/>
    <d v="2014-09-30T00:00:00"/>
    <s v="Standard Class"/>
    <s v="FA-14230"/>
    <s v="Frank Atkinson"/>
    <x v="1"/>
    <s v="United States"/>
    <s v="Los Angeles"/>
    <x v="1"/>
    <n v="90008"/>
    <x v="1"/>
    <s v="TEC-MA-10001031"/>
    <x v="2"/>
    <x v="15"/>
    <s v="Socket Bluetooth Cordless Hand Scanner (CHS)"/>
    <n v="506.28"/>
    <n v="3"/>
    <n v="0.2"/>
    <n v="177.19800000000001"/>
  </r>
  <r>
    <n v="6043"/>
    <s v="CA-2013-117912"/>
    <x v="0"/>
    <x v="1084"/>
    <d v="2013-02-08T00:00:00"/>
    <s v="Standard Class"/>
    <s v="TB-21520"/>
    <s v="Tracy Blumstein"/>
    <x v="0"/>
    <s v="United States"/>
    <s v="Sierra Vista"/>
    <x v="16"/>
    <n v="85635"/>
    <x v="1"/>
    <s v="FUR-FU-10002088"/>
    <x v="0"/>
    <x v="5"/>
    <s v="Nu-Dell Float Frame 11 x 14 1/2"/>
    <n v="14.368"/>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03"/>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199999999999"/>
    <n v="3"/>
    <n v="0.2"/>
    <n v="89.307000000000002"/>
  </r>
  <r>
    <n v="6047"/>
    <s v="CA-2013-154662"/>
    <x v="0"/>
    <x v="632"/>
    <d v="2013-06-17T00:00:00"/>
    <s v="Standard Class"/>
    <s v="BF-11215"/>
    <s v="Benjamin Farhat"/>
    <x v="2"/>
    <s v="United States"/>
    <s v="Minneapolis"/>
    <x v="11"/>
    <n v="55407"/>
    <x v="2"/>
    <s v="FUR-TA-10001771"/>
    <x v="0"/>
    <x v="3"/>
    <s v="Bush Cubix Conference Tables, Fully Assembled"/>
    <n v="692.94"/>
    <n v="3"/>
    <n v="0"/>
    <n v="173.23500000000001"/>
  </r>
  <r>
    <n v="6048"/>
    <s v="CA-2012-105571"/>
    <x v="1"/>
    <x v="209"/>
    <d v="2012-11-11T00:00:00"/>
    <s v="Standard Class"/>
    <s v="CP-12340"/>
    <s v="Christine Phan"/>
    <x v="1"/>
    <s v="United States"/>
    <s v="Miami"/>
    <x v="2"/>
    <n v="33142"/>
    <x v="0"/>
    <s v="OFF-BI-10003305"/>
    <x v="1"/>
    <x v="8"/>
    <s v="Avery Hanging File Binders"/>
    <n v="16.146000000000001"/>
    <n v="9"/>
    <n v="0.7"/>
    <n v="-12.9168"/>
  </r>
  <r>
    <n v="6049"/>
    <s v="CA-2012-105571"/>
    <x v="1"/>
    <x v="209"/>
    <d v="2012-11-11T00:00:00"/>
    <s v="Standard Class"/>
    <s v="CP-12340"/>
    <s v="Christine Phan"/>
    <x v="1"/>
    <s v="United States"/>
    <s v="Miami"/>
    <x v="2"/>
    <n v="33142"/>
    <x v="0"/>
    <s v="OFF-BI-10001359"/>
    <x v="1"/>
    <x v="8"/>
    <s v="GBC DocuBind TL300 Electric Binding System"/>
    <n v="1345.4849999999999"/>
    <n v="5"/>
    <n v="0.7"/>
    <n v="-1031.5385000000001"/>
  </r>
  <r>
    <n v="6050"/>
    <s v="CA-2013-152765"/>
    <x v="0"/>
    <x v="1085"/>
    <d v="2013-06-19T00:00:00"/>
    <s v="First Class"/>
    <s v="LS-17245"/>
    <s v="Lynn Smith"/>
    <x v="0"/>
    <s v="United States"/>
    <s v="Houston"/>
    <x v="5"/>
    <n v="77036"/>
    <x v="2"/>
    <s v="OFF-PA-10000483"/>
    <x v="1"/>
    <x v="10"/>
    <s v="Xerox 19"/>
    <n v="173.488"/>
    <n v="7"/>
    <n v="0.2"/>
    <n v="54.215000000000003"/>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06"/>
  </r>
  <r>
    <n v="6053"/>
    <s v="CA-2013-124016"/>
    <x v="0"/>
    <x v="713"/>
    <d v="2013-09-27T00:00:00"/>
    <s v="Second Class"/>
    <s v="JS-15940"/>
    <s v="Joni Sundaresam"/>
    <x v="2"/>
    <s v="United States"/>
    <s v="Lancaster"/>
    <x v="24"/>
    <n v="43130"/>
    <x v="3"/>
    <s v="OFF-PA-10002586"/>
    <x v="1"/>
    <x v="10"/>
    <s v="Xerox 1970"/>
    <n v="11.95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
  </r>
  <r>
    <n v="6055"/>
    <s v="CA-2013-124016"/>
    <x v="0"/>
    <x v="713"/>
    <d v="2013-09-27T00:00:00"/>
    <s v="Second Class"/>
    <s v="JS-15940"/>
    <s v="Joni Sundaresam"/>
    <x v="2"/>
    <s v="United States"/>
    <s v="Lancaster"/>
    <x v="24"/>
    <n v="43130"/>
    <x v="3"/>
    <s v="OFF-BI-10002071"/>
    <x v="1"/>
    <x v="8"/>
    <s v="Fellowes Black Plastic Comb Bindings"/>
    <n v="12.201000000000001"/>
    <n v="7"/>
    <n v="0.7"/>
    <n v="-9.7607999999999997"/>
  </r>
  <r>
    <n v="6056"/>
    <s v="CA-2013-113551"/>
    <x v="0"/>
    <x v="298"/>
    <d v="2013-08-21T00:00:00"/>
    <s v="First Class"/>
    <s v="NF-18385"/>
    <s v="Natalie Fritzler"/>
    <x v="0"/>
    <s v="United States"/>
    <s v="Edinburg"/>
    <x v="5"/>
    <n v="78539"/>
    <x v="2"/>
    <s v="OFF-BI-10001617"/>
    <x v="1"/>
    <x v="8"/>
    <s v="GBC Wire Binding Combs"/>
    <n v="2.0680000000000001"/>
    <n v="1"/>
    <n v="0.8"/>
    <n v="-3.4121999999999999"/>
  </r>
  <r>
    <n v="6057"/>
    <s v="CA-2013-113551"/>
    <x v="0"/>
    <x v="298"/>
    <d v="2013-08-21T00:00:00"/>
    <s v="First Class"/>
    <s v="NF-18385"/>
    <s v="Natalie Fritzler"/>
    <x v="0"/>
    <s v="United States"/>
    <s v="Edinburg"/>
    <x v="5"/>
    <n v="78539"/>
    <x v="2"/>
    <s v="OFF-PA-10004665"/>
    <x v="1"/>
    <x v="10"/>
    <s v="Advantus Motivational Note Cards"/>
    <n v="83.84"/>
    <n v="8"/>
    <n v="0.2"/>
    <n v="30.391999999999999"/>
  </r>
  <r>
    <n v="6058"/>
    <s v="CA-2011-107524"/>
    <x v="2"/>
    <x v="1086"/>
    <d v="2011-03-08T00:00:00"/>
    <s v="Standard Class"/>
    <s v="KN-16705"/>
    <s v="Kristina Nunn"/>
    <x v="2"/>
    <s v="United States"/>
    <s v="New York City"/>
    <x v="15"/>
    <n v="10009"/>
    <x v="3"/>
    <s v="OFF-EN-10001990"/>
    <x v="1"/>
    <x v="12"/>
    <s v="Staples"/>
    <n v="11.36"/>
    <n v="2"/>
    <n v="0"/>
    <n v="5.3391999999999999"/>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
    <n v="2"/>
    <n v="0.2"/>
    <n v="6.992"/>
  </r>
  <r>
    <n v="6061"/>
    <s v="CA-2012-134201"/>
    <x v="1"/>
    <x v="889"/>
    <d v="2012-04-16T00:00:00"/>
    <s v="Standard Class"/>
    <s v="EH-14125"/>
    <s v="Eugene Hildebrand"/>
    <x v="2"/>
    <s v="United States"/>
    <s v="Rochester"/>
    <x v="15"/>
    <n v="14609"/>
    <x v="3"/>
    <s v="OFF-ST-10001476"/>
    <x v="1"/>
    <x v="4"/>
    <s v="Steel Personal Filing/Posting Tote"/>
    <n v="142.04"/>
    <n v="4"/>
    <n v="0"/>
    <n v="38.3508"/>
  </r>
  <r>
    <n v="6062"/>
    <s v="CA-2012-134201"/>
    <x v="1"/>
    <x v="889"/>
    <d v="2012-04-16T00:00:00"/>
    <s v="Standard Class"/>
    <s v="EH-14125"/>
    <s v="Eugene Hildebrand"/>
    <x v="2"/>
    <s v="United States"/>
    <s v="Rochester"/>
    <x v="15"/>
    <n v="14609"/>
    <x v="3"/>
    <s v="OFF-AR-10002804"/>
    <x v="1"/>
    <x v="6"/>
    <s v="Faber Castell Col-Erase Pencils"/>
    <n v="14.67"/>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50000000001"/>
  </r>
  <r>
    <n v="6064"/>
    <s v="CA-2012-111780"/>
    <x v="1"/>
    <x v="707"/>
    <d v="2012-12-30T00:00:00"/>
    <s v="Second Class"/>
    <s v="RA-19285"/>
    <s v="Ralph Arnett"/>
    <x v="0"/>
    <s v="United States"/>
    <s v="San Diego"/>
    <x v="1"/>
    <n v="92037"/>
    <x v="1"/>
    <s v="OFF-PA-10001307"/>
    <x v="1"/>
    <x v="10"/>
    <s v="Important Message Pads, 50 4-1/4 x 5-1/2 Forms per Pad"/>
    <n v="12.6"/>
    <n v="3"/>
    <n v="0"/>
    <n v="6.1740000000000004"/>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
    <n v="6"/>
    <n v="0.2"/>
    <n v="7.7687999999999997"/>
  </r>
  <r>
    <n v="6067"/>
    <s v="CA-2012-151547"/>
    <x v="1"/>
    <x v="184"/>
    <d v="2012-01-23T00:00:00"/>
    <s v="Standard Class"/>
    <s v="AH-10465"/>
    <s v="Amy Hunt"/>
    <x v="0"/>
    <s v="United States"/>
    <s v="Bartlett"/>
    <x v="18"/>
    <n v="38134"/>
    <x v="0"/>
    <s v="OFF-SU-10000898"/>
    <x v="1"/>
    <x v="14"/>
    <s v="Acme Hot Forged Carbon Steel Scissors with Nickel-Plated Handles, 3 7/8&quot; Cut, 8&quot;L"/>
    <n v="88.96"/>
    <n v="8"/>
    <n v="0.2"/>
    <n v="10.007999999999999"/>
  </r>
  <r>
    <n v="6068"/>
    <s v="CA-2014-166695"/>
    <x v="3"/>
    <x v="968"/>
    <d v="2014-05-25T00:00:00"/>
    <s v="Standard Class"/>
    <s v="CC-12430"/>
    <s v="Chuck Clark"/>
    <x v="2"/>
    <s v="United States"/>
    <s v="Lakewood"/>
    <x v="1"/>
    <n v="90712"/>
    <x v="1"/>
    <s v="FUR-CH-10000225"/>
    <x v="0"/>
    <x v="1"/>
    <s v="Global Geo Office Task Chair, Gray"/>
    <n v="518.27200000000005"/>
    <n v="8"/>
    <n v="0.2"/>
    <n v="-97.176000000000002"/>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
    <n v="1"/>
    <n v="0.2"/>
    <n v="38.61"/>
  </r>
  <r>
    <n v="6071"/>
    <s v="CA-2014-167542"/>
    <x v="3"/>
    <x v="802"/>
    <d v="2014-08-21T00:00:00"/>
    <s v="Standard Class"/>
    <s v="KD-16495"/>
    <s v="Keith Dawkins"/>
    <x v="1"/>
    <s v="United States"/>
    <s v="Philadelphia"/>
    <x v="9"/>
    <n v="19120"/>
    <x v="3"/>
    <s v="OFF-LA-10004093"/>
    <x v="1"/>
    <x v="2"/>
    <s v="Avery 486"/>
    <n v="17.544"/>
    <n v="3"/>
    <n v="0.2"/>
    <n v="5.9211"/>
  </r>
  <r>
    <n v="6072"/>
    <s v="CA-2012-120901"/>
    <x v="1"/>
    <x v="620"/>
    <d v="2013-01-04T00:00:00"/>
    <s v="Standard Class"/>
    <s v="BG-11035"/>
    <s v="Barry Gonzalez"/>
    <x v="0"/>
    <s v="United States"/>
    <s v="Austin"/>
    <x v="5"/>
    <n v="78745"/>
    <x v="2"/>
    <s v="OFF-ST-10000025"/>
    <x v="1"/>
    <x v="4"/>
    <s v="Fellowes Stor/Drawer Steel Plus Storage Drawers"/>
    <n v="152.68799999999999"/>
    <n v="2"/>
    <n v="0.2"/>
    <n v="-26.720400000000001"/>
  </r>
  <r>
    <n v="6073"/>
    <s v="CA-2012-120901"/>
    <x v="1"/>
    <x v="620"/>
    <d v="2013-01-04T00:00:00"/>
    <s v="Standard Class"/>
    <s v="BG-11035"/>
    <s v="Barry Gonzalez"/>
    <x v="0"/>
    <s v="United States"/>
    <s v="Austin"/>
    <x v="5"/>
    <n v="78745"/>
    <x v="2"/>
    <s v="OFF-FA-10001561"/>
    <x v="1"/>
    <x v="13"/>
    <s v="Stockwell Push Pins"/>
    <n v="3.488"/>
    <n v="2"/>
    <n v="0.2"/>
    <n v="0.56679999999999997"/>
  </r>
  <r>
    <n v="6074"/>
    <s v="CA-2012-120901"/>
    <x v="1"/>
    <x v="620"/>
    <d v="2013-01-04T00:00:00"/>
    <s v="Standard Class"/>
    <s v="BG-11035"/>
    <s v="Barry Gonzalez"/>
    <x v="0"/>
    <s v="United States"/>
    <s v="Austin"/>
    <x v="5"/>
    <n v="78745"/>
    <x v="2"/>
    <s v="OFF-SU-10001225"/>
    <x v="1"/>
    <x v="14"/>
    <s v="Staples"/>
    <n v="5.8879999999999999"/>
    <n v="2"/>
    <n v="0.2"/>
    <n v="-1.3248"/>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1999999999999"/>
  </r>
  <r>
    <n v="6077"/>
    <s v="CA-2013-151561"/>
    <x v="0"/>
    <x v="142"/>
    <d v="2013-09-08T00:00:00"/>
    <s v="Standard Class"/>
    <s v="PG-18820"/>
    <s v="Patrick Gardner"/>
    <x v="0"/>
    <s v="United States"/>
    <s v="New York City"/>
    <x v="15"/>
    <n v="10011"/>
    <x v="3"/>
    <s v="TEC-AC-10001432"/>
    <x v="2"/>
    <x v="11"/>
    <s v="Enermax Aurora Lite Keyboard"/>
    <n v="468.9"/>
    <n v="6"/>
    <n v="0"/>
    <n v="206.31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50000000000001"/>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8000000000004"/>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60000000000002"/>
    <n v="6"/>
    <n v="0.8"/>
    <n v="-9.6348000000000003"/>
  </r>
  <r>
    <n v="6084"/>
    <s v="US-2013-132577"/>
    <x v="0"/>
    <x v="441"/>
    <d v="2013-11-28T00:00:00"/>
    <s v="Standard Class"/>
    <s v="JE-15475"/>
    <s v="Jeremy Ellison"/>
    <x v="0"/>
    <s v="United States"/>
    <s v="Houston"/>
    <x v="5"/>
    <n v="77095"/>
    <x v="2"/>
    <s v="OFF-AR-10003481"/>
    <x v="1"/>
    <x v="6"/>
    <s v="Newell 348"/>
    <n v="23.616"/>
    <n v="9"/>
    <n v="0.2"/>
    <n v="2.6568000000000001"/>
  </r>
  <r>
    <n v="6085"/>
    <s v="US-2013-132577"/>
    <x v="0"/>
    <x v="441"/>
    <d v="2013-11-28T00:00:00"/>
    <s v="Standard Class"/>
    <s v="JE-15475"/>
    <s v="Jeremy Ellison"/>
    <x v="0"/>
    <s v="United States"/>
    <s v="Houston"/>
    <x v="5"/>
    <n v="77095"/>
    <x v="2"/>
    <s v="TEC-AC-10000387"/>
    <x v="2"/>
    <x v="11"/>
    <s v="KeyTronicÂ KT800P2 -Â KeyboardÂ - Black"/>
    <n v="24.032"/>
    <n v="2"/>
    <n v="0.2"/>
    <n v="-0.6008"/>
  </r>
  <r>
    <n v="6086"/>
    <s v="US-2013-132577"/>
    <x v="0"/>
    <x v="441"/>
    <d v="2013-11-28T00:00:00"/>
    <s v="Standard Class"/>
    <s v="JE-15475"/>
    <s v="Jeremy Ellison"/>
    <x v="0"/>
    <s v="United States"/>
    <s v="Houston"/>
    <x v="5"/>
    <n v="77095"/>
    <x v="2"/>
    <s v="OFF-LA-10000262"/>
    <x v="1"/>
    <x v="2"/>
    <s v="Avery 494"/>
    <n v="2.0880000000000001"/>
    <n v="1"/>
    <n v="0.2"/>
    <n v="0.67859999999999998"/>
  </r>
  <r>
    <n v="6087"/>
    <s v="US-2013-132577"/>
    <x v="0"/>
    <x v="441"/>
    <d v="2013-11-28T00:00:00"/>
    <s v="Standard Class"/>
    <s v="JE-15475"/>
    <s v="Jeremy Ellison"/>
    <x v="0"/>
    <s v="United States"/>
    <s v="Houston"/>
    <x v="5"/>
    <n v="77095"/>
    <x v="2"/>
    <s v="OFF-BI-10003196"/>
    <x v="1"/>
    <x v="8"/>
    <s v="Accohide Poly Flexible Ring Binders"/>
    <n v="4.4880000000000004"/>
    <n v="6"/>
    <n v="0.8"/>
    <n v="-6.7320000000000002"/>
  </r>
  <r>
    <n v="6088"/>
    <s v="CA-2012-114048"/>
    <x v="1"/>
    <x v="639"/>
    <d v="2012-12-18T00:00:00"/>
    <s v="Standard Class"/>
    <s v="EH-13945"/>
    <s v="Eric Hoffmann"/>
    <x v="0"/>
    <s v="United States"/>
    <s v="Costa Mesa"/>
    <x v="1"/>
    <n v="92627"/>
    <x v="1"/>
    <s v="FUR-FU-10004351"/>
    <x v="0"/>
    <x v="5"/>
    <s v="Staples"/>
    <n v="29.22"/>
    <n v="3"/>
    <n v="0"/>
    <n v="12.8568"/>
  </r>
  <r>
    <n v="6089"/>
    <s v="CA-2012-137281"/>
    <x v="1"/>
    <x v="385"/>
    <d v="2012-06-17T00:00:00"/>
    <s v="Standard Class"/>
    <s v="BF-10975"/>
    <s v="Barbara Fisher"/>
    <x v="1"/>
    <s v="United States"/>
    <s v="Roswell"/>
    <x v="32"/>
    <n v="30076"/>
    <x v="0"/>
    <s v="OFF-PA-10001870"/>
    <x v="1"/>
    <x v="10"/>
    <s v="Xerox 202"/>
    <n v="6.48"/>
    <n v="1"/>
    <n v="0"/>
    <n v="3.1103999999999998"/>
  </r>
  <r>
    <n v="6090"/>
    <s v="US-2014-162068"/>
    <x v="3"/>
    <x v="116"/>
    <d v="2015-01-01T00:00:00"/>
    <s v="Second Class"/>
    <s v="PC-18745"/>
    <s v="Pamela Coakley"/>
    <x v="1"/>
    <s v="United States"/>
    <s v="Loveland"/>
    <x v="22"/>
    <n v="80538"/>
    <x v="1"/>
    <s v="OFF-BI-10002813"/>
    <x v="1"/>
    <x v="8"/>
    <s v="Avery Reinforcements for Hole-Punch Pages"/>
    <n v="1.1879999999999999"/>
    <n v="2"/>
    <n v="0.7"/>
    <n v="-0.99"/>
  </r>
  <r>
    <n v="6091"/>
    <s v="CA-2014-100111"/>
    <x v="3"/>
    <x v="1088"/>
    <d v="2014-09-27T00:00:00"/>
    <s v="Standard Class"/>
    <s v="SV-20365"/>
    <s v="Seth Vernon"/>
    <x v="0"/>
    <s v="United States"/>
    <s v="New York City"/>
    <x v="15"/>
    <n v="10035"/>
    <x v="3"/>
    <s v="FUR-CH-10003846"/>
    <x v="0"/>
    <x v="1"/>
    <s v="Hon Valutask Swivel Chairs"/>
    <n v="272.64600000000002"/>
    <n v="3"/>
    <n v="0.1"/>
    <n v="18.176400000000001"/>
  </r>
  <r>
    <n v="6092"/>
    <s v="CA-2014-100111"/>
    <x v="3"/>
    <x v="1088"/>
    <d v="2014-09-27T00:00:00"/>
    <s v="Standard Class"/>
    <s v="SV-20365"/>
    <s v="Seth Vernon"/>
    <x v="0"/>
    <s v="United States"/>
    <s v="New York City"/>
    <x v="15"/>
    <n v="10035"/>
    <x v="3"/>
    <s v="TEC-AC-10002647"/>
    <x v="2"/>
    <x v="11"/>
    <s v="LogitechÂ Wireless Boombox Speaker - portable - wireless, wired"/>
    <n v="212.8"/>
    <n v="2"/>
    <n v="0"/>
    <n v="95.76"/>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399999999998"/>
  </r>
  <r>
    <n v="6094"/>
    <s v="CA-2014-100111"/>
    <x v="3"/>
    <x v="1088"/>
    <d v="2014-09-27T00:00:00"/>
    <s v="Standard Class"/>
    <s v="SV-20365"/>
    <s v="Seth Vernon"/>
    <x v="0"/>
    <s v="United States"/>
    <s v="New York City"/>
    <x v="15"/>
    <n v="10035"/>
    <x v="3"/>
    <s v="TEC-AC-10001465"/>
    <x v="2"/>
    <x v="11"/>
    <s v="SanDisk Cruzer 64 GB USB Flash Drive"/>
    <n v="72.64"/>
    <n v="2"/>
    <n v="0"/>
    <n v="21.792000000000002"/>
  </r>
  <r>
    <n v="6095"/>
    <s v="CA-2014-100111"/>
    <x v="3"/>
    <x v="1088"/>
    <d v="2014-09-27T00:00:00"/>
    <s v="Standard Class"/>
    <s v="SV-20365"/>
    <s v="Seth Vernon"/>
    <x v="0"/>
    <s v="United States"/>
    <s v="New York City"/>
    <x v="15"/>
    <n v="10035"/>
    <x v="3"/>
    <s v="OFF-ST-10000615"/>
    <x v="1"/>
    <x v="4"/>
    <s v="SimpliFile Personal File, Black Granite, 15w x 6-15/16d x 11-1/4h"/>
    <n v="45.4"/>
    <n v="4"/>
    <n v="0"/>
    <n v="12.712"/>
  </r>
  <r>
    <n v="6096"/>
    <s v="CA-2014-100111"/>
    <x v="3"/>
    <x v="1088"/>
    <d v="2014-09-27T00:00:00"/>
    <s v="Standard Class"/>
    <s v="SV-20365"/>
    <s v="Seth Vernon"/>
    <x v="0"/>
    <s v="United States"/>
    <s v="New York City"/>
    <x v="15"/>
    <n v="10035"/>
    <x v="3"/>
    <s v="OFF-PA-10002713"/>
    <x v="1"/>
    <x v="10"/>
    <s v="Adams Phone Message Book, 200 Message Capacity, 8 1/16â€ x 11â€"/>
    <n v="13.76"/>
    <n v="2"/>
    <n v="0"/>
    <n v="6.3296000000000001"/>
  </r>
  <r>
    <n v="6097"/>
    <s v="CA-2014-100111"/>
    <x v="3"/>
    <x v="1088"/>
    <d v="2014-09-27T00:00:00"/>
    <s v="Standard Class"/>
    <s v="SV-20365"/>
    <s v="Seth Vernon"/>
    <x v="0"/>
    <s v="United States"/>
    <s v="New York City"/>
    <x v="15"/>
    <n v="10035"/>
    <x v="3"/>
    <s v="FUR-CH-10003061"/>
    <x v="0"/>
    <x v="1"/>
    <s v="Global Leather Task Chair, Black"/>
    <n v="80.991"/>
    <n v="1"/>
    <n v="0.1"/>
    <n v="8.0991"/>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1000000000001"/>
  </r>
  <r>
    <n v="6099"/>
    <s v="CA-2014-100111"/>
    <x v="3"/>
    <x v="1088"/>
    <d v="2014-09-27T00:00:00"/>
    <s v="Standard Class"/>
    <s v="SV-20365"/>
    <s v="Seth Vernon"/>
    <x v="0"/>
    <s v="United States"/>
    <s v="New York City"/>
    <x v="15"/>
    <n v="10035"/>
    <x v="3"/>
    <s v="OFF-FA-10000304"/>
    <x v="1"/>
    <x v="13"/>
    <s v="Advantus Push Pins"/>
    <n v="4.3600000000000003"/>
    <n v="2"/>
    <n v="0"/>
    <n v="1.7876000000000001"/>
  </r>
  <r>
    <n v="6100"/>
    <s v="CA-2014-100111"/>
    <x v="3"/>
    <x v="1088"/>
    <d v="2014-09-27T00:00:00"/>
    <s v="Standard Class"/>
    <s v="SV-20365"/>
    <s v="Seth Vernon"/>
    <x v="0"/>
    <s v="United States"/>
    <s v="New York City"/>
    <x v="15"/>
    <n v="10035"/>
    <x v="3"/>
    <s v="FUR-CH-10004086"/>
    <x v="0"/>
    <x v="1"/>
    <s v="Hon 4070 Series Pagoda Armless Upholstered Stacking Chairs"/>
    <n v="2888.127"/>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2"/>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Â Phone HeadsetÂ with In-line Volume - M214C"/>
    <n v="104.85"/>
    <n v="3"/>
    <n v="0"/>
    <n v="28.3095"/>
  </r>
  <r>
    <n v="6104"/>
    <s v="CA-2014-100111"/>
    <x v="3"/>
    <x v="1088"/>
    <d v="2014-09-27T00:00:00"/>
    <s v="Standard Class"/>
    <s v="SV-20365"/>
    <s v="Seth Vernon"/>
    <x v="0"/>
    <s v="United States"/>
    <s v="New York City"/>
    <x v="15"/>
    <n v="10035"/>
    <x v="3"/>
    <s v="TEC-AC-10001998"/>
    <x v="2"/>
    <x v="11"/>
    <s v="LogitechÂ LS21 Speaker System - PC Multimedia - 2.1-CH - Wired"/>
    <n v="59.97"/>
    <n v="3"/>
    <n v="0"/>
    <n v="20.389800000000001"/>
  </r>
  <r>
    <n v="6105"/>
    <s v="US-2014-132381"/>
    <x v="3"/>
    <x v="1029"/>
    <d v="2014-08-25T00:00:00"/>
    <s v="First Class"/>
    <s v="Dp-13240"/>
    <s v="Dean percer"/>
    <x v="2"/>
    <s v="United States"/>
    <s v="Philadelphia"/>
    <x v="9"/>
    <n v="19143"/>
    <x v="3"/>
    <s v="FUR-TA-10002356"/>
    <x v="0"/>
    <x v="3"/>
    <s v="Bevis Boat-Shaped Conference Table"/>
    <n v="314.53199999999998"/>
    <n v="2"/>
    <n v="0.4"/>
    <n v="-83.875200000000007"/>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9"/>
    <n v="2"/>
    <n v="0.8"/>
    <n v="-49.551600000000001"/>
  </r>
  <r>
    <n v="6108"/>
    <s v="CA-2011-120852"/>
    <x v="2"/>
    <x v="414"/>
    <d v="2011-12-25T00:00:00"/>
    <s v="Standard Class"/>
    <s v="WB-21850"/>
    <s v="William Brown"/>
    <x v="0"/>
    <s v="United States"/>
    <s v="Grand Prairie"/>
    <x v="5"/>
    <n v="75051"/>
    <x v="2"/>
    <s v="TEC-AC-10004510"/>
    <x v="2"/>
    <x v="11"/>
    <s v="Logitech Desktop MK120 Mouse and keyboard Combo"/>
    <n v="65.44"/>
    <n v="5"/>
    <n v="0.2"/>
    <n v="-8.18"/>
  </r>
  <r>
    <n v="6109"/>
    <s v="CA-2013-150007"/>
    <x v="0"/>
    <x v="108"/>
    <d v="2013-09-17T00:00:00"/>
    <s v="Standard Class"/>
    <s v="AS-10090"/>
    <s v="Adam Shillingsburg"/>
    <x v="0"/>
    <s v="United States"/>
    <s v="Chicago"/>
    <x v="10"/>
    <n v="60653"/>
    <x v="2"/>
    <s v="OFF-LA-10001982"/>
    <x v="1"/>
    <x v="2"/>
    <s v="Smead Alpha-Z Color-Coded Name Labels First Letter Starter Set"/>
    <n v="6"/>
    <n v="2"/>
    <n v="0.2"/>
    <n v="2.1"/>
  </r>
  <r>
    <n v="6110"/>
    <s v="CA-2013-150007"/>
    <x v="0"/>
    <x v="108"/>
    <d v="2013-09-17T00:00:00"/>
    <s v="Standard Class"/>
    <s v="AS-10090"/>
    <s v="Adam Shillingsburg"/>
    <x v="0"/>
    <s v="United States"/>
    <s v="Chicago"/>
    <x v="10"/>
    <n v="60653"/>
    <x v="2"/>
    <s v="OFF-BI-10004141"/>
    <x v="1"/>
    <x v="8"/>
    <s v="Insertable Tab Indexes For Data Binders"/>
    <n v="1.9079999999999999"/>
    <n v="3"/>
    <n v="0.8"/>
    <n v="-3.2435999999999998"/>
  </r>
  <r>
    <n v="6111"/>
    <s v="CA-2013-124590"/>
    <x v="0"/>
    <x v="396"/>
    <d v="2013-11-17T00:00:00"/>
    <s v="Standard Class"/>
    <s v="SP-20920"/>
    <s v="Susan Pistek"/>
    <x v="0"/>
    <s v="United States"/>
    <s v="Parma"/>
    <x v="24"/>
    <n v="44134"/>
    <x v="3"/>
    <s v="FUR-CH-10004495"/>
    <x v="0"/>
    <x v="1"/>
    <s v="Global Leather and Oak Executive Chair, Black"/>
    <n v="1474.8019999999999"/>
    <n v="7"/>
    <n v="0.3"/>
    <n v="-21.0686"/>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799999999997"/>
  </r>
  <r>
    <n v="6113"/>
    <s v="CA-2013-124590"/>
    <x v="0"/>
    <x v="396"/>
    <d v="2013-11-17T00:00:00"/>
    <s v="Standard Class"/>
    <s v="SP-20920"/>
    <s v="Susan Pistek"/>
    <x v="0"/>
    <s v="United States"/>
    <s v="Parma"/>
    <x v="24"/>
    <n v="44134"/>
    <x v="3"/>
    <s v="OFF-FA-10000585"/>
    <x v="1"/>
    <x v="13"/>
    <s v="OIC Bulk Pack Metal Binder Clips"/>
    <n v="16.751999999999999"/>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40000000001"/>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2"/>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6"/>
  </r>
  <r>
    <n v="6117"/>
    <s v="US-2013-113677"/>
    <x v="0"/>
    <x v="373"/>
    <d v="2013-11-20T00:00:00"/>
    <s v="Standard Class"/>
    <s v="CM-12655"/>
    <s v="Corinna Mitchell"/>
    <x v="2"/>
    <s v="United States"/>
    <s v="New York City"/>
    <x v="15"/>
    <n v="10011"/>
    <x v="3"/>
    <s v="TEC-PH-10002114"/>
    <x v="2"/>
    <x v="7"/>
    <s v="Xiaomi Mi3"/>
    <n v="2279.96"/>
    <n v="4"/>
    <n v="0"/>
    <n v="592.78959999999995"/>
  </r>
  <r>
    <n v="6118"/>
    <s v="US-2013-113677"/>
    <x v="0"/>
    <x v="373"/>
    <d v="2013-11-20T00:00:00"/>
    <s v="Standard Class"/>
    <s v="CM-12655"/>
    <s v="Corinna Mitchell"/>
    <x v="2"/>
    <s v="United States"/>
    <s v="New York City"/>
    <x v="15"/>
    <n v="10011"/>
    <x v="3"/>
    <s v="OFF-LA-10001569"/>
    <x v="1"/>
    <x v="2"/>
    <s v="Avery 499"/>
    <n v="14.94"/>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600000000001"/>
  </r>
  <r>
    <n v="6120"/>
    <s v="CA-2014-143378"/>
    <x v="3"/>
    <x v="20"/>
    <d v="2014-09-26T00:00:00"/>
    <s v="Standard Class"/>
    <s v="JR-16210"/>
    <s v="Justin Ritter"/>
    <x v="1"/>
    <s v="United States"/>
    <s v="Springfield"/>
    <x v="21"/>
    <n v="97477"/>
    <x v="1"/>
    <s v="OFF-AR-10001915"/>
    <x v="1"/>
    <x v="6"/>
    <s v="Peel-Off China Markers"/>
    <n v="23.832000000000001"/>
    <n v="3"/>
    <n v="0.2"/>
    <n v="6.5537999999999998"/>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7"/>
  </r>
  <r>
    <n v="6122"/>
    <s v="CA-2014-143378"/>
    <x v="3"/>
    <x v="20"/>
    <d v="2014-09-26T00:00:00"/>
    <s v="Standard Class"/>
    <s v="JR-16210"/>
    <s v="Justin Ritter"/>
    <x v="1"/>
    <s v="United States"/>
    <s v="Springfield"/>
    <x v="21"/>
    <n v="97477"/>
    <x v="1"/>
    <s v="FUR-BO-10001972"/>
    <x v="0"/>
    <x v="0"/>
    <s v="O'Sullivan 4-Shelf Bookcase in Odessa Pine"/>
    <n v="72.587999999999994"/>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6000000000004"/>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20000000000003"/>
  </r>
  <r>
    <n v="6125"/>
    <s v="CA-2014-145772"/>
    <x v="3"/>
    <x v="95"/>
    <d v="2014-06-08T00:00:00"/>
    <s v="Standard Class"/>
    <s v="SS-20140"/>
    <s v="Saphhira Shifley"/>
    <x v="1"/>
    <s v="United States"/>
    <s v="Los Angeles"/>
    <x v="1"/>
    <n v="90036"/>
    <x v="1"/>
    <s v="TEC-AC-10003038"/>
    <x v="2"/>
    <x v="11"/>
    <s v="Kingston Digital DataTraveler 16GB USB 2.0"/>
    <n v="44.75"/>
    <n v="5"/>
    <n v="0"/>
    <n v="8.5024999999999995"/>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4000000000001"/>
  </r>
  <r>
    <n v="6128"/>
    <s v="CA-2013-124100"/>
    <x v="0"/>
    <x v="1044"/>
    <d v="2013-04-07T00:00:00"/>
    <s v="Standard Class"/>
    <s v="EH-13990"/>
    <s v="Erica Hackney"/>
    <x v="0"/>
    <s v="United States"/>
    <s v="New York City"/>
    <x v="15"/>
    <n v="10009"/>
    <x v="3"/>
    <s v="FUR-CH-10003817"/>
    <x v="0"/>
    <x v="1"/>
    <s v="Global Value Steno Chair, Gray"/>
    <n v="327.99599999999998"/>
    <n v="6"/>
    <n v="0.1"/>
    <n v="54.665999999999997"/>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60000000000001"/>
  </r>
  <r>
    <n v="6132"/>
    <s v="CA-2011-163447"/>
    <x v="2"/>
    <x v="422"/>
    <d v="2011-12-31T00:00:00"/>
    <s v="Standard Class"/>
    <s v="TB-21190"/>
    <s v="Thomas Brumley"/>
    <x v="2"/>
    <s v="United States"/>
    <s v="New York City"/>
    <x v="15"/>
    <n v="10011"/>
    <x v="3"/>
    <s v="FUR-CH-10004477"/>
    <x v="0"/>
    <x v="1"/>
    <s v="Global Push Button Manager's Chair, Indigo"/>
    <n v="767.21400000000006"/>
    <n v="14"/>
    <n v="0.1"/>
    <n v="161.9674"/>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6"/>
  </r>
  <r>
    <n v="6135"/>
    <s v="CA-2013-146766"/>
    <x v="0"/>
    <x v="254"/>
    <d v="2013-11-05T00:00:00"/>
    <s v="Same Day"/>
    <s v="TT-21220"/>
    <s v="Thomas Thornton"/>
    <x v="0"/>
    <s v="United States"/>
    <s v="Chula Vista"/>
    <x v="1"/>
    <n v="91911"/>
    <x v="1"/>
    <s v="OFF-AR-10002135"/>
    <x v="1"/>
    <x v="6"/>
    <s v="Boston Heavy-Duty Trimline Electric Pencil Sharpeners"/>
    <n v="192.8"/>
    <n v="4"/>
    <n v="0"/>
    <n v="55.911999999999999"/>
  </r>
  <r>
    <n v="6136"/>
    <s v="CA-2012-105613"/>
    <x v="1"/>
    <x v="1090"/>
    <d v="2012-10-22T00:00:00"/>
    <s v="Standard Class"/>
    <s v="KN-16705"/>
    <s v="Kristina Nunn"/>
    <x v="2"/>
    <s v="United States"/>
    <s v="Mcallen"/>
    <x v="5"/>
    <n v="78501"/>
    <x v="2"/>
    <s v="TEC-AC-10000521"/>
    <x v="2"/>
    <x v="11"/>
    <s v="Verbatim Slim CD and DVD Storage Cases, 50/Pack"/>
    <n v="27.696000000000002"/>
    <n v="3"/>
    <n v="0.2"/>
    <n v="3.4620000000000002"/>
  </r>
  <r>
    <n v="6137"/>
    <s v="CA-2012-105613"/>
    <x v="1"/>
    <x v="1090"/>
    <d v="2012-10-22T00:00:00"/>
    <s v="Standard Class"/>
    <s v="KN-16705"/>
    <s v="Kristina Nunn"/>
    <x v="2"/>
    <s v="United States"/>
    <s v="Mcallen"/>
    <x v="5"/>
    <n v="78501"/>
    <x v="2"/>
    <s v="OFF-AP-10000026"/>
    <x v="1"/>
    <x v="9"/>
    <s v="Tripp Lite Isotel 6 Outlet Surge Protector with Fax/Modem Protection"/>
    <n v="73.164000000000001"/>
    <n v="6"/>
    <n v="0.8"/>
    <n v="-186.56819999999999"/>
  </r>
  <r>
    <n v="6138"/>
    <s v="US-2013-142251"/>
    <x v="0"/>
    <x v="731"/>
    <d v="2013-11-05T00:00:00"/>
    <s v="Second Class"/>
    <s v="FO-14305"/>
    <s v="Frank Olsen"/>
    <x v="0"/>
    <s v="United States"/>
    <s v="Hollywood"/>
    <x v="2"/>
    <n v="33021"/>
    <x v="0"/>
    <s v="OFF-PA-10002986"/>
    <x v="1"/>
    <x v="10"/>
    <s v="Xerox 1898"/>
    <n v="32.064"/>
    <n v="6"/>
    <n v="0.2"/>
    <n v="11.2224"/>
  </r>
  <r>
    <n v="6139"/>
    <s v="CA-2011-131247"/>
    <x v="2"/>
    <x v="809"/>
    <d v="2011-04-04T00:00:00"/>
    <s v="Standard Class"/>
    <s v="GA-14725"/>
    <s v="Guy Armstrong"/>
    <x v="0"/>
    <s v="United States"/>
    <s v="San Francisco"/>
    <x v="1"/>
    <n v="94110"/>
    <x v="1"/>
    <s v="FUR-BO-10001337"/>
    <x v="0"/>
    <x v="0"/>
    <s v="O'Sullivan Living Dimensions 2-Shelf Bookcases"/>
    <n v="205.666"/>
    <n v="2"/>
    <n v="0.15"/>
    <n v="-12.098000000000001"/>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7999999999998"/>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4"/>
    <n v="6"/>
    <n v="0"/>
    <n v="48.806399999999996"/>
  </r>
  <r>
    <n v="6145"/>
    <s v="CA-2014-151190"/>
    <x v="3"/>
    <x v="818"/>
    <d v="2014-07-02T00:00:00"/>
    <s v="Standard Class"/>
    <s v="GT-14710"/>
    <s v="Greg Tran"/>
    <x v="0"/>
    <s v="United States"/>
    <s v="Omaha"/>
    <x v="8"/>
    <n v="68104"/>
    <x v="2"/>
    <s v="OFF-PA-10000575"/>
    <x v="1"/>
    <x v="10"/>
    <s v="Wirebound Message Books, Four 2 3/4 x 5 White Forms per Page"/>
    <n v="20.07"/>
    <n v="3"/>
    <n v="0"/>
    <n v="9.2322000000000006"/>
  </r>
  <r>
    <n v="6146"/>
    <s v="CA-2011-133543"/>
    <x v="2"/>
    <x v="1091"/>
    <d v="2011-12-26T00:00:00"/>
    <s v="Standard Class"/>
    <s v="KM-16660"/>
    <s v="Khloe Miller"/>
    <x v="0"/>
    <s v="United States"/>
    <s v="San Jose"/>
    <x v="1"/>
    <n v="95123"/>
    <x v="1"/>
    <s v="OFF-AR-10003394"/>
    <x v="1"/>
    <x v="6"/>
    <s v="Newell 332"/>
    <n v="11.76"/>
    <n v="4"/>
    <n v="0"/>
    <n v="3.1751999999999998"/>
  </r>
  <r>
    <n v="6147"/>
    <s v="CA-2014-105130"/>
    <x v="3"/>
    <x v="610"/>
    <d v="2014-11-26T00:00:00"/>
    <s v="Standard Class"/>
    <s v="PJ-18835"/>
    <s v="Patrick Jones"/>
    <x v="1"/>
    <s v="United States"/>
    <s v="San Francisco"/>
    <x v="1"/>
    <n v="94122"/>
    <x v="1"/>
    <s v="OFF-AR-10003394"/>
    <x v="1"/>
    <x v="6"/>
    <s v="Newell 332"/>
    <n v="11.76"/>
    <n v="4"/>
    <n v="0"/>
    <n v="3.1751999999999998"/>
  </r>
  <r>
    <n v="6148"/>
    <s v="CA-2014-105130"/>
    <x v="3"/>
    <x v="610"/>
    <d v="2014-11-26T00:00:00"/>
    <s v="Standard Class"/>
    <s v="PJ-18835"/>
    <s v="Patrick Jones"/>
    <x v="1"/>
    <s v="United States"/>
    <s v="San Francisco"/>
    <x v="1"/>
    <n v="94122"/>
    <x v="1"/>
    <s v="OFF-BI-10001191"/>
    <x v="1"/>
    <x v="8"/>
    <s v="Canvas Sectional Post Binders"/>
    <n v="40.735999999999997"/>
    <n v="2"/>
    <n v="0.2"/>
    <n v="14.7668"/>
  </r>
  <r>
    <n v="6149"/>
    <s v="CA-2013-161928"/>
    <x v="0"/>
    <x v="812"/>
    <d v="2013-06-30T00:00:00"/>
    <s v="Second Class"/>
    <s v="AC-10660"/>
    <s v="Anna Chung"/>
    <x v="0"/>
    <s v="United States"/>
    <s v="San Francisco"/>
    <x v="1"/>
    <n v="94109"/>
    <x v="1"/>
    <s v="TEC-PH-10003484"/>
    <x v="2"/>
    <x v="7"/>
    <s v="Ooma Telo VoIP Home Phone System"/>
    <n v="201.584"/>
    <n v="2"/>
    <n v="0.2"/>
    <n v="12.599"/>
  </r>
  <r>
    <n v="6150"/>
    <s v="CA-2014-101322"/>
    <x v="3"/>
    <x v="116"/>
    <d v="2015-01-01T00:00:00"/>
    <s v="First Class"/>
    <s v="JG-15310"/>
    <s v="Jason Gross"/>
    <x v="1"/>
    <s v="United States"/>
    <s v="Long Beach"/>
    <x v="1"/>
    <n v="90805"/>
    <x v="1"/>
    <s v="FUR-CH-10003968"/>
    <x v="0"/>
    <x v="1"/>
    <s v="Novimex Turbo Task Chair"/>
    <n v="340.70400000000001"/>
    <n v="6"/>
    <n v="0.2"/>
    <n v="-34.070399999999999"/>
  </r>
  <r>
    <n v="6151"/>
    <s v="US-2013-106600"/>
    <x v="0"/>
    <x v="143"/>
    <d v="2013-04-12T00:00:00"/>
    <s v="First Class"/>
    <s v="RM-19375"/>
    <s v="Raymond Messe"/>
    <x v="0"/>
    <s v="United States"/>
    <s v="Columbus"/>
    <x v="32"/>
    <n v="31907"/>
    <x v="0"/>
    <s v="FUR-BO-10001608"/>
    <x v="0"/>
    <x v="0"/>
    <s v="Hon Metal Bookcases, Black"/>
    <n v="354.9"/>
    <n v="5"/>
    <n v="0"/>
    <n v="88.724999999999994"/>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89999999999995"/>
  </r>
  <r>
    <n v="6153"/>
    <s v="CA-2014-139437"/>
    <x v="3"/>
    <x v="445"/>
    <d v="2014-07-09T00:00:00"/>
    <s v="Standard Class"/>
    <s v="RD-19585"/>
    <s v="Rob Dowd"/>
    <x v="0"/>
    <s v="United States"/>
    <s v="Los Angeles"/>
    <x v="1"/>
    <n v="90004"/>
    <x v="1"/>
    <s v="OFF-ST-10002485"/>
    <x v="1"/>
    <x v="4"/>
    <s v="Rogers Deluxe File Chest"/>
    <n v="87.92"/>
    <n v="4"/>
    <n v="0"/>
    <n v="0.87919999999999998"/>
  </r>
  <r>
    <n v="6154"/>
    <s v="CA-2014-151484"/>
    <x v="3"/>
    <x v="693"/>
    <d v="2014-04-24T00:00:00"/>
    <s v="First Class"/>
    <s v="CV-12805"/>
    <s v="Cynthia Voltz"/>
    <x v="1"/>
    <s v="United States"/>
    <s v="Philadelphia"/>
    <x v="9"/>
    <n v="19120"/>
    <x v="3"/>
    <s v="FUR-FU-10001876"/>
    <x v="0"/>
    <x v="5"/>
    <s v="Computer Room Manger, 14&quot;"/>
    <n v="51.968000000000004"/>
    <n v="2"/>
    <n v="0.2"/>
    <n v="10.393599999999999"/>
  </r>
  <r>
    <n v="6155"/>
    <s v="CA-2014-151484"/>
    <x v="3"/>
    <x v="693"/>
    <d v="2014-04-24T00:00:00"/>
    <s v="First Class"/>
    <s v="CV-12805"/>
    <s v="Cynthia Voltz"/>
    <x v="1"/>
    <s v="United States"/>
    <s v="Philadelphia"/>
    <x v="9"/>
    <n v="19120"/>
    <x v="3"/>
    <s v="OFF-ST-10002370"/>
    <x v="1"/>
    <x v="4"/>
    <s v="Sortfiler Multipurpose Personal File Organizer, Black"/>
    <n v="51.335999999999999"/>
    <n v="3"/>
    <n v="0.2"/>
    <n v="5.7752999999999997"/>
  </r>
  <r>
    <n v="6156"/>
    <s v="CA-2014-151484"/>
    <x v="3"/>
    <x v="693"/>
    <d v="2014-04-24T00:00:00"/>
    <s v="First Class"/>
    <s v="CV-12805"/>
    <s v="Cynthia Voltz"/>
    <x v="1"/>
    <s v="United States"/>
    <s v="Philadelphia"/>
    <x v="9"/>
    <n v="19120"/>
    <x v="3"/>
    <s v="OFF-ST-10000142"/>
    <x v="1"/>
    <x v="4"/>
    <s v="Deluxe Rollaway Locking File with Drawer"/>
    <n v="332.70400000000001"/>
    <n v="1"/>
    <n v="0.2"/>
    <n v="33.270400000000002"/>
  </r>
  <r>
    <n v="6157"/>
    <s v="CA-2014-151484"/>
    <x v="3"/>
    <x v="693"/>
    <d v="2014-04-24T00:00:00"/>
    <s v="First Class"/>
    <s v="CV-12805"/>
    <s v="Cynthia Voltz"/>
    <x v="1"/>
    <s v="United States"/>
    <s v="Philadelphia"/>
    <x v="9"/>
    <n v="19120"/>
    <x v="3"/>
    <s v="FUR-FU-10004671"/>
    <x v="0"/>
    <x v="5"/>
    <s v="Executive Impressions 12&quot; Wall Clock"/>
    <n v="42.408000000000001"/>
    <n v="3"/>
    <n v="0.2"/>
    <n v="9.5418000000000003"/>
  </r>
  <r>
    <n v="6158"/>
    <s v="CA-2013-104150"/>
    <x v="0"/>
    <x v="1092"/>
    <d v="2013-08-06T00:00:00"/>
    <s v="Second Class"/>
    <s v="AG-10330"/>
    <s v="Alex Grayson"/>
    <x v="0"/>
    <s v="United States"/>
    <s v="Tulsa"/>
    <x v="26"/>
    <n v="74133"/>
    <x v="2"/>
    <s v="OFF-EN-10002504"/>
    <x v="1"/>
    <x v="12"/>
    <s v="Tyvek  Top-Opening Peel &amp; Seel Envelopes, Plain White"/>
    <n v="81.540000000000006"/>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
  </r>
  <r>
    <n v="6160"/>
    <s v="CA-2013-161025"/>
    <x v="0"/>
    <x v="275"/>
    <d v="2013-12-10T00:00:00"/>
    <s v="Standard Class"/>
    <s v="GM-14440"/>
    <s v="Gary McGarr"/>
    <x v="0"/>
    <s v="United States"/>
    <s v="Los Angeles"/>
    <x v="1"/>
    <n v="90049"/>
    <x v="1"/>
    <s v="OFF-ST-10001932"/>
    <x v="1"/>
    <x v="4"/>
    <s v="Fellowes Staxonsteel Drawer Files"/>
    <n v="772.68"/>
    <n v="4"/>
    <n v="0"/>
    <n v="108.1752"/>
  </r>
  <r>
    <n v="6161"/>
    <s v="CA-2011-103989"/>
    <x v="2"/>
    <x v="1093"/>
    <d v="2011-03-21T00:00:00"/>
    <s v="First Class"/>
    <s v="MC-17605"/>
    <s v="Matt Connell"/>
    <x v="1"/>
    <s v="United States"/>
    <s v="Lakeland"/>
    <x v="2"/>
    <n v="33801"/>
    <x v="0"/>
    <s v="TEC-PH-10004667"/>
    <x v="2"/>
    <x v="7"/>
    <s v="Cisco 8x8 Inc. 6753i IP Business Phone System"/>
    <n v="323.976"/>
    <n v="3"/>
    <n v="0.2"/>
    <n v="28.347899999999999"/>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
    <n v="3"/>
    <n v="0.2"/>
    <n v="1.962"/>
  </r>
  <r>
    <n v="6164"/>
    <s v="CA-2011-103989"/>
    <x v="2"/>
    <x v="1093"/>
    <d v="2011-03-21T00:00:00"/>
    <s v="First Class"/>
    <s v="MC-17605"/>
    <s v="Matt Connell"/>
    <x v="1"/>
    <s v="United States"/>
    <s v="Lakeland"/>
    <x v="2"/>
    <n v="33801"/>
    <x v="0"/>
    <s v="OFF-BI-10001196"/>
    <x v="1"/>
    <x v="8"/>
    <s v="Avery Flip-Chart Easel Binder, Black"/>
    <n v="33.57"/>
    <n v="5"/>
    <n v="0.7"/>
    <n v="-25.736999999999998"/>
  </r>
  <r>
    <n v="6165"/>
    <s v="CA-2011-103989"/>
    <x v="2"/>
    <x v="1093"/>
    <d v="2011-03-21T00:00:00"/>
    <s v="First Class"/>
    <s v="MC-17605"/>
    <s v="Matt Connell"/>
    <x v="1"/>
    <s v="United States"/>
    <s v="Lakeland"/>
    <x v="2"/>
    <n v="33801"/>
    <x v="0"/>
    <s v="FUR-FU-10003981"/>
    <x v="0"/>
    <x v="5"/>
    <s v="Eldon Wave Desk Accessories"/>
    <n v="4.992"/>
    <n v="3"/>
    <n v="0.2"/>
    <n v="1.3728"/>
  </r>
  <r>
    <n v="6166"/>
    <s v="CA-2011-103989"/>
    <x v="2"/>
    <x v="1093"/>
    <d v="2011-03-21T00:00:00"/>
    <s v="First Class"/>
    <s v="MC-17605"/>
    <s v="Matt Connell"/>
    <x v="1"/>
    <s v="United States"/>
    <s v="Lakeland"/>
    <x v="2"/>
    <n v="33801"/>
    <x v="0"/>
    <s v="FUR-FU-10002508"/>
    <x v="0"/>
    <x v="5"/>
    <s v="Document Clip Frames"/>
    <n v="20.015999999999998"/>
    <n v="3"/>
    <n v="0.2"/>
    <n v="5.5044000000000004"/>
  </r>
  <r>
    <n v="6167"/>
    <s v="CA-2011-103989"/>
    <x v="2"/>
    <x v="1093"/>
    <d v="2011-03-21T00:00:00"/>
    <s v="First Class"/>
    <s v="MC-17605"/>
    <s v="Matt Connell"/>
    <x v="1"/>
    <s v="United States"/>
    <s v="Lakeland"/>
    <x v="2"/>
    <n v="33801"/>
    <x v="0"/>
    <s v="TEC-AC-10002647"/>
    <x v="2"/>
    <x v="11"/>
    <s v="LogitechÂ Wireless Boombox Speaker - portable - wireless, wired"/>
    <n v="170.24"/>
    <n v="2"/>
    <n v="0.2"/>
    <n v="53.2"/>
  </r>
  <r>
    <n v="6168"/>
    <s v="CA-2012-142433"/>
    <x v="1"/>
    <x v="704"/>
    <d v="2012-04-25T00:00:00"/>
    <s v="Standard Class"/>
    <s v="ES-14020"/>
    <s v="Erica Smith"/>
    <x v="0"/>
    <s v="United States"/>
    <s v="Houston"/>
    <x v="5"/>
    <n v="77036"/>
    <x v="2"/>
    <s v="OFF-PA-10002377"/>
    <x v="1"/>
    <x v="10"/>
    <s v="Xerox 1916"/>
    <n v="117.456"/>
    <n v="3"/>
    <n v="0.2"/>
    <n v="44.045999999999999"/>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7999999999998"/>
    <n v="3"/>
    <n v="0.2"/>
    <n v="11.5587"/>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59999999999997"/>
  </r>
  <r>
    <n v="6175"/>
    <s v="US-2011-106299"/>
    <x v="2"/>
    <x v="1094"/>
    <d v="2011-08-08T00:00:00"/>
    <s v="Standard Class"/>
    <s v="NZ-18565"/>
    <s v="Nick Zandusky"/>
    <x v="2"/>
    <s v="United States"/>
    <s v="Springfield"/>
    <x v="25"/>
    <n v="65807"/>
    <x v="2"/>
    <s v="OFF-ST-10002011"/>
    <x v="1"/>
    <x v="4"/>
    <s v="Smead Adjustable Mobile File Trolley with Lockable Top"/>
    <n v="838.38"/>
    <n v="2"/>
    <n v="0"/>
    <n v="226.36259999999999"/>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8"/>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7"/>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59999999999999"/>
  </r>
  <r>
    <n v="6181"/>
    <s v="CA-2012-158421"/>
    <x v="1"/>
    <x v="481"/>
    <d v="2012-09-26T00:00:00"/>
    <s v="Standard Class"/>
    <s v="GB-14575"/>
    <s v="Giulietta Baptist"/>
    <x v="0"/>
    <s v="United States"/>
    <s v="Columbia"/>
    <x v="20"/>
    <n v="29203"/>
    <x v="0"/>
    <s v="TEC-PH-10000369"/>
    <x v="2"/>
    <x v="7"/>
    <s v="HTC One Mini"/>
    <n v="629.95000000000005"/>
    <n v="5"/>
    <n v="0"/>
    <n v="176.386"/>
  </r>
  <r>
    <n v="6182"/>
    <s v="CA-2012-158421"/>
    <x v="1"/>
    <x v="481"/>
    <d v="2012-09-26T00:00:00"/>
    <s v="Standard Class"/>
    <s v="GB-14575"/>
    <s v="Giulietta Baptist"/>
    <x v="0"/>
    <s v="United States"/>
    <s v="Columbia"/>
    <x v="20"/>
    <n v="29203"/>
    <x v="0"/>
    <s v="TEC-PH-10002538"/>
    <x v="2"/>
    <x v="7"/>
    <s v="Grandstream GXP1160 VoIP phone"/>
    <n v="113.73"/>
    <n v="3"/>
    <n v="0"/>
    <n v="32.981699999999996"/>
  </r>
  <r>
    <n v="6183"/>
    <s v="CA-2012-158421"/>
    <x v="1"/>
    <x v="481"/>
    <d v="2012-09-26T00:00:00"/>
    <s v="Standard Class"/>
    <s v="GB-14575"/>
    <s v="Giulietta Baptist"/>
    <x v="0"/>
    <s v="United States"/>
    <s v="Columbia"/>
    <x v="20"/>
    <n v="29203"/>
    <x v="0"/>
    <s v="OFF-BI-10000050"/>
    <x v="1"/>
    <x v="8"/>
    <s v="Angle-D Binders with Locking Rings, Label Holders"/>
    <n v="14.6"/>
    <n v="2"/>
    <n v="0"/>
    <n v="6.8620000000000001"/>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01"/>
  </r>
  <r>
    <n v="6186"/>
    <s v="CA-2012-138331"/>
    <x v="1"/>
    <x v="976"/>
    <d v="2012-08-12T00:00:00"/>
    <s v="Standard Class"/>
    <s v="JK-15625"/>
    <s v="Jim Karlsson"/>
    <x v="0"/>
    <s v="United States"/>
    <s v="Philadelphia"/>
    <x v="9"/>
    <n v="19120"/>
    <x v="3"/>
    <s v="OFF-AR-10002952"/>
    <x v="1"/>
    <x v="6"/>
    <s v="Stanley Contemporary Battery Pencil Sharpeners"/>
    <n v="106.8"/>
    <n v="10"/>
    <n v="0.2"/>
    <n v="10.68"/>
  </r>
  <r>
    <n v="6187"/>
    <s v="CA-2012-138954"/>
    <x v="1"/>
    <x v="219"/>
    <d v="2012-11-17T00:00:00"/>
    <s v="First Class"/>
    <s v="MH-17785"/>
    <s v="Maya Herman"/>
    <x v="1"/>
    <s v="United States"/>
    <s v="New York City"/>
    <x v="15"/>
    <n v="10035"/>
    <x v="3"/>
    <s v="OFF-ST-10003058"/>
    <x v="1"/>
    <x v="4"/>
    <s v="Eldon Mobile Mega Data Cart  Mega Stackable  Add-On Trays"/>
    <n v="70.95"/>
    <n v="3"/>
    <n v="0"/>
    <n v="20.575500000000002"/>
  </r>
  <r>
    <n v="6188"/>
    <s v="CA-2012-138954"/>
    <x v="1"/>
    <x v="219"/>
    <d v="2012-11-17T00:00:00"/>
    <s v="First Class"/>
    <s v="MH-17785"/>
    <s v="Maya Herman"/>
    <x v="1"/>
    <s v="United States"/>
    <s v="New York City"/>
    <x v="15"/>
    <n v="10035"/>
    <x v="3"/>
    <s v="OFF-BI-10003963"/>
    <x v="1"/>
    <x v="8"/>
    <s v="Cardinal Holdit Data Disk Pockets"/>
    <n v="34.944000000000003"/>
    <n v="6"/>
    <n v="0.2"/>
    <n v="11.7936"/>
  </r>
  <r>
    <n v="6189"/>
    <s v="CA-2012-138954"/>
    <x v="1"/>
    <x v="219"/>
    <d v="2012-11-17T00:00:00"/>
    <s v="First Class"/>
    <s v="MH-17785"/>
    <s v="Maya Herman"/>
    <x v="1"/>
    <s v="United States"/>
    <s v="New York City"/>
    <x v="15"/>
    <n v="10035"/>
    <x v="3"/>
    <s v="OFF-AR-10001955"/>
    <x v="1"/>
    <x v="6"/>
    <s v="Newell 319"/>
    <n v="119.04"/>
    <n v="6"/>
    <n v="0"/>
    <n v="35.712000000000003"/>
  </r>
  <r>
    <n v="6190"/>
    <s v="CA-2014-157903"/>
    <x v="3"/>
    <x v="1095"/>
    <d v="2014-04-09T00:00:00"/>
    <s v="Standard Class"/>
    <s v="AM-10705"/>
    <s v="Anne McFarland"/>
    <x v="0"/>
    <s v="United States"/>
    <s v="Des Plaines"/>
    <x v="10"/>
    <n v="60016"/>
    <x v="2"/>
    <s v="TEC-PH-10004345"/>
    <x v="2"/>
    <x v="7"/>
    <s v="Cisco SPA 502G IP Phone"/>
    <n v="383.84"/>
    <n v="4"/>
    <n v="0.2"/>
    <n v="47.98"/>
  </r>
  <r>
    <n v="6191"/>
    <s v="CA-2013-157259"/>
    <x v="0"/>
    <x v="435"/>
    <d v="2013-12-29T00:00:00"/>
    <s v="Standard Class"/>
    <s v="JM-15535"/>
    <s v="Jessica Myrick"/>
    <x v="0"/>
    <s v="United States"/>
    <s v="New York City"/>
    <x v="15"/>
    <n v="10035"/>
    <x v="3"/>
    <s v="FUR-FU-10003192"/>
    <x v="0"/>
    <x v="5"/>
    <s v="Luxo Adjustable Task Clamp Lamp"/>
    <n v="799.56"/>
    <n v="9"/>
    <n v="0"/>
    <n v="207.88560000000001"/>
  </r>
  <r>
    <n v="6192"/>
    <s v="CA-2014-107986"/>
    <x v="3"/>
    <x v="1096"/>
    <d v="2014-12-14T00:00:00"/>
    <s v="Same Day"/>
    <s v="MW-18220"/>
    <s v="Mitch Webber"/>
    <x v="0"/>
    <s v="United States"/>
    <s v="Seattle"/>
    <x v="4"/>
    <n v="98103"/>
    <x v="1"/>
    <s v="OFF-ST-10001325"/>
    <x v="1"/>
    <x v="4"/>
    <s v="Sterilite Officeware Hinged File Box"/>
    <n v="31.44"/>
    <n v="3"/>
    <n v="0"/>
    <n v="8.4887999999999995"/>
  </r>
  <r>
    <n v="6193"/>
    <s v="CA-2014-104927"/>
    <x v="3"/>
    <x v="66"/>
    <d v="2014-12-27T00:00:00"/>
    <s v="Standard Class"/>
    <s v="AG-10330"/>
    <s v="Alex Grayson"/>
    <x v="0"/>
    <s v="United States"/>
    <s v="Houston"/>
    <x v="5"/>
    <n v="77095"/>
    <x v="2"/>
    <s v="OFF-PA-10000019"/>
    <x v="1"/>
    <x v="10"/>
    <s v="Xerox 1931"/>
    <n v="25.92"/>
    <n v="5"/>
    <n v="0.2"/>
    <n v="9.0719999999999992"/>
  </r>
  <r>
    <n v="6194"/>
    <s v="CA-2014-104927"/>
    <x v="3"/>
    <x v="66"/>
    <d v="2014-12-27T00:00:00"/>
    <s v="Standard Class"/>
    <s v="AG-10330"/>
    <s v="Alex Grayson"/>
    <x v="0"/>
    <s v="United States"/>
    <s v="Houston"/>
    <x v="5"/>
    <n v="77095"/>
    <x v="2"/>
    <s v="OFF-BI-10003429"/>
    <x v="1"/>
    <x v="8"/>
    <s v="Cardinal HOLDit! Binder Insert Strips,Extra Strips"/>
    <n v="6.33"/>
    <n v="5"/>
    <n v="0.8"/>
    <n v="-9.8115000000000006"/>
  </r>
  <r>
    <n v="6195"/>
    <s v="CA-2014-104927"/>
    <x v="3"/>
    <x v="66"/>
    <d v="2014-12-27T00:00:00"/>
    <s v="Standard Class"/>
    <s v="AG-10330"/>
    <s v="Alex Grayson"/>
    <x v="0"/>
    <s v="United States"/>
    <s v="Houston"/>
    <x v="5"/>
    <n v="77095"/>
    <x v="2"/>
    <s v="OFF-PA-10000176"/>
    <x v="1"/>
    <x v="10"/>
    <s v="Xerox 1887"/>
    <n v="75.88"/>
    <n v="5"/>
    <n v="0.2"/>
    <n v="26.558"/>
  </r>
  <r>
    <n v="6196"/>
    <s v="CA-2014-113453"/>
    <x v="3"/>
    <x v="208"/>
    <d v="2014-10-29T00:00:00"/>
    <s v="Standard Class"/>
    <s v="CM-12160"/>
    <s v="Charles McCrossin"/>
    <x v="0"/>
    <s v="United States"/>
    <s v="Philadelphia"/>
    <x v="9"/>
    <n v="19143"/>
    <x v="3"/>
    <s v="TEC-PH-10004165"/>
    <x v="2"/>
    <x v="7"/>
    <s v="Mitel MiVoice 5330e IP Phone"/>
    <n v="329.988"/>
    <n v="2"/>
    <n v="0.4"/>
    <n v="-76.997200000000007"/>
  </r>
  <r>
    <n v="6197"/>
    <s v="CA-2014-113453"/>
    <x v="3"/>
    <x v="208"/>
    <d v="2014-10-29T00:00:00"/>
    <s v="Standard Class"/>
    <s v="CM-12160"/>
    <s v="Charles McCrossin"/>
    <x v="0"/>
    <s v="United States"/>
    <s v="Philadelphia"/>
    <x v="9"/>
    <n v="19143"/>
    <x v="3"/>
    <s v="OFF-ST-10000352"/>
    <x v="1"/>
    <x v="4"/>
    <s v="Acco Perma 2700 Stacking Storage Drawers"/>
    <n v="71.376000000000005"/>
    <n v="3"/>
    <n v="0.2"/>
    <n v="-4.4610000000000003"/>
  </r>
  <r>
    <n v="6198"/>
    <s v="CA-2012-149909"/>
    <x v="1"/>
    <x v="50"/>
    <d v="2012-11-17T00:00:00"/>
    <s v="Standard Class"/>
    <s v="RA-19915"/>
    <s v="Russell Applegate"/>
    <x v="0"/>
    <s v="United States"/>
    <s v="Columbus"/>
    <x v="14"/>
    <n v="47201"/>
    <x v="2"/>
    <s v="OFF-PA-10000726"/>
    <x v="1"/>
    <x v="10"/>
    <s v="Black Print Carbonless Snap-Off Rapid Letter, 8 1/2&quot; x 7&quot;"/>
    <n v="63.77"/>
    <n v="7"/>
    <n v="0"/>
    <n v="28.6965"/>
  </r>
  <r>
    <n v="6199"/>
    <s v="CA-2012-149909"/>
    <x v="1"/>
    <x v="50"/>
    <d v="2012-11-17T00:00:00"/>
    <s v="Standard Class"/>
    <s v="RA-19915"/>
    <s v="Russell Applegate"/>
    <x v="0"/>
    <s v="United States"/>
    <s v="Columbus"/>
    <x v="14"/>
    <n v="47201"/>
    <x v="2"/>
    <s v="TEC-PH-10001536"/>
    <x v="2"/>
    <x v="7"/>
    <s v="Spigen Samsung Galaxy S5 Case Wallet"/>
    <n v="50.97"/>
    <n v="3"/>
    <n v="0"/>
    <n v="13.2522"/>
  </r>
  <r>
    <n v="6200"/>
    <s v="CA-2012-149909"/>
    <x v="1"/>
    <x v="50"/>
    <d v="2012-11-17T00:00:00"/>
    <s v="Standard Class"/>
    <s v="RA-19915"/>
    <s v="Russell Applegate"/>
    <x v="0"/>
    <s v="United States"/>
    <s v="Columbus"/>
    <x v="14"/>
    <n v="47201"/>
    <x v="2"/>
    <s v="OFF-PA-10001790"/>
    <x v="1"/>
    <x v="10"/>
    <s v="Xerox 1910"/>
    <n v="96.08"/>
    <n v="2"/>
    <n v="0"/>
    <n v="46.118400000000001"/>
  </r>
  <r>
    <n v="6201"/>
    <s v="CA-2012-146675"/>
    <x v="1"/>
    <x v="392"/>
    <d v="2012-04-20T00:00:00"/>
    <s v="Standard Class"/>
    <s v="SB-20185"/>
    <s v="Sarah Brown"/>
    <x v="0"/>
    <s v="United States"/>
    <s v="Evanston"/>
    <x v="10"/>
    <n v="60201"/>
    <x v="2"/>
    <s v="TEC-CO-10001766"/>
    <x v="2"/>
    <x v="16"/>
    <s v="Canon PC940 Copier"/>
    <n v="1439.9680000000001"/>
    <n v="4"/>
    <n v="0.2"/>
    <n v="485.98919999999998"/>
  </r>
  <r>
    <n v="6202"/>
    <s v="CA-2012-146675"/>
    <x v="1"/>
    <x v="392"/>
    <d v="2012-04-20T00:00:00"/>
    <s v="Standard Class"/>
    <s v="SB-20185"/>
    <s v="Sarah Brown"/>
    <x v="0"/>
    <s v="United States"/>
    <s v="Evanston"/>
    <x v="10"/>
    <n v="60201"/>
    <x v="2"/>
    <s v="TEC-AC-10004396"/>
    <x v="2"/>
    <x v="11"/>
    <s v="Logitech Keyboard K120"/>
    <n v="43.56"/>
    <n v="3"/>
    <n v="0.2"/>
    <n v="-4.9005000000000001"/>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90000000000004"/>
  </r>
  <r>
    <n v="6204"/>
    <s v="CA-2013-133669"/>
    <x v="0"/>
    <x v="147"/>
    <d v="2013-10-28T00:00:00"/>
    <s v="Standard Class"/>
    <s v="SV-20935"/>
    <s v="Susan Vittorini"/>
    <x v="0"/>
    <s v="United States"/>
    <s v="Columbus"/>
    <x v="24"/>
    <n v="43229"/>
    <x v="3"/>
    <s v="TEC-PH-10001305"/>
    <x v="2"/>
    <x v="7"/>
    <s v="Panasonic KX TS208W Corded phone"/>
    <n v="235.15199999999999"/>
    <n v="8"/>
    <n v="0.4"/>
    <n v="-47.0304"/>
  </r>
  <r>
    <n v="6205"/>
    <s v="CA-2014-145660"/>
    <x v="3"/>
    <x v="96"/>
    <d v="2014-12-04T00:00:00"/>
    <s v="First Class"/>
    <s v="MG-17650"/>
    <s v="Matthew Grinstein"/>
    <x v="2"/>
    <s v="United States"/>
    <s v="Marion"/>
    <x v="24"/>
    <n v="43302"/>
    <x v="3"/>
    <s v="FUR-FU-10002885"/>
    <x v="0"/>
    <x v="5"/>
    <s v="Magna Visual Magnetic Picture Hangers"/>
    <n v="7.7119999999999997"/>
    <n v="2"/>
    <n v="0.2"/>
    <n v="1.7352000000000001"/>
  </r>
  <r>
    <n v="6206"/>
    <s v="CA-2013-133697"/>
    <x v="0"/>
    <x v="201"/>
    <d v="2013-10-25T00:00:00"/>
    <s v="Second Class"/>
    <s v="CM-12445"/>
    <s v="Chuck Magee"/>
    <x v="0"/>
    <s v="United States"/>
    <s v="Houston"/>
    <x v="5"/>
    <n v="77095"/>
    <x v="2"/>
    <s v="OFF-PA-10000726"/>
    <x v="1"/>
    <x v="10"/>
    <s v="Black Print Carbonless Snap-Off Rapid Letter, 8 1/2&quot; x 7&quot;"/>
    <n v="51.015999999999998"/>
    <n v="7"/>
    <n v="0.2"/>
    <n v="15.942500000000001"/>
  </r>
  <r>
    <n v="6207"/>
    <s v="CA-2013-133697"/>
    <x v="0"/>
    <x v="201"/>
    <d v="2013-10-25T00:00:00"/>
    <s v="Second Class"/>
    <s v="CM-12445"/>
    <s v="Chuck Magee"/>
    <x v="0"/>
    <s v="United States"/>
    <s v="Houston"/>
    <x v="5"/>
    <n v="77095"/>
    <x v="2"/>
    <s v="OFF-FA-10003112"/>
    <x v="1"/>
    <x v="13"/>
    <s v="Staples"/>
    <n v="25.248000000000001"/>
    <n v="4"/>
    <n v="0.2"/>
    <n v="7.89"/>
  </r>
  <r>
    <n v="6208"/>
    <s v="CA-2013-133697"/>
    <x v="0"/>
    <x v="201"/>
    <d v="2013-10-25T00:00:00"/>
    <s v="Second Class"/>
    <s v="CM-12445"/>
    <s v="Chuck Magee"/>
    <x v="0"/>
    <s v="United States"/>
    <s v="Houston"/>
    <x v="5"/>
    <n v="77095"/>
    <x v="2"/>
    <s v="FUR-CH-10002372"/>
    <x v="0"/>
    <x v="1"/>
    <s v="Office Star - Ergonomically Designed Knee Chair"/>
    <n v="56.686"/>
    <n v="1"/>
    <n v="0.3"/>
    <n v="-14.5764"/>
  </r>
  <r>
    <n v="6209"/>
    <s v="CA-2014-148138"/>
    <x v="3"/>
    <x v="365"/>
    <d v="2014-10-04T00:00:00"/>
    <s v="Standard Class"/>
    <s v="ME-18010"/>
    <s v="Michelle Ellison"/>
    <x v="1"/>
    <s v="United States"/>
    <s v="Marion"/>
    <x v="24"/>
    <n v="43302"/>
    <x v="3"/>
    <s v="OFF-ST-10000563"/>
    <x v="1"/>
    <x v="4"/>
    <s v="Fellowes Bankers Box Stor/Drawer Steel Plus"/>
    <n v="51.167999999999999"/>
    <n v="2"/>
    <n v="0.2"/>
    <n v="-6.3959999999999999"/>
  </r>
  <r>
    <n v="6210"/>
    <s v="CA-2014-119809"/>
    <x v="3"/>
    <x v="238"/>
    <d v="2014-08-26T00:00:00"/>
    <s v="Standard Class"/>
    <s v="YS-21880"/>
    <s v="Yana Sorensen"/>
    <x v="1"/>
    <s v="United States"/>
    <s v="Seattle"/>
    <x v="4"/>
    <n v="98103"/>
    <x v="1"/>
    <s v="OFF-BI-10003925"/>
    <x v="1"/>
    <x v="8"/>
    <s v="Fellowes PB300 Plastic Comb Binding Machine"/>
    <n v="2793.5279999999998"/>
    <n v="9"/>
    <n v="0.2"/>
    <n v="942.81569999999999"/>
  </r>
  <r>
    <n v="6211"/>
    <s v="CA-2014-119809"/>
    <x v="3"/>
    <x v="238"/>
    <d v="2014-08-26T00:00:00"/>
    <s v="Standard Class"/>
    <s v="YS-21880"/>
    <s v="Yana Sorensen"/>
    <x v="1"/>
    <s v="United States"/>
    <s v="Seattle"/>
    <x v="4"/>
    <n v="98103"/>
    <x v="1"/>
    <s v="OFF-ST-10003306"/>
    <x v="1"/>
    <x v="4"/>
    <s v="Letter Size Cart"/>
    <n v="1000.02"/>
    <n v="7"/>
    <n v="0"/>
    <n v="290.00580000000002"/>
  </r>
  <r>
    <n v="6212"/>
    <s v="CA-2014-119809"/>
    <x v="3"/>
    <x v="238"/>
    <d v="2014-08-26T00:00:00"/>
    <s v="Standard Class"/>
    <s v="YS-21880"/>
    <s v="Yana Sorensen"/>
    <x v="1"/>
    <s v="United States"/>
    <s v="Seattle"/>
    <x v="4"/>
    <n v="98103"/>
    <x v="1"/>
    <s v="FUR-FU-10001475"/>
    <x v="0"/>
    <x v="5"/>
    <s v="Contract Clock, 14&quot;, Brown"/>
    <n v="65.94"/>
    <n v="3"/>
    <n v="0"/>
    <n v="22.419599999999999"/>
  </r>
  <r>
    <n v="6213"/>
    <s v="CA-2014-149944"/>
    <x v="3"/>
    <x v="105"/>
    <d v="2014-11-17T00:00:00"/>
    <s v="Second Class"/>
    <s v="MB-17305"/>
    <s v="Maria Bertelson"/>
    <x v="0"/>
    <s v="United States"/>
    <s v="Longview"/>
    <x v="4"/>
    <n v="98632"/>
    <x v="1"/>
    <s v="OFF-FA-10003495"/>
    <x v="1"/>
    <x v="13"/>
    <s v="Staples"/>
    <n v="18.239999999999998"/>
    <n v="3"/>
    <n v="0"/>
    <n v="9.1199999999999992"/>
  </r>
  <r>
    <n v="6214"/>
    <s v="CA-2014-149944"/>
    <x v="3"/>
    <x v="105"/>
    <d v="2014-11-17T00:00:00"/>
    <s v="Second Class"/>
    <s v="MB-17305"/>
    <s v="Maria Bertelson"/>
    <x v="0"/>
    <s v="United States"/>
    <s v="Longview"/>
    <x v="4"/>
    <n v="98632"/>
    <x v="1"/>
    <s v="OFF-AP-10004708"/>
    <x v="1"/>
    <x v="9"/>
    <s v="Fellowes Superior 10 Outlet Split Surge Protector"/>
    <n v="76.12"/>
    <n v="2"/>
    <n v="0"/>
    <n v="22.0748"/>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599999999999"/>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70000000000002"/>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7"/>
    <n v="6"/>
    <n v="0"/>
    <n v="35.195999999999998"/>
  </r>
  <r>
    <n v="6220"/>
    <s v="CA-2013-160220"/>
    <x v="0"/>
    <x v="201"/>
    <d v="2013-10-27T00:00:00"/>
    <s v="Standard Class"/>
    <s v="JS-16030"/>
    <s v="Joy Smith"/>
    <x v="0"/>
    <s v="United States"/>
    <s v="Trenton"/>
    <x v="12"/>
    <n v="48183"/>
    <x v="2"/>
    <s v="TEC-PH-10001557"/>
    <x v="2"/>
    <x v="7"/>
    <s v="Pyle PMP37LED"/>
    <n v="191.98"/>
    <n v="2"/>
    <n v="0"/>
    <n v="51.834600000000002"/>
  </r>
  <r>
    <n v="6221"/>
    <s v="CA-2013-160220"/>
    <x v="0"/>
    <x v="201"/>
    <d v="2013-10-27T00:00:00"/>
    <s v="Standard Class"/>
    <s v="JS-16030"/>
    <s v="Joy Smith"/>
    <x v="0"/>
    <s v="United States"/>
    <s v="Trenton"/>
    <x v="12"/>
    <n v="48183"/>
    <x v="2"/>
    <s v="OFF-ST-10000617"/>
    <x v="1"/>
    <x v="4"/>
    <s v="Woodgrain Magazine Files by Perma"/>
    <n v="20.86"/>
    <n v="7"/>
    <n v="0"/>
    <n v="1.4601999999999999"/>
  </r>
  <r>
    <n v="6222"/>
    <s v="US-2014-157224"/>
    <x v="3"/>
    <x v="32"/>
    <d v="2014-09-19T00:00:00"/>
    <s v="Second Class"/>
    <s v="JB-16000"/>
    <s v="Joy Bell-"/>
    <x v="0"/>
    <s v="United States"/>
    <s v="Los Angeles"/>
    <x v="1"/>
    <n v="90045"/>
    <x v="1"/>
    <s v="OFF-LA-10000121"/>
    <x v="1"/>
    <x v="2"/>
    <s v="Avery 48"/>
    <n v="56.7"/>
    <n v="9"/>
    <n v="0"/>
    <n v="26.082000000000001"/>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1"/>
  </r>
  <r>
    <n v="6224"/>
    <s v="CA-2014-140627"/>
    <x v="3"/>
    <x v="331"/>
    <d v="2014-12-28T00:00:00"/>
    <s v="Standard Class"/>
    <s v="DK-12985"/>
    <s v="Darren Koutras"/>
    <x v="0"/>
    <s v="United States"/>
    <s v="Hendersonville"/>
    <x v="18"/>
    <n v="37075"/>
    <x v="0"/>
    <s v="OFF-AR-10000422"/>
    <x v="1"/>
    <x v="6"/>
    <s v="Pencil and Crayon Sharpener"/>
    <n v="12.263999999999999"/>
    <n v="7"/>
    <n v="0.2"/>
    <n v="1.0730999999999999"/>
  </r>
  <r>
    <n v="6225"/>
    <s v="CA-2014-140627"/>
    <x v="3"/>
    <x v="331"/>
    <d v="2014-12-28T00:00:00"/>
    <s v="Standard Class"/>
    <s v="DK-12985"/>
    <s v="Darren Koutras"/>
    <x v="0"/>
    <s v="United States"/>
    <s v="Hendersonville"/>
    <x v="18"/>
    <n v="37075"/>
    <x v="0"/>
    <s v="OFF-ST-10004123"/>
    <x v="1"/>
    <x v="4"/>
    <s v="Safco Industrial Wire Shelving System"/>
    <n v="218.352"/>
    <n v="3"/>
    <n v="0.2"/>
    <n v="-54.588000000000001"/>
  </r>
  <r>
    <n v="6226"/>
    <s v="CA-2012-133445"/>
    <x v="1"/>
    <x v="348"/>
    <d v="2012-10-09T00:00:00"/>
    <s v="Standard Class"/>
    <s v="JF-15490"/>
    <s v="Jeremy Farry"/>
    <x v="0"/>
    <s v="United States"/>
    <s v="Portland"/>
    <x v="21"/>
    <n v="97206"/>
    <x v="1"/>
    <s v="FUR-BO-10003660"/>
    <x v="0"/>
    <x v="0"/>
    <s v="Bush Cubix Collection Bookcases, Fully Assembled"/>
    <n v="66.293999999999997"/>
    <n v="1"/>
    <n v="0.7"/>
    <n v="-103.86060000000001"/>
  </r>
  <r>
    <n v="6227"/>
    <s v="CA-2012-133445"/>
    <x v="1"/>
    <x v="348"/>
    <d v="2012-10-09T00:00:00"/>
    <s v="Standard Class"/>
    <s v="JF-15490"/>
    <s v="Jeremy Farry"/>
    <x v="0"/>
    <s v="United States"/>
    <s v="Portland"/>
    <x v="21"/>
    <n v="97206"/>
    <x v="1"/>
    <s v="FUR-CH-10000422"/>
    <x v="0"/>
    <x v="1"/>
    <s v="Global Highback Leather Tilter in Burgundy"/>
    <n v="291.16800000000001"/>
    <n v="4"/>
    <n v="0.2"/>
    <n v="-14.558400000000001"/>
  </r>
  <r>
    <n v="6228"/>
    <s v="CA-2011-148782"/>
    <x v="2"/>
    <x v="981"/>
    <d v="2011-11-07T00:00:00"/>
    <s v="Standard Class"/>
    <s v="PO-18850"/>
    <s v="Patrick O'Brill"/>
    <x v="0"/>
    <s v="United States"/>
    <s v="Irving"/>
    <x v="5"/>
    <n v="75061"/>
    <x v="2"/>
    <s v="TEC-PH-10002923"/>
    <x v="2"/>
    <x v="7"/>
    <s v="Logitech B530 USBÂ HeadsetÂ -Â headsetÂ - Full size, Binaural"/>
    <n v="88.775999999999996"/>
    <n v="3"/>
    <n v="0.2"/>
    <n v="7.7679"/>
  </r>
  <r>
    <n v="6229"/>
    <s v="CA-2013-148208"/>
    <x v="0"/>
    <x v="115"/>
    <d v="2013-01-27T00:00:00"/>
    <s v="Standard Class"/>
    <s v="BT-11530"/>
    <s v="Bradley Talbott"/>
    <x v="2"/>
    <s v="United States"/>
    <s v="Cleveland"/>
    <x v="24"/>
    <n v="44105"/>
    <x v="3"/>
    <s v="TEC-PH-10004093"/>
    <x v="2"/>
    <x v="7"/>
    <s v="Panasonic Kx-TS550"/>
    <n v="110.376"/>
    <n v="4"/>
    <n v="0.4"/>
    <n v="-20.235600000000002"/>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92"/>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399999999998"/>
  </r>
  <r>
    <n v="6235"/>
    <s v="US-2014-142188"/>
    <x v="3"/>
    <x v="220"/>
    <d v="2014-09-12T00:00:00"/>
    <s v="Same Day"/>
    <s v="JF-15415"/>
    <s v="Jennifer Ferguson"/>
    <x v="0"/>
    <s v="United States"/>
    <s v="Seattle"/>
    <x v="4"/>
    <n v="98105"/>
    <x v="1"/>
    <s v="OFF-BI-10004600"/>
    <x v="1"/>
    <x v="8"/>
    <s v="Ibico Ibimaster 300 Manual Binding System"/>
    <n v="1471.96"/>
    <n v="5"/>
    <n v="0.2"/>
    <n v="459.98750000000001"/>
  </r>
  <r>
    <n v="6236"/>
    <s v="US-2014-142188"/>
    <x v="3"/>
    <x v="220"/>
    <d v="2014-09-12T00:00:00"/>
    <s v="Same Day"/>
    <s v="JF-15415"/>
    <s v="Jennifer Ferguson"/>
    <x v="0"/>
    <s v="United States"/>
    <s v="Seattle"/>
    <x v="4"/>
    <n v="98105"/>
    <x v="1"/>
    <s v="TEC-PH-10000127"/>
    <x v="2"/>
    <x v="7"/>
    <s v="iOttie XL Car Mount"/>
    <n v="79.959999999999994"/>
    <n v="5"/>
    <n v="0.2"/>
    <n v="-17.991"/>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5999999999999"/>
    <n v="4"/>
    <n v="0.2"/>
    <n v="9.2175999999999991"/>
  </r>
  <r>
    <n v="6239"/>
    <s v="CA-2012-134075"/>
    <x v="1"/>
    <x v="295"/>
    <d v="2012-12-16T00:00:00"/>
    <s v="Standard Class"/>
    <s v="HA-14905"/>
    <s v="Helen Abelman"/>
    <x v="0"/>
    <s v="United States"/>
    <s v="San Jose"/>
    <x v="1"/>
    <n v="95123"/>
    <x v="1"/>
    <s v="FUR-FU-10004597"/>
    <x v="0"/>
    <x v="5"/>
    <s v="Eldon Cleatmat Chair Mats for Medium Pile Carpets"/>
    <n v="166.5"/>
    <n v="3"/>
    <n v="0"/>
    <n v="21.645"/>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8000000000002"/>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39999999999998"/>
    <n v="2"/>
    <n v="0.7"/>
    <n v="-14.592000000000001"/>
  </r>
  <r>
    <n v="6244"/>
    <s v="CA-2013-165561"/>
    <x v="0"/>
    <x v="390"/>
    <d v="2013-11-29T00:00:00"/>
    <s v="Standard Class"/>
    <s v="CR-12580"/>
    <s v="Clay Rozendal"/>
    <x v="2"/>
    <s v="United States"/>
    <s v="Bellevue"/>
    <x v="4"/>
    <n v="98006"/>
    <x v="1"/>
    <s v="OFF-SU-10004782"/>
    <x v="1"/>
    <x v="14"/>
    <s v="Elite 5&quot; Scissors"/>
    <n v="25.35"/>
    <n v="3"/>
    <n v="0"/>
    <n v="7.6050000000000004"/>
  </r>
  <r>
    <n v="6245"/>
    <s v="CA-2012-112305"/>
    <x v="1"/>
    <x v="312"/>
    <d v="2012-11-25T00:00:00"/>
    <s v="Standard Class"/>
    <s v="KB-16405"/>
    <s v="Katrina Bavinger"/>
    <x v="2"/>
    <s v="United States"/>
    <s v="Seattle"/>
    <x v="4"/>
    <n v="98105"/>
    <x v="1"/>
    <s v="OFF-AR-10002067"/>
    <x v="1"/>
    <x v="6"/>
    <s v="Newell 334"/>
    <n v="119.04"/>
    <n v="6"/>
    <n v="0"/>
    <n v="30.950399999999998"/>
  </r>
  <r>
    <n v="6246"/>
    <s v="CA-2012-112305"/>
    <x v="1"/>
    <x v="312"/>
    <d v="2012-11-25T00:00:00"/>
    <s v="Standard Class"/>
    <s v="KB-16405"/>
    <s v="Katrina Bavinger"/>
    <x v="2"/>
    <s v="United States"/>
    <s v="Seattle"/>
    <x v="4"/>
    <n v="98105"/>
    <x v="1"/>
    <s v="FUR-FU-10002364"/>
    <x v="0"/>
    <x v="5"/>
    <s v="Eldon Expressions Wood Desk Accessories, Oak"/>
    <n v="22.14"/>
    <n v="3"/>
    <n v="0"/>
    <n v="6.4206000000000003"/>
  </r>
  <r>
    <n v="6247"/>
    <s v="CA-2012-112305"/>
    <x v="1"/>
    <x v="312"/>
    <d v="2012-11-25T00:00:00"/>
    <s v="Standard Class"/>
    <s v="KB-16405"/>
    <s v="Katrina Bavinger"/>
    <x v="2"/>
    <s v="United States"/>
    <s v="Seattle"/>
    <x v="4"/>
    <n v="98105"/>
    <x v="1"/>
    <s v="TEC-AC-10002018"/>
    <x v="2"/>
    <x v="11"/>
    <s v="AmazonBasics 3-Button USB Wired Mouse"/>
    <n v="13.98"/>
    <n v="2"/>
    <n v="0"/>
    <n v="6.01140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40000000000001"/>
    <n v="1"/>
    <n v="0.8"/>
    <n v="-6.3441000000000001"/>
  </r>
  <r>
    <n v="6253"/>
    <s v="CA-2011-165806"/>
    <x v="2"/>
    <x v="884"/>
    <d v="2011-04-07T00:00:00"/>
    <s v="Same Day"/>
    <s v="VM-21685"/>
    <s v="Valerie Mitchum"/>
    <x v="2"/>
    <s v="United States"/>
    <s v="Marietta"/>
    <x v="32"/>
    <n v="30062"/>
    <x v="0"/>
    <s v="OFF-PA-10003441"/>
    <x v="1"/>
    <x v="10"/>
    <s v="Xerox 226"/>
    <n v="58.32"/>
    <n v="9"/>
    <n v="0"/>
    <n v="27.993600000000001"/>
  </r>
  <r>
    <n v="6254"/>
    <s v="CA-2011-165806"/>
    <x v="2"/>
    <x v="884"/>
    <d v="2011-04-07T00:00:00"/>
    <s v="Same Day"/>
    <s v="VM-21685"/>
    <s v="Valerie Mitchum"/>
    <x v="2"/>
    <s v="United States"/>
    <s v="Marietta"/>
    <x v="32"/>
    <n v="30062"/>
    <x v="0"/>
    <s v="TEC-PH-10004922"/>
    <x v="2"/>
    <x v="7"/>
    <s v="RCA Visys Integrated PBX 8-Line Router"/>
    <n v="200.97"/>
    <n v="3"/>
    <n v="0"/>
    <n v="50.2425"/>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59999999999999"/>
    <n v="4"/>
    <n v="0.2"/>
    <n v="3.4496000000000002"/>
  </r>
  <r>
    <n v="6257"/>
    <s v="CA-2012-133977"/>
    <x v="1"/>
    <x v="684"/>
    <d v="2012-09-08T00:00:00"/>
    <s v="Second Class"/>
    <s v="AT-10435"/>
    <s v="Alyssa Tate"/>
    <x v="2"/>
    <s v="United States"/>
    <s v="Tamarac"/>
    <x v="2"/>
    <n v="33319"/>
    <x v="0"/>
    <s v="OFF-BI-10003166"/>
    <x v="1"/>
    <x v="8"/>
    <s v="GBC Plasticlear Binding Covers"/>
    <n v="3.444"/>
    <n v="1"/>
    <n v="0.7"/>
    <n v="-2.5255999999999998"/>
  </r>
  <r>
    <n v="6258"/>
    <s v="CA-2014-141425"/>
    <x v="3"/>
    <x v="808"/>
    <d v="2014-11-07T00:00:00"/>
    <s v="Second Class"/>
    <s v="AR-10825"/>
    <s v="Anthony Rawles"/>
    <x v="1"/>
    <s v="United States"/>
    <s v="Columbus"/>
    <x v="24"/>
    <n v="43229"/>
    <x v="3"/>
    <s v="OFF-SU-10000646"/>
    <x v="1"/>
    <x v="14"/>
    <s v="Premier Automatic Letter Opener"/>
    <n v="384.59199999999998"/>
    <n v="2"/>
    <n v="0.2"/>
    <n v="-81.725800000000007"/>
  </r>
  <r>
    <n v="6259"/>
    <s v="CA-2012-133536"/>
    <x v="1"/>
    <x v="262"/>
    <d v="2012-03-30T00:00:00"/>
    <s v="Second Class"/>
    <s v="JH-15820"/>
    <s v="John Huston"/>
    <x v="0"/>
    <s v="United States"/>
    <s v="New York City"/>
    <x v="15"/>
    <n v="10009"/>
    <x v="3"/>
    <s v="OFF-EN-10004459"/>
    <x v="1"/>
    <x v="12"/>
    <s v="Security-Tint Envelopes"/>
    <n v="22.92"/>
    <n v="3"/>
    <n v="0"/>
    <n v="11.2308"/>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1"/>
    <n v="3"/>
    <n v="0.2"/>
    <n v="4.9248000000000003"/>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200000000001"/>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5"/>
  </r>
  <r>
    <n v="6265"/>
    <s v="US-2013-115952"/>
    <x v="0"/>
    <x v="1099"/>
    <d v="2013-10-07T00:00:00"/>
    <s v="Same Day"/>
    <s v="JH-15910"/>
    <s v="Jonathan Howell"/>
    <x v="0"/>
    <s v="United States"/>
    <s v="Tulsa"/>
    <x v="26"/>
    <n v="74133"/>
    <x v="2"/>
    <s v="OFF-BI-10004654"/>
    <x v="1"/>
    <x v="8"/>
    <s v="Avery Binding System Hidden Tab Executive Style Index Sets"/>
    <n v="28.85"/>
    <n v="5"/>
    <n v="0"/>
    <n v="14.425000000000001"/>
  </r>
  <r>
    <n v="6266"/>
    <s v="CA-2011-146731"/>
    <x v="2"/>
    <x v="935"/>
    <d v="2011-11-08T00:00:00"/>
    <s v="Standard Class"/>
    <s v="AT-10735"/>
    <s v="Annie Thurman"/>
    <x v="0"/>
    <s v="United States"/>
    <s v="Nashville"/>
    <x v="18"/>
    <n v="37211"/>
    <x v="0"/>
    <s v="OFF-PA-10000141"/>
    <x v="1"/>
    <x v="10"/>
    <s v="Ampad Evidence Wirebond Steno Books, 6&quot; x 9&quot;"/>
    <n v="3.488"/>
    <n v="2"/>
    <n v="0.2"/>
    <n v="1.1772"/>
  </r>
  <r>
    <n v="6267"/>
    <s v="CA-2011-146731"/>
    <x v="2"/>
    <x v="935"/>
    <d v="2011-11-08T00:00:00"/>
    <s v="Standard Class"/>
    <s v="AT-10735"/>
    <s v="Annie Thurman"/>
    <x v="0"/>
    <s v="United States"/>
    <s v="Nashville"/>
    <x v="18"/>
    <n v="37211"/>
    <x v="0"/>
    <s v="OFF-PA-10001019"/>
    <x v="1"/>
    <x v="10"/>
    <s v="Xerox 1884"/>
    <n v="143.85599999999999"/>
    <n v="9"/>
    <n v="0.2"/>
    <n v="48.551400000000001"/>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
    <n v="5"/>
    <n v="0"/>
    <n v="10.327"/>
  </r>
  <r>
    <n v="6270"/>
    <s v="CA-2014-102379"/>
    <x v="3"/>
    <x v="574"/>
    <d v="2014-12-07T00:00:00"/>
    <s v="Standard Class"/>
    <s v="BB-11545"/>
    <s v="Brenda Bowman"/>
    <x v="1"/>
    <s v="United States"/>
    <s v="Oakland"/>
    <x v="1"/>
    <n v="94601"/>
    <x v="1"/>
    <s v="TEC-PH-10001448"/>
    <x v="2"/>
    <x v="7"/>
    <s v="Anker Astro 15000mAh USB Portable Charger"/>
    <n v="39.991999999999997"/>
    <n v="1"/>
    <n v="0.2"/>
    <n v="-7.9984000000000002"/>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97"/>
  </r>
  <r>
    <n v="6272"/>
    <s v="CA-2014-102379"/>
    <x v="3"/>
    <x v="574"/>
    <d v="2014-12-07T00:00:00"/>
    <s v="Standard Class"/>
    <s v="BB-11545"/>
    <s v="Brenda Bowman"/>
    <x v="1"/>
    <s v="United States"/>
    <s v="Oakland"/>
    <x v="1"/>
    <n v="94601"/>
    <x v="1"/>
    <s v="OFF-AR-10004022"/>
    <x v="1"/>
    <x v="6"/>
    <s v="Panasonic KP-380BK Classic Electric Pencil Sharpener"/>
    <n v="179.9"/>
    <n v="5"/>
    <n v="0"/>
    <n v="44.975000000000001"/>
  </r>
  <r>
    <n v="6273"/>
    <s v="CA-2014-149706"/>
    <x v="3"/>
    <x v="157"/>
    <d v="2014-12-13T00:00:00"/>
    <s v="First Class"/>
    <s v="AS-10285"/>
    <s v="Alejandro Savely"/>
    <x v="1"/>
    <s v="United States"/>
    <s v="Palatine"/>
    <x v="10"/>
    <n v="60067"/>
    <x v="2"/>
    <s v="TEC-AC-10001284"/>
    <x v="2"/>
    <x v="11"/>
    <s v="Enermax Briskie RF Wireless Keyboard and Mouse Combo"/>
    <n v="116.312"/>
    <n v="7"/>
    <n v="0.2"/>
    <n v="23.2624"/>
  </r>
  <r>
    <n v="6274"/>
    <s v="US-2013-139087"/>
    <x v="0"/>
    <x v="19"/>
    <d v="2013-07-23T00:00:00"/>
    <s v="Second Class"/>
    <s v="DK-13375"/>
    <s v="Dennis Kane"/>
    <x v="0"/>
    <s v="United States"/>
    <s v="Seattle"/>
    <x v="4"/>
    <n v="98105"/>
    <x v="1"/>
    <s v="FUR-FU-10001847"/>
    <x v="0"/>
    <x v="5"/>
    <s v="Eldon Image Series Black Desk Accessories"/>
    <n v="12.42"/>
    <n v="3"/>
    <n v="0"/>
    <n v="4.4711999999999996"/>
  </r>
  <r>
    <n v="6275"/>
    <s v="US-2013-139087"/>
    <x v="0"/>
    <x v="19"/>
    <d v="2013-07-23T00:00:00"/>
    <s v="Second Class"/>
    <s v="DK-13375"/>
    <s v="Dennis Kane"/>
    <x v="0"/>
    <s v="United States"/>
    <s v="Seattle"/>
    <x v="4"/>
    <n v="98105"/>
    <x v="1"/>
    <s v="TEC-AC-10004595"/>
    <x v="2"/>
    <x v="11"/>
    <s v="First Data TMFD35 PIN Pad"/>
    <n v="428.4"/>
    <n v="3"/>
    <n v="0"/>
    <n v="89.963999999999999"/>
  </r>
  <r>
    <n v="6276"/>
    <s v="US-2013-139087"/>
    <x v="0"/>
    <x v="19"/>
    <d v="2013-07-23T00:00:00"/>
    <s v="Second Class"/>
    <s v="DK-13375"/>
    <s v="Dennis Kane"/>
    <x v="0"/>
    <s v="United States"/>
    <s v="Seattle"/>
    <x v="4"/>
    <n v="98105"/>
    <x v="1"/>
    <s v="FUR-FU-10004164"/>
    <x v="0"/>
    <x v="5"/>
    <s v="Eldon 300 Class Desk Accessories, Black"/>
    <n v="24.75"/>
    <n v="5"/>
    <n v="0"/>
    <n v="10.89"/>
  </r>
  <r>
    <n v="6277"/>
    <s v="US-2013-139087"/>
    <x v="0"/>
    <x v="19"/>
    <d v="2013-07-23T00:00:00"/>
    <s v="Second Class"/>
    <s v="DK-13375"/>
    <s v="Dennis Kane"/>
    <x v="0"/>
    <s v="United States"/>
    <s v="Seattle"/>
    <x v="4"/>
    <n v="98105"/>
    <x v="1"/>
    <s v="OFF-LA-10001074"/>
    <x v="1"/>
    <x v="2"/>
    <s v="Round Specialty Laser Printer Labels"/>
    <n v="87.71"/>
    <n v="7"/>
    <n v="0"/>
    <n v="41.223700000000001"/>
  </r>
  <r>
    <n v="6278"/>
    <s v="US-2013-139087"/>
    <x v="0"/>
    <x v="19"/>
    <d v="2013-07-23T00:00:00"/>
    <s v="Second Class"/>
    <s v="DK-13375"/>
    <s v="Dennis Kane"/>
    <x v="0"/>
    <s v="United States"/>
    <s v="Seattle"/>
    <x v="4"/>
    <n v="98105"/>
    <x v="1"/>
    <s v="OFF-ST-10000604"/>
    <x v="1"/>
    <x v="4"/>
    <s v="Home/Office Personal File Carts"/>
    <n v="69.52"/>
    <n v="2"/>
    <n v="0"/>
    <n v="17.38"/>
  </r>
  <r>
    <n v="6279"/>
    <s v="US-2013-139087"/>
    <x v="0"/>
    <x v="19"/>
    <d v="2013-07-23T00:00:00"/>
    <s v="Second Class"/>
    <s v="DK-13375"/>
    <s v="Dennis Kane"/>
    <x v="0"/>
    <s v="United States"/>
    <s v="Seattle"/>
    <x v="4"/>
    <n v="98105"/>
    <x v="1"/>
    <s v="TEC-PH-10000148"/>
    <x v="2"/>
    <x v="7"/>
    <s v="Cyber Acoustics AC-202b Speech Recognition Stereo Headset"/>
    <n v="20.783999999999999"/>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96"/>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3999999999998"/>
    <n v="2"/>
    <n v="0.2"/>
    <n v="9.5736000000000008"/>
  </r>
  <r>
    <n v="6283"/>
    <s v="CA-2012-116484"/>
    <x v="1"/>
    <x v="312"/>
    <d v="2012-11-26T00:00:00"/>
    <s v="Standard Class"/>
    <s v="JK-15205"/>
    <s v="Jamie Kunitz"/>
    <x v="0"/>
    <s v="United States"/>
    <s v="Marion"/>
    <x v="24"/>
    <n v="43302"/>
    <x v="3"/>
    <s v="OFF-ST-10003994"/>
    <x v="1"/>
    <x v="4"/>
    <s v="Belkin 19&quot; Center-Weighted Shelf, Gray"/>
    <n v="141.55199999999999"/>
    <n v="3"/>
    <n v="0.2"/>
    <n v="-26.541"/>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3"/>
  </r>
  <r>
    <n v="6285"/>
    <s v="CA-2013-100944"/>
    <x v="0"/>
    <x v="446"/>
    <d v="2013-09-29T00:00:00"/>
    <s v="Standard Class"/>
    <s v="EH-13765"/>
    <s v="Edward Hooks"/>
    <x v="1"/>
    <s v="United States"/>
    <s v="Los Angeles"/>
    <x v="1"/>
    <n v="90049"/>
    <x v="1"/>
    <s v="FUR-CH-10000988"/>
    <x v="0"/>
    <x v="1"/>
    <s v="Hon Olson Stacker Stools"/>
    <n v="563.24"/>
    <n v="5"/>
    <n v="0.2"/>
    <n v="56.323999999999998"/>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59999999999"/>
  </r>
  <r>
    <n v="6287"/>
    <s v="CA-2013-121020"/>
    <x v="0"/>
    <x v="1057"/>
    <d v="2013-11-01T00:00:00"/>
    <s v="Standard Class"/>
    <s v="CG-12040"/>
    <s v="Catherine Glotzbach"/>
    <x v="2"/>
    <s v="United States"/>
    <s v="Lebanon"/>
    <x v="18"/>
    <n v="37087"/>
    <x v="0"/>
    <s v="TEC-PH-10001061"/>
    <x v="2"/>
    <x v="7"/>
    <s v="Apple iPhone 5C"/>
    <n v="239.976"/>
    <n v="3"/>
    <n v="0.2"/>
    <n v="17.998200000000001"/>
  </r>
  <r>
    <n v="6288"/>
    <s v="CA-2011-100090"/>
    <x v="2"/>
    <x v="1001"/>
    <d v="2011-07-12T00:00:00"/>
    <s v="Standard Class"/>
    <s v="EB-13705"/>
    <s v="Ed Braxton"/>
    <x v="1"/>
    <s v="United States"/>
    <s v="San Francisco"/>
    <x v="1"/>
    <n v="94122"/>
    <x v="1"/>
    <s v="FUR-TA-10003715"/>
    <x v="0"/>
    <x v="3"/>
    <s v="Hon 2111 Invitation Series Corner Table"/>
    <n v="502.488"/>
    <n v="3"/>
    <n v="0.2"/>
    <n v="-87.935400000000001"/>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400000000003"/>
  </r>
  <r>
    <n v="6290"/>
    <s v="US-2012-139675"/>
    <x v="1"/>
    <x v="649"/>
    <d v="2012-03-18T00:00:00"/>
    <s v="Second Class"/>
    <s v="NF-18595"/>
    <s v="Nicole Fjeld"/>
    <x v="2"/>
    <s v="United States"/>
    <s v="Chico"/>
    <x v="1"/>
    <n v="95928"/>
    <x v="1"/>
    <s v="FUR-CH-10004063"/>
    <x v="0"/>
    <x v="1"/>
    <s v="Global Deluxe High-Back Manager's Chair"/>
    <n v="915.13599999999997"/>
    <n v="4"/>
    <n v="0.2"/>
    <n v="102.9528"/>
  </r>
  <r>
    <n v="6291"/>
    <s v="US-2012-139675"/>
    <x v="1"/>
    <x v="649"/>
    <d v="2012-03-18T00:00:00"/>
    <s v="Second Class"/>
    <s v="NF-18595"/>
    <s v="Nicole Fjeld"/>
    <x v="2"/>
    <s v="United States"/>
    <s v="Chico"/>
    <x v="1"/>
    <n v="95928"/>
    <x v="1"/>
    <s v="FUR-FU-10001979"/>
    <x v="0"/>
    <x v="5"/>
    <s v="Dana Halogen Swing-Arm Architect Lamp"/>
    <n v="327.76"/>
    <n v="8"/>
    <n v="0"/>
    <n v="91.772800000000004"/>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1"/>
  </r>
  <r>
    <n v="6293"/>
    <s v="CA-2012-151253"/>
    <x v="1"/>
    <x v="1100"/>
    <d v="2012-04-26T00:00:00"/>
    <s v="Standard Class"/>
    <s v="AZ-10750"/>
    <s v="Annie Zypern"/>
    <x v="0"/>
    <s v="United States"/>
    <s v="Los Angeles"/>
    <x v="1"/>
    <n v="90008"/>
    <x v="1"/>
    <s v="TEC-PH-10002923"/>
    <x v="2"/>
    <x v="7"/>
    <s v="Logitech B530 USBÂ HeadsetÂ -Â headsetÂ - Full size, Binaural"/>
    <n v="88.775999999999996"/>
    <n v="3"/>
    <n v="0.2"/>
    <n v="7.767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2000000000001"/>
  </r>
  <r>
    <n v="6296"/>
    <s v="CA-2011-141313"/>
    <x v="2"/>
    <x v="129"/>
    <d v="2012-01-01T00:00:00"/>
    <s v="Standard Class"/>
    <s v="AJ-10780"/>
    <s v="Anthony Jacobs"/>
    <x v="1"/>
    <s v="United States"/>
    <s v="Beverly"/>
    <x v="31"/>
    <n v="1915"/>
    <x v="3"/>
    <s v="OFF-AP-10002651"/>
    <x v="1"/>
    <x v="9"/>
    <s v="Hoover Upright Vacuum With Dirt Cup"/>
    <n v="1737.18"/>
    <n v="6"/>
    <n v="0"/>
    <n v="503.78219999999999"/>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200000000002"/>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1000000000002"/>
  </r>
  <r>
    <n v="6301"/>
    <s v="US-2011-161305"/>
    <x v="2"/>
    <x v="571"/>
    <d v="2011-06-12T00:00:00"/>
    <s v="Standard Class"/>
    <s v="SB-20170"/>
    <s v="Sarah Bern"/>
    <x v="0"/>
    <s v="United States"/>
    <s v="Chicago"/>
    <x v="10"/>
    <n v="60623"/>
    <x v="2"/>
    <s v="OFF-BI-10002794"/>
    <x v="1"/>
    <x v="8"/>
    <s v="Avery Trapezoid Ring Binder, 3&quot; Capacity, Black, 1040 sheets"/>
    <n v="24.588000000000001"/>
    <n v="3"/>
    <n v="0.8"/>
    <n v="-38.111400000000003"/>
  </r>
  <r>
    <n v="6302"/>
    <s v="US-2011-161305"/>
    <x v="2"/>
    <x v="571"/>
    <d v="2011-06-12T00:00:00"/>
    <s v="Standard Class"/>
    <s v="SB-20170"/>
    <s v="Sarah Bern"/>
    <x v="0"/>
    <s v="United States"/>
    <s v="Chicago"/>
    <x v="10"/>
    <n v="60623"/>
    <x v="2"/>
    <s v="OFF-EN-10000461"/>
    <x v="1"/>
    <x v="12"/>
    <s v="#10- 4 1/8&quot; x 9 1/2&quot; Recycled Envelopes"/>
    <n v="13.984"/>
    <n v="2"/>
    <n v="0.2"/>
    <n v="4.7195999999999998"/>
  </r>
  <r>
    <n v="6303"/>
    <s v="CA-2014-166919"/>
    <x v="3"/>
    <x v="51"/>
    <d v="2014-11-28T00:00:00"/>
    <s v="Standard Class"/>
    <s v="AH-10210"/>
    <s v="Alan Hwang"/>
    <x v="0"/>
    <s v="United States"/>
    <s v="Dallas"/>
    <x v="5"/>
    <n v="75220"/>
    <x v="2"/>
    <s v="TEC-PH-10001305"/>
    <x v="2"/>
    <x v="7"/>
    <s v="Panasonic KX TS208W Corded phone"/>
    <n v="195.96"/>
    <n v="5"/>
    <n v="0.2"/>
    <n v="19.596"/>
  </r>
  <r>
    <n v="6304"/>
    <s v="CA-2014-162712"/>
    <x v="3"/>
    <x v="978"/>
    <d v="2014-06-21T00:00:00"/>
    <s v="Second Class"/>
    <s v="NK-18490"/>
    <s v="Neil Knudson"/>
    <x v="2"/>
    <s v="United States"/>
    <s v="Corpus Christi"/>
    <x v="5"/>
    <n v="78415"/>
    <x v="2"/>
    <s v="OFF-PA-10000167"/>
    <x v="1"/>
    <x v="10"/>
    <s v="Xerox 1925"/>
    <n v="74.352000000000004"/>
    <n v="3"/>
    <n v="0.2"/>
    <n v="23.234999999999999"/>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400000000001"/>
    <n v="1"/>
    <n v="0.2"/>
    <n v="-14.4078"/>
  </r>
  <r>
    <n v="6308"/>
    <s v="CA-2013-163328"/>
    <x v="0"/>
    <x v="254"/>
    <d v="2013-11-07T00:00:00"/>
    <s v="Second Class"/>
    <s v="TP-21565"/>
    <s v="Tracy Poddar"/>
    <x v="1"/>
    <s v="United States"/>
    <s v="Eugene"/>
    <x v="21"/>
    <n v="97405"/>
    <x v="1"/>
    <s v="OFF-PA-10004353"/>
    <x v="1"/>
    <x v="10"/>
    <s v="Southworth 25% Cotton Premium Laser Paper and Envelopes"/>
    <n v="47.951999999999998"/>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199999999998"/>
    <n v="3"/>
    <n v="0.2"/>
    <n v="-97.552800000000005"/>
  </r>
  <r>
    <n v="6310"/>
    <s v="CA-2013-163328"/>
    <x v="0"/>
    <x v="254"/>
    <d v="2013-11-07T00:00:00"/>
    <s v="Second Class"/>
    <s v="TP-21565"/>
    <s v="Tracy Poddar"/>
    <x v="1"/>
    <s v="United States"/>
    <s v="Eugene"/>
    <x v="21"/>
    <n v="97405"/>
    <x v="1"/>
    <s v="OFF-LA-10003930"/>
    <x v="1"/>
    <x v="2"/>
    <s v="Dot Matrix Printer Tape Reel Labels, White, 5000/Box"/>
    <n v="629.18399999999997"/>
    <n v="8"/>
    <n v="0.2"/>
    <n v="228.07919999999999"/>
  </r>
  <r>
    <n v="6311"/>
    <s v="CA-2013-163328"/>
    <x v="0"/>
    <x v="254"/>
    <d v="2013-11-07T00:00:00"/>
    <s v="Second Class"/>
    <s v="TP-21565"/>
    <s v="Tracy Poddar"/>
    <x v="1"/>
    <s v="United States"/>
    <s v="Eugene"/>
    <x v="21"/>
    <n v="97405"/>
    <x v="1"/>
    <s v="OFF-PA-10000176"/>
    <x v="1"/>
    <x v="10"/>
    <s v="Xerox 1887"/>
    <n v="15.176"/>
    <n v="1"/>
    <n v="0.2"/>
    <n v="5.3116000000000003"/>
  </r>
  <r>
    <n v="6312"/>
    <s v="CA-2011-112837"/>
    <x v="2"/>
    <x v="1102"/>
    <d v="2011-09-16T00:00:00"/>
    <s v="Standard Class"/>
    <s v="LW-17125"/>
    <s v="Liz Willingham"/>
    <x v="0"/>
    <s v="United States"/>
    <s v="Oxnard"/>
    <x v="1"/>
    <n v="93030"/>
    <x v="1"/>
    <s v="FUR-FU-10004006"/>
    <x v="0"/>
    <x v="5"/>
    <s v="Deflect-o DuraMat Lighweight, Studded, Beveled Mat for Low Pile Carpeting"/>
    <n v="127.95"/>
    <n v="3"/>
    <n v="0"/>
    <n v="21.7515"/>
  </r>
  <r>
    <n v="6313"/>
    <s v="CA-2014-120019"/>
    <x v="3"/>
    <x v="911"/>
    <d v="2014-02-22T00:00:00"/>
    <s v="Standard Class"/>
    <s v="NG-18355"/>
    <s v="Nat Gilpin"/>
    <x v="1"/>
    <s v="United States"/>
    <s v="Fairfield"/>
    <x v="29"/>
    <n v="6824"/>
    <x v="3"/>
    <s v="OFF-ST-10001932"/>
    <x v="1"/>
    <x v="4"/>
    <s v="Fellowes Staxonsteel Drawer Files"/>
    <n v="579.51"/>
    <n v="3"/>
    <n v="0"/>
    <n v="81.131399999999999"/>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6000000000001"/>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98"/>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
    <n v="5"/>
    <n v="0.2"/>
    <n v="3.4965000000000002"/>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6"/>
  </r>
  <r>
    <n v="6321"/>
    <s v="CA-2014-160017"/>
    <x v="3"/>
    <x v="394"/>
    <d v="2014-10-03T00:00:00"/>
    <s v="Standard Class"/>
    <s v="SP-20860"/>
    <s v="Sung Pak"/>
    <x v="1"/>
    <s v="United States"/>
    <s v="Jacksonville"/>
    <x v="2"/>
    <n v="32216"/>
    <x v="0"/>
    <s v="OFF-PA-10001800"/>
    <x v="1"/>
    <x v="10"/>
    <s v="Xerox 220"/>
    <n v="10.368"/>
    <n v="2"/>
    <n v="0.2"/>
    <n v="3.6288"/>
  </r>
  <r>
    <n v="6322"/>
    <s v="CA-2011-123316"/>
    <x v="2"/>
    <x v="303"/>
    <d v="2011-10-17T00:00:00"/>
    <s v="Standard Class"/>
    <s v="SP-20545"/>
    <s v="Sibella Parks"/>
    <x v="1"/>
    <s v="United States"/>
    <s v="Mount Vernon"/>
    <x v="15"/>
    <n v="10550"/>
    <x v="3"/>
    <s v="OFF-BI-10002764"/>
    <x v="1"/>
    <x v="8"/>
    <s v="Recycled Pressboard Report Cover with Reinforced Top Hinge"/>
    <n v="7.7519999999999998"/>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9"/>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39999999999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5"/>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599999999995"/>
  </r>
  <r>
    <n v="6331"/>
    <s v="CA-2011-167927"/>
    <x v="2"/>
    <x v="407"/>
    <d v="2011-01-27T00:00:00"/>
    <s v="Standard Class"/>
    <s v="XP-21865"/>
    <s v="Xylona Preis"/>
    <x v="0"/>
    <s v="United States"/>
    <s v="Westland"/>
    <x v="12"/>
    <n v="48185"/>
    <x v="2"/>
    <s v="OFF-ST-10003123"/>
    <x v="1"/>
    <x v="4"/>
    <s v="Fellowes Bases and Tops For Staxonsteel/High-Stak Systems"/>
    <n v="66.58"/>
    <n v="2"/>
    <n v="0"/>
    <n v="15.979200000000001"/>
  </r>
  <r>
    <n v="6332"/>
    <s v="CA-2011-167927"/>
    <x v="2"/>
    <x v="407"/>
    <d v="2011-01-27T00:00:00"/>
    <s v="Standard Class"/>
    <s v="XP-21865"/>
    <s v="Xylona Preis"/>
    <x v="0"/>
    <s v="United States"/>
    <s v="Westland"/>
    <x v="12"/>
    <n v="48185"/>
    <x v="2"/>
    <s v="OFF-AR-10004456"/>
    <x v="1"/>
    <x v="6"/>
    <s v="Panasonic KP-4ABK Battery-Operated Pencil Sharpener"/>
    <n v="43.92"/>
    <n v="3"/>
    <n v="0"/>
    <n v="12.736800000000001"/>
  </r>
  <r>
    <n v="6333"/>
    <s v="CA-2011-167927"/>
    <x v="2"/>
    <x v="407"/>
    <d v="2011-01-27T00:00:00"/>
    <s v="Standard Class"/>
    <s v="XP-21865"/>
    <s v="Xylona Preis"/>
    <x v="0"/>
    <s v="United States"/>
    <s v="Westland"/>
    <x v="12"/>
    <n v="48185"/>
    <x v="2"/>
    <s v="FUR-FU-10002268"/>
    <x v="0"/>
    <x v="5"/>
    <s v="Ultra Door Push Plate"/>
    <n v="14.73"/>
    <n v="3"/>
    <n v="0"/>
    <n v="4.8609"/>
  </r>
  <r>
    <n v="6334"/>
    <s v="CA-2011-167927"/>
    <x v="2"/>
    <x v="407"/>
    <d v="2011-01-27T00:00:00"/>
    <s v="Standard Class"/>
    <s v="XP-21865"/>
    <s v="Xylona Preis"/>
    <x v="0"/>
    <s v="United States"/>
    <s v="Westland"/>
    <x v="12"/>
    <n v="48185"/>
    <x v="2"/>
    <s v="OFF-BI-10004364"/>
    <x v="1"/>
    <x v="8"/>
    <s v="Storex Dura Pro Binders"/>
    <n v="29.7"/>
    <n v="5"/>
    <n v="0"/>
    <n v="13.365"/>
  </r>
  <r>
    <n v="6335"/>
    <s v="CA-2011-133305"/>
    <x v="2"/>
    <x v="384"/>
    <d v="2011-07-15T00:00:00"/>
    <s v="Standard Class"/>
    <s v="MH-17455"/>
    <s v="Mark Hamilton"/>
    <x v="0"/>
    <s v="United States"/>
    <s v="New York City"/>
    <x v="15"/>
    <n v="10011"/>
    <x v="3"/>
    <s v="OFF-PA-10001970"/>
    <x v="1"/>
    <x v="10"/>
    <s v="Xerox 1881"/>
    <n v="49.12"/>
    <n v="4"/>
    <n v="0"/>
    <n v="23.086400000000001"/>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600000000001"/>
  </r>
  <r>
    <n v="6338"/>
    <s v="CA-2013-165995"/>
    <x v="0"/>
    <x v="133"/>
    <d v="2013-09-07T00:00:00"/>
    <s v="Standard Class"/>
    <s v="BG-11740"/>
    <s v="Bruce Geld"/>
    <x v="0"/>
    <s v="United States"/>
    <s v="Los Angeles"/>
    <x v="1"/>
    <n v="90008"/>
    <x v="1"/>
    <s v="TEC-PH-10004908"/>
    <x v="2"/>
    <x v="7"/>
    <s v="Panasonic KX TS3282W Corded phone"/>
    <n v="339.96"/>
    <n v="5"/>
    <n v="0.2"/>
    <n v="42.494999999999997"/>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8"/>
  </r>
  <r>
    <n v="6341"/>
    <s v="CA-2014-143112"/>
    <x v="3"/>
    <x v="361"/>
    <d v="2014-10-10T00:00:00"/>
    <s v="Standard Class"/>
    <s v="TS-21370"/>
    <s v="Todd Sumrall"/>
    <x v="1"/>
    <s v="United States"/>
    <s v="New York City"/>
    <x v="15"/>
    <n v="10035"/>
    <x v="3"/>
    <s v="TEC-MA-10001047"/>
    <x v="2"/>
    <x v="15"/>
    <s v="3D Systems Cube Printer, 2nd Generation, Magenta"/>
    <n v="5199.96"/>
    <n v="4"/>
    <n v="0"/>
    <n v="1351.9896000000001"/>
  </r>
  <r>
    <n v="6342"/>
    <s v="US-2014-105830"/>
    <x v="3"/>
    <x v="413"/>
    <d v="2014-01-03T00:00:00"/>
    <s v="First Class"/>
    <s v="DB-13660"/>
    <s v="Duane Benoit"/>
    <x v="0"/>
    <s v="United States"/>
    <s v="Lancaster"/>
    <x v="24"/>
    <n v="43130"/>
    <x v="3"/>
    <s v="OFF-ST-10002554"/>
    <x v="1"/>
    <x v="4"/>
    <s v="Tennsco Industrial Shelving"/>
    <n v="156.512"/>
    <n v="4"/>
    <n v="0.2"/>
    <n v="-35.215200000000003"/>
  </r>
  <r>
    <n v="6343"/>
    <s v="CA-2012-146255"/>
    <x v="1"/>
    <x v="1105"/>
    <d v="2012-03-10T00:00:00"/>
    <s v="First Class"/>
    <s v="EM-14140"/>
    <s v="Eugene Moren"/>
    <x v="2"/>
    <s v="United States"/>
    <s v="Newark"/>
    <x v="13"/>
    <n v="19711"/>
    <x v="3"/>
    <s v="TEC-AC-10004469"/>
    <x v="2"/>
    <x v="11"/>
    <s v="Microsoft Sculpt Comfort Mouse"/>
    <n v="119.85"/>
    <n v="3"/>
    <n v="0"/>
    <n v="52.734000000000002"/>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30000000001"/>
  </r>
  <r>
    <n v="6347"/>
    <s v="CA-2014-104822"/>
    <x v="3"/>
    <x v="179"/>
    <d v="2014-10-21T00:00:00"/>
    <s v="Same Day"/>
    <s v="RB-19465"/>
    <s v="Rick Bensley"/>
    <x v="2"/>
    <s v="United States"/>
    <s v="New York City"/>
    <x v="15"/>
    <n v="10024"/>
    <x v="3"/>
    <s v="OFF-LA-10002034"/>
    <x v="1"/>
    <x v="2"/>
    <s v="Avery 478"/>
    <n v="24.55"/>
    <n v="5"/>
    <n v="0"/>
    <n v="12.029500000000001"/>
  </r>
  <r>
    <n v="6348"/>
    <s v="CA-2012-104486"/>
    <x v="1"/>
    <x v="489"/>
    <d v="2012-05-06T00:00:00"/>
    <s v="Standard Class"/>
    <s v="PO-18850"/>
    <s v="Patrick O'Brill"/>
    <x v="0"/>
    <s v="United States"/>
    <s v="San Francisco"/>
    <x v="1"/>
    <n v="94109"/>
    <x v="1"/>
    <s v="OFF-BI-10000309"/>
    <x v="1"/>
    <x v="8"/>
    <s v="GBC Twin Loop Wire Binding Elements, 9/16&quot; Spine, Black"/>
    <n v="12.176"/>
    <n v="1"/>
    <n v="0.2"/>
    <n v="4.4138000000000002"/>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8000000000001"/>
  </r>
  <r>
    <n v="6351"/>
    <s v="CA-2014-161557"/>
    <x v="3"/>
    <x v="213"/>
    <d v="2014-09-09T00:00:00"/>
    <s v="Standard Class"/>
    <s v="AG-10900"/>
    <s v="Arthur Gainer"/>
    <x v="0"/>
    <s v="United States"/>
    <s v="Dallas"/>
    <x v="5"/>
    <n v="75217"/>
    <x v="2"/>
    <s v="FUR-FU-10004622"/>
    <x v="0"/>
    <x v="5"/>
    <s v="Eldon Advantage Foldable Chair Mats for Low Pile Carpets"/>
    <n v="108.4"/>
    <n v="5"/>
    <n v="0.6"/>
    <n v="-105.69"/>
  </r>
  <r>
    <n v="6352"/>
    <s v="CA-2014-161130"/>
    <x v="3"/>
    <x v="132"/>
    <d v="2014-11-09T00:00:00"/>
    <s v="Standard Class"/>
    <s v="BF-11275"/>
    <s v="Beth Fritzler"/>
    <x v="1"/>
    <s v="United States"/>
    <s v="Miami"/>
    <x v="2"/>
    <n v="33178"/>
    <x v="0"/>
    <s v="TEC-PH-10002549"/>
    <x v="2"/>
    <x v="7"/>
    <s v="Polycom SoundPoint IP 450 VoIP phone"/>
    <n v="361.37599999999998"/>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400000000001"/>
  </r>
  <r>
    <n v="6356"/>
    <s v="CA-2011-110611"/>
    <x v="2"/>
    <x v="191"/>
    <d v="2011-10-13T00:00:00"/>
    <s v="Standard Class"/>
    <s v="JD-16015"/>
    <s v="Joy Daniels"/>
    <x v="0"/>
    <s v="United States"/>
    <s v="Philadelphia"/>
    <x v="9"/>
    <n v="19120"/>
    <x v="3"/>
    <s v="OFF-ST-10000642"/>
    <x v="1"/>
    <x v="4"/>
    <s v="Tennsco Lockers, Gray"/>
    <n v="83.92"/>
    <n v="5"/>
    <n v="0.2"/>
    <n v="-13.637"/>
  </r>
  <r>
    <n v="6357"/>
    <s v="CA-2014-139080"/>
    <x v="3"/>
    <x v="205"/>
    <d v="2014-01-29T00:00:00"/>
    <s v="Standard Class"/>
    <s v="CS-12250"/>
    <s v="Chris Selesnick"/>
    <x v="1"/>
    <s v="United States"/>
    <s v="Seattle"/>
    <x v="4"/>
    <n v="98103"/>
    <x v="1"/>
    <s v="OFF-BI-10001757"/>
    <x v="1"/>
    <x v="8"/>
    <s v="Pressboard Hanging Data Binders for Unburst Sheets"/>
    <n v="19.68"/>
    <n v="5"/>
    <n v="0.2"/>
    <n v="6.8879999999999999"/>
  </r>
  <r>
    <n v="6358"/>
    <s v="CA-2014-139080"/>
    <x v="3"/>
    <x v="205"/>
    <d v="2014-01-29T00:00:00"/>
    <s v="Standard Class"/>
    <s v="CS-12250"/>
    <s v="Chris Selesnick"/>
    <x v="1"/>
    <s v="United States"/>
    <s v="Seattle"/>
    <x v="4"/>
    <n v="98103"/>
    <x v="1"/>
    <s v="OFF-PA-10004621"/>
    <x v="1"/>
    <x v="10"/>
    <s v="Xerox 212"/>
    <n v="25.92"/>
    <n v="4"/>
    <n v="0"/>
    <n v="12.441599999999999"/>
  </r>
  <r>
    <n v="6359"/>
    <s v="CA-2014-139080"/>
    <x v="3"/>
    <x v="205"/>
    <d v="2014-01-29T00:00:00"/>
    <s v="Standard Class"/>
    <s v="CS-12250"/>
    <s v="Chris Selesnick"/>
    <x v="1"/>
    <s v="United States"/>
    <s v="Seattle"/>
    <x v="4"/>
    <n v="98103"/>
    <x v="1"/>
    <s v="OFF-PA-10002262"/>
    <x v="1"/>
    <x v="10"/>
    <s v="Xerox 192"/>
    <n v="6.48"/>
    <n v="1"/>
    <n v="0"/>
    <n v="3.1103999999999998"/>
  </r>
  <r>
    <n v="6360"/>
    <s v="CA-2014-139080"/>
    <x v="3"/>
    <x v="205"/>
    <d v="2014-01-29T00:00:00"/>
    <s v="Standard Class"/>
    <s v="CS-12250"/>
    <s v="Chris Selesnick"/>
    <x v="1"/>
    <s v="United States"/>
    <s v="Seattle"/>
    <x v="4"/>
    <n v="98103"/>
    <x v="1"/>
    <s v="TEC-PH-10004100"/>
    <x v="2"/>
    <x v="7"/>
    <s v="Griffin GC17055 Auxiliary Audio Cable"/>
    <n v="86.352000000000004"/>
    <n v="6"/>
    <n v="0.2"/>
    <n v="8.6351999999999993"/>
  </r>
  <r>
    <n v="6361"/>
    <s v="CA-2012-115693"/>
    <x v="1"/>
    <x v="895"/>
    <d v="2012-12-15T00:00:00"/>
    <s v="Standard Class"/>
    <s v="FC-14245"/>
    <s v="Frank Carlisle"/>
    <x v="2"/>
    <s v="United States"/>
    <s v="Los Angeles"/>
    <x v="1"/>
    <n v="90032"/>
    <x v="1"/>
    <s v="OFF-AR-10003582"/>
    <x v="1"/>
    <x v="6"/>
    <s v="Boston Electric Pencil Sharpener, Model 1818, Charcoal Black"/>
    <n v="56.3"/>
    <n v="2"/>
    <n v="0"/>
    <n v="15.763999999999999"/>
  </r>
  <r>
    <n v="6362"/>
    <s v="US-2011-107993"/>
    <x v="2"/>
    <x v="641"/>
    <d v="2011-11-30T00:00:00"/>
    <s v="Standard Class"/>
    <s v="SE-20110"/>
    <s v="Sanjit Engle"/>
    <x v="0"/>
    <s v="United States"/>
    <s v="Springfield"/>
    <x v="21"/>
    <n v="97477"/>
    <x v="1"/>
    <s v="OFF-AR-10003179"/>
    <x v="1"/>
    <x v="6"/>
    <s v="Dixon Ticonderoga Core-Lock Colored Pencils"/>
    <n v="51.015999999999998"/>
    <n v="7"/>
    <n v="0.2"/>
    <n v="8.2901000000000007"/>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
  </r>
  <r>
    <n v="6365"/>
    <s v="CA-2014-110443"/>
    <x v="3"/>
    <x v="610"/>
    <d v="2014-11-26T00:00:00"/>
    <s v="Standard Class"/>
    <s v="CK-12205"/>
    <s v="Chloris Kastensmidt"/>
    <x v="0"/>
    <s v="United States"/>
    <s v="Renton"/>
    <x v="4"/>
    <n v="98059"/>
    <x v="1"/>
    <s v="OFF-PA-10003797"/>
    <x v="1"/>
    <x v="10"/>
    <s v="Xerox 209"/>
    <n v="51.84"/>
    <n v="8"/>
    <n v="0"/>
    <n v="24.883199999999999"/>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001"/>
  </r>
  <r>
    <n v="6368"/>
    <s v="CA-2014-144848"/>
    <x v="3"/>
    <x v="1095"/>
    <d v="2014-04-06T00:00:00"/>
    <s v="First Class"/>
    <s v="DS-13030"/>
    <s v="Darrin Sayre"/>
    <x v="2"/>
    <s v="United States"/>
    <s v="New York City"/>
    <x v="15"/>
    <n v="10009"/>
    <x v="3"/>
    <s v="TEC-PH-10002262"/>
    <x v="2"/>
    <x v="7"/>
    <s v="LG Electronics Tone+ HBS-730 Bluetooth Headset"/>
    <n v="119.02"/>
    <n v="2"/>
    <n v="0"/>
    <n v="33.325600000000001"/>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
  </r>
  <r>
    <n v="6371"/>
    <s v="CA-2013-113425"/>
    <x v="0"/>
    <x v="831"/>
    <d v="2013-11-22T00:00:00"/>
    <s v="Same Day"/>
    <s v="JK-16120"/>
    <s v="Julie Kriz"/>
    <x v="2"/>
    <s v="United States"/>
    <s v="New York City"/>
    <x v="15"/>
    <n v="10009"/>
    <x v="3"/>
    <s v="FUR-BO-10002598"/>
    <x v="0"/>
    <x v="0"/>
    <s v="Hon Metal Bookcases, Putty"/>
    <n v="113.568"/>
    <n v="2"/>
    <n v="0.2"/>
    <n v="12.776400000000001"/>
  </r>
  <r>
    <n v="6372"/>
    <s v="CA-2014-143035"/>
    <x v="3"/>
    <x v="621"/>
    <d v="2014-10-06T00:00:00"/>
    <s v="Second Class"/>
    <s v="CC-12430"/>
    <s v="Chuck Clark"/>
    <x v="2"/>
    <s v="United States"/>
    <s v="New York City"/>
    <x v="15"/>
    <n v="10009"/>
    <x v="3"/>
    <s v="FUR-FU-10001934"/>
    <x v="0"/>
    <x v="5"/>
    <s v="Magnifier Swing Arm Lamp"/>
    <n v="83.92"/>
    <n v="4"/>
    <n v="0"/>
    <n v="21.819199999999999"/>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7"/>
    <n v="3"/>
    <n v="0"/>
    <n v="66.954599999999999"/>
  </r>
  <r>
    <n v="6375"/>
    <s v="CA-2011-107811"/>
    <x v="2"/>
    <x v="333"/>
    <d v="2011-05-03T00:00:00"/>
    <s v="Standard Class"/>
    <s v="LA-16780"/>
    <s v="Laura Armstrong"/>
    <x v="1"/>
    <s v="United States"/>
    <s v="Memphis"/>
    <x v="18"/>
    <n v="38109"/>
    <x v="0"/>
    <s v="FUR-CH-10001394"/>
    <x v="0"/>
    <x v="1"/>
    <s v="Global Leather Executive Chair"/>
    <n v="561.58399999999995"/>
    <n v="2"/>
    <n v="0.2"/>
    <n v="70.197999999999993"/>
  </r>
  <r>
    <n v="6376"/>
    <s v="CA-2011-107811"/>
    <x v="2"/>
    <x v="333"/>
    <d v="2011-05-03T00:00:00"/>
    <s v="Standard Class"/>
    <s v="LA-16780"/>
    <s v="Laura Armstrong"/>
    <x v="1"/>
    <s v="United States"/>
    <s v="Memphis"/>
    <x v="18"/>
    <n v="38109"/>
    <x v="0"/>
    <s v="OFF-ST-10000798"/>
    <x v="1"/>
    <x v="4"/>
    <s v="2300 Heavy-Duty Transfer File Systems by Perma"/>
    <n v="99.92"/>
    <n v="5"/>
    <n v="0.2"/>
    <n v="-1.2490000000000001"/>
  </r>
  <r>
    <n v="6377"/>
    <s v="CA-2013-163216"/>
    <x v="0"/>
    <x v="877"/>
    <d v="2013-10-11T00:00:00"/>
    <s v="First Class"/>
    <s v="AW-10930"/>
    <s v="Arthur Wiediger"/>
    <x v="2"/>
    <s v="United States"/>
    <s v="Philadelphia"/>
    <x v="9"/>
    <n v="19143"/>
    <x v="3"/>
    <s v="OFF-LA-10000134"/>
    <x v="1"/>
    <x v="2"/>
    <s v="Avery 511"/>
    <n v="4.9279999999999999"/>
    <n v="2"/>
    <n v="0.2"/>
    <n v="1.7248000000000001"/>
  </r>
  <r>
    <n v="6378"/>
    <s v="US-2013-116442"/>
    <x v="0"/>
    <x v="272"/>
    <d v="2013-12-23T00:00:00"/>
    <s v="Standard Class"/>
    <s v="BP-11230"/>
    <s v="Benjamin Patterson"/>
    <x v="0"/>
    <s v="United States"/>
    <s v="Los Angeles"/>
    <x v="1"/>
    <n v="90004"/>
    <x v="1"/>
    <s v="FUR-FU-10002364"/>
    <x v="0"/>
    <x v="5"/>
    <s v="Eldon Expressions Wood Desk Accessories, Oak"/>
    <n v="14.76"/>
    <n v="2"/>
    <n v="0"/>
    <n v="4.2804000000000002"/>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
  </r>
  <r>
    <n v="6382"/>
    <s v="CA-2013-127236"/>
    <x v="0"/>
    <x v="892"/>
    <d v="2013-04-03T00:00:00"/>
    <s v="Standard Class"/>
    <s v="TB-21595"/>
    <s v="Troy Blackwell"/>
    <x v="0"/>
    <s v="United States"/>
    <s v="Springfield"/>
    <x v="24"/>
    <n v="45503"/>
    <x v="3"/>
    <s v="FUR-BO-10004015"/>
    <x v="0"/>
    <x v="0"/>
    <s v="Bush Andora Bookcase, Maple/Graphite Gray Finish"/>
    <n v="299.97500000000002"/>
    <n v="5"/>
    <n v="0.5"/>
    <n v="-167.98599999999999"/>
  </r>
  <r>
    <n v="6383"/>
    <s v="CA-2013-127236"/>
    <x v="0"/>
    <x v="892"/>
    <d v="2013-04-03T00:00:00"/>
    <s v="Standard Class"/>
    <s v="TB-21595"/>
    <s v="Troy Blackwell"/>
    <x v="0"/>
    <s v="United States"/>
    <s v="Springfield"/>
    <x v="24"/>
    <n v="45503"/>
    <x v="3"/>
    <s v="TEC-PH-10000141"/>
    <x v="2"/>
    <x v="7"/>
    <s v="Clearsounds A400"/>
    <n v="158.376"/>
    <n v="4"/>
    <n v="0.4"/>
    <n v="-36.9544"/>
  </r>
  <r>
    <n v="6384"/>
    <s v="US-2014-104661"/>
    <x v="3"/>
    <x v="787"/>
    <d v="2014-01-19T00:00:00"/>
    <s v="First Class"/>
    <s v="TB-21250"/>
    <s v="Tim Brockman"/>
    <x v="0"/>
    <s v="United States"/>
    <s v="Austin"/>
    <x v="5"/>
    <n v="78745"/>
    <x v="2"/>
    <s v="OFF-BI-10001597"/>
    <x v="1"/>
    <x v="8"/>
    <s v="Wilson Jones Ledger-Size, Piano-Hinge Binder, 2&quot;, Blue"/>
    <n v="32.783999999999999"/>
    <n v="4"/>
    <n v="0.8"/>
    <n v="-52.4544"/>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1"/>
  </r>
  <r>
    <n v="6386"/>
    <s v="US-2014-104661"/>
    <x v="3"/>
    <x v="787"/>
    <d v="2014-01-19T00:00:00"/>
    <s v="First Class"/>
    <s v="TB-21250"/>
    <s v="Tim Brockman"/>
    <x v="0"/>
    <s v="United States"/>
    <s v="Austin"/>
    <x v="5"/>
    <n v="78745"/>
    <x v="2"/>
    <s v="TEC-AC-10002331"/>
    <x v="2"/>
    <x v="11"/>
    <s v="Maxell 74 Minute CDR, 10/Pack"/>
    <n v="62.591999999999999"/>
    <n v="8"/>
    <n v="0.2"/>
    <n v="13.300800000000001"/>
  </r>
  <r>
    <n v="6387"/>
    <s v="US-2014-104661"/>
    <x v="3"/>
    <x v="787"/>
    <d v="2014-01-19T00:00:00"/>
    <s v="First Class"/>
    <s v="TB-21250"/>
    <s v="Tim Brockman"/>
    <x v="0"/>
    <s v="United States"/>
    <s v="Austin"/>
    <x v="5"/>
    <n v="78745"/>
    <x v="2"/>
    <s v="OFF-BI-10001098"/>
    <x v="1"/>
    <x v="8"/>
    <s v="Acco D-Ring Binder w/DublLock"/>
    <n v="4.2759999999999998"/>
    <n v="1"/>
    <n v="0.8"/>
    <n v="-6.6277999999999997"/>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01"/>
  </r>
  <r>
    <n v="6390"/>
    <s v="CA-2012-147529"/>
    <x v="1"/>
    <x v="1107"/>
    <d v="2012-02-11T00:00:00"/>
    <s v="Standard Class"/>
    <s v="DK-12835"/>
    <s v="Damala Kotsonis"/>
    <x v="1"/>
    <s v="United States"/>
    <s v="Springfield"/>
    <x v="17"/>
    <n v="22153"/>
    <x v="0"/>
    <s v="OFF-EN-10000056"/>
    <x v="1"/>
    <x v="12"/>
    <s v="Cameo Buff Policy Envelopes"/>
    <n v="311.14999999999998"/>
    <n v="5"/>
    <n v="0"/>
    <n v="146.2405"/>
  </r>
  <r>
    <n v="6391"/>
    <s v="CA-2012-147529"/>
    <x v="1"/>
    <x v="1107"/>
    <d v="2012-02-11T00:00:00"/>
    <s v="Standard Class"/>
    <s v="DK-12835"/>
    <s v="Damala Kotsonis"/>
    <x v="1"/>
    <s v="United States"/>
    <s v="Springfield"/>
    <x v="17"/>
    <n v="22153"/>
    <x v="0"/>
    <s v="OFF-PA-10003349"/>
    <x v="1"/>
    <x v="10"/>
    <s v="Xerox 1957"/>
    <n v="12.96"/>
    <n v="2"/>
    <n v="0"/>
    <n v="6.3503999999999996"/>
  </r>
  <r>
    <n v="6392"/>
    <s v="CA-2013-129126"/>
    <x v="0"/>
    <x v="882"/>
    <d v="2013-12-20T00:00:00"/>
    <s v="Standard Class"/>
    <s v="PK-19075"/>
    <s v="Pete Kriz"/>
    <x v="0"/>
    <s v="United States"/>
    <s v="New York City"/>
    <x v="15"/>
    <n v="10011"/>
    <x v="3"/>
    <s v="OFF-PA-10001471"/>
    <x v="1"/>
    <x v="10"/>
    <s v="Strathmore Photo Frame Cards"/>
    <n v="14.62"/>
    <n v="2"/>
    <n v="0"/>
    <n v="6.7252000000000001"/>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99"/>
  </r>
  <r>
    <n v="6398"/>
    <s v="CA-2014-131632"/>
    <x v="3"/>
    <x v="1108"/>
    <d v="2014-11-05T00:00:00"/>
    <s v="Standard Class"/>
    <s v="AH-10120"/>
    <s v="Adrian Hane"/>
    <x v="2"/>
    <s v="United States"/>
    <s v="Dallas"/>
    <x v="5"/>
    <n v="75217"/>
    <x v="2"/>
    <s v="OFF-AR-10003651"/>
    <x v="1"/>
    <x v="6"/>
    <s v="Newell 350"/>
    <n v="5.2480000000000002"/>
    <n v="2"/>
    <n v="0.2"/>
    <n v="0.59040000000000004"/>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4000000000004"/>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1"/>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
    <n v="3"/>
    <n v="0.2"/>
    <n v="19.9665"/>
  </r>
  <r>
    <n v="6406"/>
    <s v="CA-2014-154074"/>
    <x v="3"/>
    <x v="515"/>
    <d v="2014-09-03T00:00:00"/>
    <s v="Second Class"/>
    <s v="BW-11110"/>
    <s v="Bart Watters"/>
    <x v="1"/>
    <s v="United States"/>
    <s v="Spokane"/>
    <x v="4"/>
    <n v="99207"/>
    <x v="1"/>
    <s v="FUR-CH-10002331"/>
    <x v="0"/>
    <x v="1"/>
    <s v="Hon 4700 Series Mobuis Mid-Back Task Chairs with Adjustable Arms"/>
    <n v="569.56799999999998"/>
    <n v="2"/>
    <n v="0.2"/>
    <n v="7.1196000000000002"/>
  </r>
  <r>
    <n v="6407"/>
    <s v="CA-2014-154074"/>
    <x v="3"/>
    <x v="515"/>
    <d v="2014-09-03T00:00:00"/>
    <s v="Second Class"/>
    <s v="BW-11110"/>
    <s v="Bart Watters"/>
    <x v="1"/>
    <s v="United States"/>
    <s v="Spokane"/>
    <x v="4"/>
    <n v="99207"/>
    <x v="1"/>
    <s v="OFF-ST-10002370"/>
    <x v="1"/>
    <x v="4"/>
    <s v="Sortfiler Multipurpose Personal File Organizer, Black"/>
    <n v="149.72999999999999"/>
    <n v="7"/>
    <n v="0"/>
    <n v="43.421700000000001"/>
  </r>
  <r>
    <n v="6408"/>
    <s v="CA-2014-161774"/>
    <x v="3"/>
    <x v="304"/>
    <d v="2014-05-16T00:00:00"/>
    <s v="First Class"/>
    <s v="GT-14710"/>
    <s v="Greg Tran"/>
    <x v="0"/>
    <s v="United States"/>
    <s v="Houston"/>
    <x v="5"/>
    <n v="77041"/>
    <x v="2"/>
    <s v="FUR-CH-10003981"/>
    <x v="0"/>
    <x v="1"/>
    <s v="Global Commerce Series Low-Back Swivel/Tilt Chairs"/>
    <n v="899.43"/>
    <n v="5"/>
    <n v="0.3"/>
    <n v="-12.849"/>
  </r>
  <r>
    <n v="6409"/>
    <s v="CA-2014-161774"/>
    <x v="3"/>
    <x v="304"/>
    <d v="2014-05-16T00:00:00"/>
    <s v="First Class"/>
    <s v="GT-14710"/>
    <s v="Greg Tran"/>
    <x v="0"/>
    <s v="United States"/>
    <s v="Houston"/>
    <x v="5"/>
    <n v="77041"/>
    <x v="2"/>
    <s v="OFF-AR-10001446"/>
    <x v="1"/>
    <x v="6"/>
    <s v="Newell 309"/>
    <n v="46.2"/>
    <n v="5"/>
    <n v="0.2"/>
    <n v="5.7750000000000004"/>
  </r>
  <r>
    <n v="6410"/>
    <s v="CA-2014-161774"/>
    <x v="3"/>
    <x v="304"/>
    <d v="2014-05-16T00:00:00"/>
    <s v="First Class"/>
    <s v="GT-14710"/>
    <s v="Greg Tran"/>
    <x v="0"/>
    <s v="United States"/>
    <s v="Houston"/>
    <x v="5"/>
    <n v="77041"/>
    <x v="2"/>
    <s v="OFF-PA-10000300"/>
    <x v="1"/>
    <x v="10"/>
    <s v="Xerox 1936"/>
    <n v="47.951999999999998"/>
    <n v="3"/>
    <n v="0.2"/>
    <n v="16.183800000000002"/>
  </r>
  <r>
    <n v="6411"/>
    <s v="CA-2014-161774"/>
    <x v="3"/>
    <x v="304"/>
    <d v="2014-05-16T00:00:00"/>
    <s v="First Class"/>
    <s v="GT-14710"/>
    <s v="Greg Tran"/>
    <x v="0"/>
    <s v="United States"/>
    <s v="Houston"/>
    <x v="5"/>
    <n v="77041"/>
    <x v="2"/>
    <s v="TEC-PH-10004071"/>
    <x v="2"/>
    <x v="7"/>
    <s v="PayAnywhere Card Reader"/>
    <n v="7.992"/>
    <n v="1"/>
    <n v="0.2"/>
    <n v="0.69930000000000003"/>
  </r>
  <r>
    <n v="6412"/>
    <s v="CA-2014-161774"/>
    <x v="3"/>
    <x v="304"/>
    <d v="2014-05-16T00:00:00"/>
    <s v="First Class"/>
    <s v="GT-14710"/>
    <s v="Greg Tran"/>
    <x v="0"/>
    <s v="United States"/>
    <s v="Houston"/>
    <x v="5"/>
    <n v="77041"/>
    <x v="2"/>
    <s v="OFF-PA-10003134"/>
    <x v="1"/>
    <x v="10"/>
    <s v="Xerox 1937"/>
    <n v="76.864000000000004"/>
    <n v="2"/>
    <n v="0.2"/>
    <n v="26.9024"/>
  </r>
  <r>
    <n v="6413"/>
    <s v="CA-2014-151211"/>
    <x v="3"/>
    <x v="629"/>
    <d v="2014-08-24T00:00:00"/>
    <s v="Standard Class"/>
    <s v="AH-10120"/>
    <s v="Adrian Hane"/>
    <x v="2"/>
    <s v="United States"/>
    <s v="Louisville"/>
    <x v="0"/>
    <n v="40214"/>
    <x v="0"/>
    <s v="OFF-BI-10002735"/>
    <x v="1"/>
    <x v="8"/>
    <s v="GBC Prestige Therm-A-Bind Covers"/>
    <n v="102.93"/>
    <n v="3"/>
    <n v="0"/>
    <n v="48.377099999999999"/>
  </r>
  <r>
    <n v="6414"/>
    <s v="CA-2014-151211"/>
    <x v="3"/>
    <x v="629"/>
    <d v="2014-08-24T00:00:00"/>
    <s v="Standard Class"/>
    <s v="AH-10120"/>
    <s v="Adrian Hane"/>
    <x v="2"/>
    <s v="United States"/>
    <s v="Louisville"/>
    <x v="0"/>
    <n v="40214"/>
    <x v="0"/>
    <s v="TEC-AC-10004510"/>
    <x v="2"/>
    <x v="11"/>
    <s v="Logitech Desktop MK120 Mouse and keyboard Combo"/>
    <n v="98.16"/>
    <n v="6"/>
    <n v="0"/>
    <n v="9.8160000000000007"/>
  </r>
  <r>
    <n v="6415"/>
    <s v="CA-2014-142671"/>
    <x v="3"/>
    <x v="468"/>
    <d v="2014-11-15T00:00:00"/>
    <s v="Second Class"/>
    <s v="DR-12940"/>
    <s v="Daniel Raglin"/>
    <x v="2"/>
    <s v="United States"/>
    <s v="Hollywood"/>
    <x v="2"/>
    <n v="33021"/>
    <x v="0"/>
    <s v="OFF-BI-10004099"/>
    <x v="1"/>
    <x v="8"/>
    <s v="GBC VeloBinder Strips"/>
    <n v="11.52"/>
    <n v="5"/>
    <n v="0.7"/>
    <n v="-7.68"/>
  </r>
  <r>
    <n v="6416"/>
    <s v="CA-2014-144750"/>
    <x v="3"/>
    <x v="170"/>
    <d v="2014-08-22T00:00:00"/>
    <s v="Same Day"/>
    <s v="DL-13495"/>
    <s v="Dionis Lloyd"/>
    <x v="1"/>
    <s v="United States"/>
    <s v="Chandler"/>
    <x v="16"/>
    <n v="85224"/>
    <x v="1"/>
    <s v="OFF-PA-10003395"/>
    <x v="1"/>
    <x v="10"/>
    <s v="Xerox 1941"/>
    <n v="83.88"/>
    <n v="1"/>
    <n v="0.2"/>
    <n v="29.358000000000001"/>
  </r>
  <r>
    <n v="6417"/>
    <s v="CA-2013-111976"/>
    <x v="0"/>
    <x v="387"/>
    <d v="2013-03-13T00:00:00"/>
    <s v="Standard Class"/>
    <s v="BD-11620"/>
    <s v="Brian DeCherney"/>
    <x v="0"/>
    <s v="United States"/>
    <s v="Philadelphia"/>
    <x v="9"/>
    <n v="19120"/>
    <x v="3"/>
    <s v="TEC-PH-10002890"/>
    <x v="2"/>
    <x v="7"/>
    <s v="AT&amp;T 17929 Lendline Telephone"/>
    <n v="108.57599999999999"/>
    <n v="4"/>
    <n v="0.4"/>
    <n v="-25.334399999999999"/>
  </r>
  <r>
    <n v="6418"/>
    <s v="CA-2013-111976"/>
    <x v="0"/>
    <x v="387"/>
    <d v="2013-03-13T00:00:00"/>
    <s v="Standard Class"/>
    <s v="BD-11620"/>
    <s v="Brian DeCherney"/>
    <x v="0"/>
    <s v="United States"/>
    <s v="Philadelphia"/>
    <x v="9"/>
    <n v="19120"/>
    <x v="3"/>
    <s v="OFF-FA-10004968"/>
    <x v="1"/>
    <x v="13"/>
    <s v="Rubber Band Ball"/>
    <n v="5.984"/>
    <n v="2"/>
    <n v="0.2"/>
    <n v="-1.3464"/>
  </r>
  <r>
    <n v="6419"/>
    <s v="CA-2013-140130"/>
    <x v="0"/>
    <x v="731"/>
    <d v="2013-11-06T00:00:00"/>
    <s v="Standard Class"/>
    <s v="HW-14935"/>
    <s v="Helen Wasserman"/>
    <x v="1"/>
    <s v="United States"/>
    <s v="Tulsa"/>
    <x v="26"/>
    <n v="74133"/>
    <x v="2"/>
    <s v="OFF-SU-10001218"/>
    <x v="1"/>
    <x v="14"/>
    <s v="Fiskars Softgrip Scissors"/>
    <n v="21.96"/>
    <n v="2"/>
    <n v="0"/>
    <n v="6.1487999999999996"/>
  </r>
  <r>
    <n v="6420"/>
    <s v="CA-2013-140130"/>
    <x v="0"/>
    <x v="731"/>
    <d v="2013-11-06T00:00:00"/>
    <s v="Standard Class"/>
    <s v="HW-14935"/>
    <s v="Helen Wasserman"/>
    <x v="1"/>
    <s v="United States"/>
    <s v="Tulsa"/>
    <x v="26"/>
    <n v="74133"/>
    <x v="2"/>
    <s v="FUR-CH-10002084"/>
    <x v="0"/>
    <x v="1"/>
    <s v="Hon Mobius Operator's Chair"/>
    <n v="368.97"/>
    <n v="3"/>
    <n v="0"/>
    <n v="81.173400000000001"/>
  </r>
  <r>
    <n v="6421"/>
    <s v="CA-2013-140130"/>
    <x v="0"/>
    <x v="731"/>
    <d v="2013-11-06T00:00:00"/>
    <s v="Standard Class"/>
    <s v="HW-14935"/>
    <s v="Helen Wasserman"/>
    <x v="1"/>
    <s v="United States"/>
    <s v="Tulsa"/>
    <x v="26"/>
    <n v="74133"/>
    <x v="2"/>
    <s v="OFF-AR-10004269"/>
    <x v="1"/>
    <x v="6"/>
    <s v="Newell 31"/>
    <n v="12.39"/>
    <n v="3"/>
    <n v="0"/>
    <n v="3.4691999999999998"/>
  </r>
  <r>
    <n v="6422"/>
    <s v="CA-2013-140130"/>
    <x v="0"/>
    <x v="731"/>
    <d v="2013-11-06T00:00:00"/>
    <s v="Standard Class"/>
    <s v="HW-14935"/>
    <s v="Helen Wasserman"/>
    <x v="1"/>
    <s v="United States"/>
    <s v="Tulsa"/>
    <x v="26"/>
    <n v="74133"/>
    <x v="2"/>
    <s v="OFF-ST-10001128"/>
    <x v="1"/>
    <x v="4"/>
    <s v="Carina Mini System Audio Rack, Model AR050B"/>
    <n v="332.94"/>
    <n v="3"/>
    <n v="0"/>
    <n v="9.9882000000000009"/>
  </r>
  <r>
    <n v="6423"/>
    <s v="CA-2011-159121"/>
    <x v="2"/>
    <x v="711"/>
    <d v="2011-08-01T00:00:00"/>
    <s v="Standard Class"/>
    <s v="JO-15145"/>
    <s v="Jack O'Briant"/>
    <x v="1"/>
    <s v="United States"/>
    <s v="Draper"/>
    <x v="7"/>
    <n v="84020"/>
    <x v="1"/>
    <s v="TEC-AC-10002006"/>
    <x v="2"/>
    <x v="11"/>
    <s v="Memorex Micro Travel Drive 16 GB"/>
    <n v="111.93"/>
    <n v="7"/>
    <n v="0"/>
    <n v="34.698300000000003"/>
  </r>
  <r>
    <n v="6424"/>
    <s v="CA-2012-149650"/>
    <x v="1"/>
    <x v="1040"/>
    <d v="2012-10-27T00:00:00"/>
    <s v="First Class"/>
    <s v="RD-19660"/>
    <s v="Robert Dilbeck"/>
    <x v="2"/>
    <s v="United States"/>
    <s v="Oakland"/>
    <x v="1"/>
    <n v="94601"/>
    <x v="1"/>
    <s v="FUR-CH-10003956"/>
    <x v="0"/>
    <x v="1"/>
    <s v="Novimex High-Tech Fabric Mesh Task Chair"/>
    <n v="454.27199999999999"/>
    <n v="8"/>
    <n v="0.2"/>
    <n v="-73.819199999999995"/>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60000000006"/>
    <n v="4"/>
    <n v="0.4"/>
    <n v="1119.9967999999999"/>
  </r>
  <r>
    <n v="6427"/>
    <s v="CA-2013-143714"/>
    <x v="0"/>
    <x v="454"/>
    <d v="2013-05-28T00:00:00"/>
    <s v="Standard Class"/>
    <s v="CC-12370"/>
    <s v="Christopher Conant"/>
    <x v="0"/>
    <s v="United States"/>
    <s v="Philadelphia"/>
    <x v="9"/>
    <n v="19120"/>
    <x v="3"/>
    <s v="OFF-BI-10004308"/>
    <x v="1"/>
    <x v="8"/>
    <s v="Avery Legal 4-Ring Binder"/>
    <n v="6.2939999999999996"/>
    <n v="1"/>
    <n v="0.7"/>
    <n v="-4.1959999999999997"/>
  </r>
  <r>
    <n v="6428"/>
    <s v="CA-2013-143714"/>
    <x v="0"/>
    <x v="454"/>
    <d v="2013-05-28T00:00:00"/>
    <s v="Standard Class"/>
    <s v="CC-12370"/>
    <s v="Christopher Conant"/>
    <x v="0"/>
    <s v="United States"/>
    <s v="Philadelphia"/>
    <x v="9"/>
    <n v="19120"/>
    <x v="3"/>
    <s v="OFF-PA-10000029"/>
    <x v="1"/>
    <x v="10"/>
    <s v="Xerox 224"/>
    <n v="10.368"/>
    <n v="2"/>
    <n v="0.2"/>
    <n v="3.6288"/>
  </r>
  <r>
    <n v="6429"/>
    <s v="CA-2013-143714"/>
    <x v="0"/>
    <x v="454"/>
    <d v="2013-05-28T00:00:00"/>
    <s v="Standard Class"/>
    <s v="CC-12370"/>
    <s v="Christopher Conant"/>
    <x v="0"/>
    <s v="United States"/>
    <s v="Philadelphia"/>
    <x v="9"/>
    <n v="19120"/>
    <x v="3"/>
    <s v="TEC-PH-10004080"/>
    <x v="2"/>
    <x v="7"/>
    <s v="Avaya 5410 Digital phone"/>
    <n v="122.38200000000001"/>
    <n v="3"/>
    <n v="0.4"/>
    <n v="-24.476400000000002"/>
  </r>
  <r>
    <n v="6430"/>
    <s v="CA-2011-165764"/>
    <x v="2"/>
    <x v="935"/>
    <d v="2011-11-07T00:00:00"/>
    <s v="Standard Class"/>
    <s v="SH-20395"/>
    <s v="Shahid Hopkins"/>
    <x v="0"/>
    <s v="United States"/>
    <s v="Jacksonville"/>
    <x v="3"/>
    <n v="28540"/>
    <x v="0"/>
    <s v="OFF-ST-10001558"/>
    <x v="1"/>
    <x v="4"/>
    <s v="Acco Perma 4000 Stacking Storage Drawers"/>
    <n v="25.984000000000002"/>
    <n v="2"/>
    <n v="0.2"/>
    <n v="-1.6240000000000001"/>
  </r>
  <r>
    <n v="6431"/>
    <s v="CA-2011-165764"/>
    <x v="2"/>
    <x v="935"/>
    <d v="2011-11-07T00:00:00"/>
    <s v="Standard Class"/>
    <s v="SH-20395"/>
    <s v="Shahid Hopkins"/>
    <x v="0"/>
    <s v="United States"/>
    <s v="Jacksonville"/>
    <x v="3"/>
    <n v="28540"/>
    <x v="0"/>
    <s v="FUR-TA-10001768"/>
    <x v="0"/>
    <x v="3"/>
    <s v="Hon Racetrack Conference Tables"/>
    <n v="945.03599999999994"/>
    <n v="6"/>
    <n v="0.4"/>
    <n v="-299.26139999999998"/>
  </r>
  <r>
    <n v="6432"/>
    <s v="CA-2011-165764"/>
    <x v="2"/>
    <x v="935"/>
    <d v="2011-11-07T00:00:00"/>
    <s v="Standard Class"/>
    <s v="SH-20395"/>
    <s v="Shahid Hopkins"/>
    <x v="0"/>
    <s v="United States"/>
    <s v="Jacksonville"/>
    <x v="3"/>
    <n v="28540"/>
    <x v="0"/>
    <s v="OFF-BI-10002982"/>
    <x v="1"/>
    <x v="8"/>
    <s v="Avery Self-Adhesive Photo Pockets for Polaroid Photos"/>
    <n v="14.301"/>
    <n v="7"/>
    <n v="0.7"/>
    <n v="-10.487399999999999"/>
  </r>
  <r>
    <n v="6433"/>
    <s v="CA-2011-165764"/>
    <x v="2"/>
    <x v="935"/>
    <d v="2011-11-07T00:00:00"/>
    <s v="Standard Class"/>
    <s v="SH-20395"/>
    <s v="Shahid Hopkins"/>
    <x v="0"/>
    <s v="United States"/>
    <s v="Jacksonville"/>
    <x v="3"/>
    <n v="28540"/>
    <x v="0"/>
    <s v="FUR-FU-10001468"/>
    <x v="0"/>
    <x v="5"/>
    <s v="Tenex Antistatic Computer Chair Mats"/>
    <n v="410.35199999999998"/>
    <n v="3"/>
    <n v="0.2"/>
    <n v="-51.293999999999997"/>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9"/>
  </r>
  <r>
    <n v="6436"/>
    <s v="US-2014-116897"/>
    <x v="3"/>
    <x v="837"/>
    <d v="2014-05-30T00:00:00"/>
    <s v="First Class"/>
    <s v="JG-15160"/>
    <s v="James Galang"/>
    <x v="0"/>
    <s v="United States"/>
    <s v="Pocatello"/>
    <x v="45"/>
    <n v="83201"/>
    <x v="1"/>
    <s v="FUR-FU-10004963"/>
    <x v="0"/>
    <x v="5"/>
    <s v="Eldon 400 Class Desk Accessories, Black Carbon"/>
    <n v="35"/>
    <n v="4"/>
    <n v="0"/>
    <n v="14.7"/>
  </r>
  <r>
    <n v="6437"/>
    <s v="US-2014-116897"/>
    <x v="3"/>
    <x v="837"/>
    <d v="2014-05-30T00:00:00"/>
    <s v="First Class"/>
    <s v="JG-15160"/>
    <s v="James Galang"/>
    <x v="0"/>
    <s v="United States"/>
    <s v="Pocatello"/>
    <x v="45"/>
    <n v="83201"/>
    <x v="1"/>
    <s v="OFF-ST-10000025"/>
    <x v="1"/>
    <x v="4"/>
    <s v="Fellowes Stor/Drawer Steel Plus Storage Drawers"/>
    <n v="477.15"/>
    <n v="5"/>
    <n v="0"/>
    <n v="28.629000000000001"/>
  </r>
  <r>
    <n v="6438"/>
    <s v="US-2014-116897"/>
    <x v="3"/>
    <x v="837"/>
    <d v="2014-05-30T00:00:00"/>
    <s v="First Class"/>
    <s v="JG-15160"/>
    <s v="James Galang"/>
    <x v="0"/>
    <s v="United States"/>
    <s v="Pocatello"/>
    <x v="45"/>
    <n v="83201"/>
    <x v="1"/>
    <s v="TEC-PH-10004389"/>
    <x v="2"/>
    <x v="7"/>
    <s v="Nokia Lumia 925"/>
    <n v="302.37599999999998"/>
    <n v="3"/>
    <n v="0.2"/>
    <n v="22.6782"/>
  </r>
  <r>
    <n v="6439"/>
    <s v="US-2014-113992"/>
    <x v="3"/>
    <x v="817"/>
    <d v="2014-12-20T00:00:00"/>
    <s v="Standard Class"/>
    <s v="LC-16885"/>
    <s v="Lena Creighton"/>
    <x v="0"/>
    <s v="United States"/>
    <s v="Plano"/>
    <x v="5"/>
    <n v="75023"/>
    <x v="2"/>
    <s v="FUR-TA-10000577"/>
    <x v="0"/>
    <x v="3"/>
    <s v="Bretford CR4500 Series Slim Rectangular Table"/>
    <n v="974.98800000000006"/>
    <n v="4"/>
    <n v="0.3"/>
    <n v="-97.498800000000003"/>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004"/>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800000000002"/>
  </r>
  <r>
    <n v="6443"/>
    <s v="CA-2013-101161"/>
    <x v="0"/>
    <x v="63"/>
    <d v="2013-10-21T00:00:00"/>
    <s v="Standard Class"/>
    <s v="BW-11110"/>
    <s v="Bart Watters"/>
    <x v="1"/>
    <s v="United States"/>
    <s v="New York City"/>
    <x v="15"/>
    <n v="10024"/>
    <x v="3"/>
    <s v="OFF-PA-10001295"/>
    <x v="1"/>
    <x v="10"/>
    <s v="Computer Printout Paper with Letter-Trim Perforations"/>
    <n v="37.94"/>
    <n v="2"/>
    <n v="0"/>
    <n v="18.211200000000002"/>
  </r>
  <r>
    <n v="6444"/>
    <s v="CA-2013-101161"/>
    <x v="0"/>
    <x v="63"/>
    <d v="2013-10-21T00:00:00"/>
    <s v="Standard Class"/>
    <s v="BW-11110"/>
    <s v="Bart Watters"/>
    <x v="1"/>
    <s v="United States"/>
    <s v="New York City"/>
    <x v="15"/>
    <n v="10024"/>
    <x v="3"/>
    <s v="OFF-LA-10000407"/>
    <x v="1"/>
    <x v="2"/>
    <s v="Avery White Multi-Purpose Labels"/>
    <n v="24.9"/>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599999999998"/>
  </r>
  <r>
    <n v="6446"/>
    <s v="CA-2012-151785"/>
    <x v="1"/>
    <x v="616"/>
    <d v="2012-03-10T00:00:00"/>
    <s v="Standard Class"/>
    <s v="JJ-15445"/>
    <s v="Jennifer Jackson"/>
    <x v="0"/>
    <s v="United States"/>
    <s v="Chicago"/>
    <x v="10"/>
    <n v="60623"/>
    <x v="2"/>
    <s v="OFF-FA-10000611"/>
    <x v="1"/>
    <x v="13"/>
    <s v="Binder Clips by OIC"/>
    <n v="7.1040000000000001"/>
    <n v="6"/>
    <n v="0.2"/>
    <n v="2.4864000000000002"/>
  </r>
  <r>
    <n v="6447"/>
    <s v="US-2014-119816"/>
    <x v="3"/>
    <x v="168"/>
    <d v="2014-03-07T00:00:00"/>
    <s v="Second Class"/>
    <s v="TT-21460"/>
    <s v="Tonja Turnell"/>
    <x v="2"/>
    <s v="United States"/>
    <s v="Houston"/>
    <x v="5"/>
    <n v="77095"/>
    <x v="2"/>
    <s v="FUR-FU-10004848"/>
    <x v="0"/>
    <x v="5"/>
    <s v="Howard Miller 13-3/4&quot; Diameter Brushed Chrome Round Wall Clock"/>
    <n v="103.5"/>
    <n v="5"/>
    <n v="0.6"/>
    <n v="-77.625"/>
  </r>
  <r>
    <n v="6448"/>
    <s v="US-2014-119816"/>
    <x v="3"/>
    <x v="168"/>
    <d v="2014-03-07T00:00:00"/>
    <s v="Second Class"/>
    <s v="TT-21460"/>
    <s v="Tonja Turnell"/>
    <x v="2"/>
    <s v="United States"/>
    <s v="Houston"/>
    <x v="5"/>
    <n v="77095"/>
    <x v="2"/>
    <s v="OFF-LA-10002381"/>
    <x v="1"/>
    <x v="2"/>
    <s v="Avery 497"/>
    <n v="2.464"/>
    <n v="1"/>
    <n v="0.2"/>
    <n v="0.86240000000000006"/>
  </r>
  <r>
    <n v="6449"/>
    <s v="US-2014-119816"/>
    <x v="3"/>
    <x v="168"/>
    <d v="2014-03-07T00:00:00"/>
    <s v="Second Class"/>
    <s v="TT-21460"/>
    <s v="Tonja Turnell"/>
    <x v="2"/>
    <s v="United States"/>
    <s v="Houston"/>
    <x v="5"/>
    <n v="77095"/>
    <x v="2"/>
    <s v="OFF-ST-10000918"/>
    <x v="1"/>
    <x v="4"/>
    <s v="Crate-A-Files"/>
    <n v="8.7200000000000006"/>
    <n v="1"/>
    <n v="0.2"/>
    <n v="0.65400000000000003"/>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9"/>
  </r>
  <r>
    <n v="6453"/>
    <s v="US-2012-110261"/>
    <x v="1"/>
    <x v="546"/>
    <d v="2012-12-23T00:00:00"/>
    <s v="Second Class"/>
    <s v="PR-18880"/>
    <s v="Patrick Ryan"/>
    <x v="0"/>
    <s v="United States"/>
    <s v="Glenview"/>
    <x v="10"/>
    <n v="60025"/>
    <x v="2"/>
    <s v="TEC-PH-10001750"/>
    <x v="2"/>
    <x v="7"/>
    <s v="Samsung Rugby III"/>
    <n v="158.376"/>
    <n v="3"/>
    <n v="0.2"/>
    <n v="13.857900000000001"/>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900000000000005"/>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9"/>
  </r>
  <r>
    <n v="6457"/>
    <s v="CA-2011-110065"/>
    <x v="2"/>
    <x v="79"/>
    <d v="2011-08-11T00:00:00"/>
    <s v="Standard Class"/>
    <s v="SP-20650"/>
    <s v="Stephanie Phelps"/>
    <x v="1"/>
    <s v="United States"/>
    <s v="New York City"/>
    <x v="15"/>
    <n v="10009"/>
    <x v="3"/>
    <s v="TEC-PH-10002468"/>
    <x v="2"/>
    <x v="7"/>
    <s v="Plantronics CS 50-USB -Â headsetÂ - Convertible, Monaural"/>
    <n v="135.99"/>
    <n v="1"/>
    <n v="0"/>
    <n v="36.717300000000002"/>
  </r>
  <r>
    <n v="6458"/>
    <s v="CA-2011-110065"/>
    <x v="2"/>
    <x v="79"/>
    <d v="2011-08-11T00:00:00"/>
    <s v="Standard Class"/>
    <s v="SP-20650"/>
    <s v="Stephanie Phelps"/>
    <x v="1"/>
    <s v="United States"/>
    <s v="New York City"/>
    <x v="15"/>
    <n v="10009"/>
    <x v="3"/>
    <s v="OFF-AR-10004165"/>
    <x v="1"/>
    <x v="6"/>
    <s v="Binney &amp; Smith inkTank Erasable Pocket Highlighter, Chisel Tip, Yellow"/>
    <n v="15.96"/>
    <n v="7"/>
    <n v="0"/>
    <n v="7.0224000000000002"/>
  </r>
  <r>
    <n v="6459"/>
    <s v="US-2014-133361"/>
    <x v="3"/>
    <x v="304"/>
    <d v="2014-05-18T00:00:00"/>
    <s v="First Class"/>
    <s v="AJ-10780"/>
    <s v="Anthony Jacobs"/>
    <x v="1"/>
    <s v="United States"/>
    <s v="Baltimore"/>
    <x v="39"/>
    <n v="21215"/>
    <x v="3"/>
    <s v="OFF-AR-10001919"/>
    <x v="1"/>
    <x v="6"/>
    <s v="OIC #2 Pencils, Medium Soft"/>
    <n v="3.76"/>
    <n v="2"/>
    <n v="0"/>
    <n v="1.0904"/>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9"/>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4"/>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200000000001"/>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5000000000005"/>
    <n v="5"/>
    <n v="0"/>
    <n v="176.386"/>
  </r>
  <r>
    <n v="6470"/>
    <s v="CA-2013-163804"/>
    <x v="0"/>
    <x v="499"/>
    <d v="2013-12-09T00:00:00"/>
    <s v="Standard Class"/>
    <s v="DB-13270"/>
    <s v="Deborah Brumfield"/>
    <x v="2"/>
    <s v="United States"/>
    <s v="Providence"/>
    <x v="34"/>
    <n v="2908"/>
    <x v="3"/>
    <s v="FUR-FU-10004864"/>
    <x v="0"/>
    <x v="5"/>
    <s v="Eldon 500 Class Desk Accessories"/>
    <n v="72.42"/>
    <n v="6"/>
    <n v="0"/>
    <n v="23.898599999999998"/>
  </r>
  <r>
    <n v="6471"/>
    <s v="CA-2012-108532"/>
    <x v="1"/>
    <x v="1111"/>
    <d v="2012-09-02T00:00:00"/>
    <s v="Standard Class"/>
    <s v="CC-12100"/>
    <s v="Chad Cunningham"/>
    <x v="2"/>
    <s v="United States"/>
    <s v="Detroit"/>
    <x v="12"/>
    <n v="48234"/>
    <x v="2"/>
    <s v="TEC-PH-10001750"/>
    <x v="2"/>
    <x v="7"/>
    <s v="Samsung Rugby III"/>
    <n v="131.97999999999999"/>
    <n v="2"/>
    <n v="0"/>
    <n v="35.634599999999999"/>
  </r>
  <r>
    <n v="6472"/>
    <s v="CA-2012-108532"/>
    <x v="1"/>
    <x v="1111"/>
    <d v="2012-09-02T00:00:00"/>
    <s v="Standard Class"/>
    <s v="CC-12100"/>
    <s v="Chad Cunningham"/>
    <x v="2"/>
    <s v="United States"/>
    <s v="Detroit"/>
    <x v="12"/>
    <n v="48234"/>
    <x v="2"/>
    <s v="TEC-AC-10004510"/>
    <x v="2"/>
    <x v="11"/>
    <s v="Logitech Desktop MK120 Mouse and keyboard Combo"/>
    <n v="114.52"/>
    <n v="7"/>
    <n v="0"/>
    <n v="11.452"/>
  </r>
  <r>
    <n v="6473"/>
    <s v="CA-2011-151897"/>
    <x v="2"/>
    <x v="571"/>
    <d v="2011-06-10T00:00:00"/>
    <s v="Standard Class"/>
    <s v="VT-21700"/>
    <s v="Valerie Takahito"/>
    <x v="2"/>
    <s v="United States"/>
    <s v="Houston"/>
    <x v="5"/>
    <n v="77070"/>
    <x v="2"/>
    <s v="OFF-LA-10001074"/>
    <x v="1"/>
    <x v="2"/>
    <s v="Round Specialty Laser Printer Labels"/>
    <n v="100.24"/>
    <n v="10"/>
    <n v="0.2"/>
    <n v="33.831000000000003"/>
  </r>
  <r>
    <n v="6474"/>
    <s v="CA-2013-113292"/>
    <x v="0"/>
    <x v="196"/>
    <d v="2013-03-21T00:00:00"/>
    <s v="Second Class"/>
    <s v="DB-13060"/>
    <s v="Dave Brooks"/>
    <x v="0"/>
    <s v="United States"/>
    <s v="Columbia"/>
    <x v="18"/>
    <n v="38401"/>
    <x v="0"/>
    <s v="OFF-AP-10003590"/>
    <x v="1"/>
    <x v="9"/>
    <s v="Hoover WindTunnel Plus Canister Vacuum"/>
    <n v="871.8"/>
    <n v="3"/>
    <n v="0.2"/>
    <n v="87.18"/>
  </r>
  <r>
    <n v="6475"/>
    <s v="CA-2011-149524"/>
    <x v="2"/>
    <x v="1112"/>
    <d v="2011-01-16T00:00:00"/>
    <s v="First Class"/>
    <s v="BS-11590"/>
    <s v="Brendan Sweed"/>
    <x v="1"/>
    <s v="United States"/>
    <s v="Philadelphia"/>
    <x v="9"/>
    <n v="19140"/>
    <x v="3"/>
    <s v="FUR-BO-10003433"/>
    <x v="0"/>
    <x v="0"/>
    <s v="Sauder Cornerstone Collection Library"/>
    <n v="61.96"/>
    <n v="4"/>
    <n v="0.5"/>
    <n v="-53.285600000000002"/>
  </r>
  <r>
    <n v="6476"/>
    <s v="CA-2014-140872"/>
    <x v="3"/>
    <x v="95"/>
    <d v="2014-06-11T00:00:00"/>
    <s v="Standard Class"/>
    <s v="NR-18550"/>
    <s v="Nick Radford"/>
    <x v="0"/>
    <s v="United States"/>
    <s v="Pembroke Pines"/>
    <x v="2"/>
    <n v="33024"/>
    <x v="0"/>
    <s v="OFF-BI-10002432"/>
    <x v="1"/>
    <x v="8"/>
    <s v="Wilson Jones Standard D-Ring Binders"/>
    <n v="4.5540000000000003"/>
    <n v="3"/>
    <n v="0.7"/>
    <n v="-3.4914000000000001"/>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96"/>
  </r>
  <r>
    <n v="6478"/>
    <s v="CA-2014-140872"/>
    <x v="3"/>
    <x v="95"/>
    <d v="2014-06-11T00:00:00"/>
    <s v="Standard Class"/>
    <s v="NR-18550"/>
    <s v="Nick Radford"/>
    <x v="0"/>
    <s v="United States"/>
    <s v="Pembroke Pines"/>
    <x v="2"/>
    <n v="33024"/>
    <x v="0"/>
    <s v="TEC-AC-10003832"/>
    <x v="2"/>
    <x v="11"/>
    <s v="LogitechÂ P710e Mobile Speakerphone"/>
    <n v="205.99199999999999"/>
    <n v="1"/>
    <n v="0.2"/>
    <n v="-2.5749"/>
  </r>
  <r>
    <n v="6479"/>
    <s v="CA-2014-140872"/>
    <x v="3"/>
    <x v="95"/>
    <d v="2014-06-11T00:00:00"/>
    <s v="Standard Class"/>
    <s v="NR-18550"/>
    <s v="Nick Radford"/>
    <x v="0"/>
    <s v="United States"/>
    <s v="Pembroke Pines"/>
    <x v="2"/>
    <n v="33024"/>
    <x v="0"/>
    <s v="OFF-PA-10000809"/>
    <x v="1"/>
    <x v="10"/>
    <s v="Xerox 206"/>
    <n v="15.552"/>
    <n v="3"/>
    <n v="0.2"/>
    <n v="5.4432"/>
  </r>
  <r>
    <n v="6480"/>
    <s v="CA-2014-140872"/>
    <x v="3"/>
    <x v="95"/>
    <d v="2014-06-11T00:00:00"/>
    <s v="Standard Class"/>
    <s v="NR-18550"/>
    <s v="Nick Radford"/>
    <x v="0"/>
    <s v="United States"/>
    <s v="Pembroke Pines"/>
    <x v="2"/>
    <n v="33024"/>
    <x v="0"/>
    <s v="TEC-PH-10000441"/>
    <x v="2"/>
    <x v="7"/>
    <s v="VTech DS6151"/>
    <n v="503.96"/>
    <n v="5"/>
    <n v="0.2"/>
    <n v="50.396000000000001"/>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800000000001"/>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39999999999999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1"/>
  </r>
  <r>
    <n v="6485"/>
    <s v="CA-2014-113908"/>
    <x v="3"/>
    <x v="95"/>
    <d v="2014-06-10T00:00:00"/>
    <s v="Standard Class"/>
    <s v="KN-16390"/>
    <s v="Katherine Nockton"/>
    <x v="1"/>
    <s v="United States"/>
    <s v="New York City"/>
    <x v="15"/>
    <n v="10011"/>
    <x v="3"/>
    <s v="TEC-MA-10003173"/>
    <x v="2"/>
    <x v="15"/>
    <s v="Hewlett-Packard 300S Scientific Calculator"/>
    <n v="78.66"/>
    <n v="6"/>
    <n v="0"/>
    <n v="36.183599999999998"/>
  </r>
  <r>
    <n v="6486"/>
    <s v="CA-2014-113908"/>
    <x v="3"/>
    <x v="95"/>
    <d v="2014-06-10T00:00:00"/>
    <s v="Standard Class"/>
    <s v="KN-16390"/>
    <s v="Katherine Nockton"/>
    <x v="1"/>
    <s v="United States"/>
    <s v="New York City"/>
    <x v="15"/>
    <n v="10011"/>
    <x v="3"/>
    <s v="OFF-PA-10004156"/>
    <x v="1"/>
    <x v="10"/>
    <s v="Xerox 188"/>
    <n v="45.36"/>
    <n v="4"/>
    <n v="0"/>
    <n v="22.226400000000002"/>
  </r>
  <r>
    <n v="6487"/>
    <s v="CA-2012-120621"/>
    <x v="1"/>
    <x v="1113"/>
    <d v="2012-03-26T00:00:00"/>
    <s v="Standard Class"/>
    <s v="JW-16075"/>
    <s v="Julia West"/>
    <x v="0"/>
    <s v="United States"/>
    <s v="Jacksonville"/>
    <x v="3"/>
    <n v="28540"/>
    <x v="0"/>
    <s v="OFF-AP-10002945"/>
    <x v="1"/>
    <x v="9"/>
    <s v="Honeywell Enviracaire Portable HEPA Air Cleaner for 17' x 22' Room"/>
    <n v="962.08"/>
    <n v="4"/>
    <n v="0.2"/>
    <n v="156.33799999999999"/>
  </r>
  <r>
    <n v="6488"/>
    <s v="CA-2012-120621"/>
    <x v="1"/>
    <x v="1113"/>
    <d v="2012-03-26T00:00:00"/>
    <s v="Standard Class"/>
    <s v="JW-16075"/>
    <s v="Julia West"/>
    <x v="0"/>
    <s v="United States"/>
    <s v="Jacksonville"/>
    <x v="3"/>
    <n v="28540"/>
    <x v="0"/>
    <s v="OFF-BI-10000948"/>
    <x v="1"/>
    <x v="8"/>
    <s v="GBC Laser Imprintable Binding System Covers, Desert Sand"/>
    <n v="12.843"/>
    <n v="3"/>
    <n v="0.7"/>
    <n v="-9.8462999999999994"/>
  </r>
  <r>
    <n v="6489"/>
    <s v="CA-2012-120621"/>
    <x v="1"/>
    <x v="1113"/>
    <d v="2012-03-26T00:00:00"/>
    <s v="Standard Class"/>
    <s v="JW-16075"/>
    <s v="Julia West"/>
    <x v="0"/>
    <s v="United States"/>
    <s v="Jacksonville"/>
    <x v="3"/>
    <n v="28540"/>
    <x v="0"/>
    <s v="OFF-PA-10002254"/>
    <x v="1"/>
    <x v="10"/>
    <s v="Xerox 1883"/>
    <n v="295.45600000000002"/>
    <n v="14"/>
    <n v="0.2"/>
    <n v="96.023200000000003"/>
  </r>
  <r>
    <n v="6490"/>
    <s v="US-2014-148866"/>
    <x v="3"/>
    <x v="20"/>
    <d v="2014-09-25T00:00:00"/>
    <s v="Standard Class"/>
    <s v="JM-15535"/>
    <s v="Jessica Myrick"/>
    <x v="0"/>
    <s v="United States"/>
    <s v="New York City"/>
    <x v="15"/>
    <n v="10011"/>
    <x v="3"/>
    <s v="OFF-PA-10004782"/>
    <x v="1"/>
    <x v="10"/>
    <s v="Xerox 228"/>
    <n v="32.4"/>
    <n v="5"/>
    <n v="0"/>
    <n v="15.552"/>
  </r>
  <r>
    <n v="6491"/>
    <s v="CA-2011-149594"/>
    <x v="2"/>
    <x v="1114"/>
    <d v="2011-09-19T00:00:00"/>
    <s v="Standard Class"/>
    <s v="MF-18250"/>
    <s v="Monica Federle"/>
    <x v="1"/>
    <s v="United States"/>
    <s v="Philadelphia"/>
    <x v="9"/>
    <n v="19120"/>
    <x v="3"/>
    <s v="FUR-FU-10000222"/>
    <x v="0"/>
    <x v="5"/>
    <s v="Seth Thomas 16&quot; Steel Case Clock"/>
    <n v="103.93600000000001"/>
    <n v="4"/>
    <n v="0.2"/>
    <n v="16.889600000000002"/>
  </r>
  <r>
    <n v="6492"/>
    <s v="CA-2013-113845"/>
    <x v="0"/>
    <x v="73"/>
    <d v="2013-11-26T00:00:00"/>
    <s v="Standard Class"/>
    <s v="FA-14230"/>
    <s v="Frank Atkinson"/>
    <x v="1"/>
    <s v="United States"/>
    <s v="Orlando"/>
    <x v="2"/>
    <n v="32839"/>
    <x v="0"/>
    <s v="FUR-BO-10004695"/>
    <x v="0"/>
    <x v="0"/>
    <s v="O'Sullivan 2-Door Barrister Bookcase in Odessa Pine"/>
    <n v="289.56799999999998"/>
    <n v="2"/>
    <n v="0.2"/>
    <n v="10.8588"/>
  </r>
  <r>
    <n v="6493"/>
    <s v="CA-2013-113845"/>
    <x v="0"/>
    <x v="73"/>
    <d v="2013-11-26T00:00:00"/>
    <s v="Standard Class"/>
    <s v="FA-14230"/>
    <s v="Frank Atkinson"/>
    <x v="1"/>
    <s v="United States"/>
    <s v="Orlando"/>
    <x v="2"/>
    <n v="32839"/>
    <x v="0"/>
    <s v="OFF-ST-10003327"/>
    <x v="1"/>
    <x v="4"/>
    <s v="Akro-Mils 12-Gallon Tote"/>
    <n v="39.72"/>
    <n v="5"/>
    <n v="0.2"/>
    <n v="4.4684999999999997"/>
  </r>
  <r>
    <n v="6494"/>
    <s v="CA-2013-113845"/>
    <x v="0"/>
    <x v="73"/>
    <d v="2013-11-26T00:00:00"/>
    <s v="Standard Class"/>
    <s v="FA-14230"/>
    <s v="Frank Atkinson"/>
    <x v="1"/>
    <s v="United States"/>
    <s v="Orlando"/>
    <x v="2"/>
    <n v="32839"/>
    <x v="0"/>
    <s v="TEC-PH-10003357"/>
    <x v="2"/>
    <x v="7"/>
    <s v="Grandstream GXP2100 Mainstream Business Phone"/>
    <n v="244.768"/>
    <n v="4"/>
    <n v="0.2"/>
    <n v="24.476800000000001"/>
  </r>
  <r>
    <n v="6495"/>
    <s v="CA-2014-111262"/>
    <x v="3"/>
    <x v="960"/>
    <d v="2014-11-02T00:00:00"/>
    <s v="Second Class"/>
    <s v="KH-16510"/>
    <s v="Keith Herrera"/>
    <x v="0"/>
    <s v="United States"/>
    <s v="Houston"/>
    <x v="5"/>
    <n v="77095"/>
    <x v="2"/>
    <s v="TEC-AC-10002167"/>
    <x v="2"/>
    <x v="11"/>
    <s v="ImationÂ 8gb Micro Traveldrive Usb 2.0Â Flash Drive"/>
    <n v="24"/>
    <n v="2"/>
    <n v="0.2"/>
    <n v="-2.7"/>
  </r>
  <r>
    <n v="6496"/>
    <s v="CA-2014-111262"/>
    <x v="3"/>
    <x v="960"/>
    <d v="2014-11-02T00:00:00"/>
    <s v="Second Class"/>
    <s v="KH-16510"/>
    <s v="Keith Herrera"/>
    <x v="0"/>
    <s v="United States"/>
    <s v="Houston"/>
    <x v="5"/>
    <n v="77095"/>
    <x v="2"/>
    <s v="OFF-PA-10001937"/>
    <x v="1"/>
    <x v="10"/>
    <s v="Xerox 21"/>
    <n v="15.552"/>
    <n v="3"/>
    <n v="0.2"/>
    <n v="5.4432"/>
  </r>
  <r>
    <n v="6497"/>
    <s v="CA-2014-111262"/>
    <x v="3"/>
    <x v="960"/>
    <d v="2014-11-02T00:00:00"/>
    <s v="Second Class"/>
    <s v="KH-16510"/>
    <s v="Keith Herrera"/>
    <x v="0"/>
    <s v="United States"/>
    <s v="Houston"/>
    <x v="5"/>
    <n v="77095"/>
    <x v="2"/>
    <s v="TEC-AC-10004510"/>
    <x v="2"/>
    <x v="11"/>
    <s v="Logitech Desktop MK120 Mouse and keyboard Combo"/>
    <n v="26.175999999999998"/>
    <n v="2"/>
    <n v="0.2"/>
    <n v="-3.2719999999999998"/>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6000000000004"/>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7"/>
  </r>
  <r>
    <n v="6500"/>
    <s v="CA-2012-103135"/>
    <x v="1"/>
    <x v="1115"/>
    <d v="2012-07-28T00:00:00"/>
    <s v="Standard Class"/>
    <s v="SS-20515"/>
    <s v="Shirley Schmidt"/>
    <x v="2"/>
    <s v="United States"/>
    <s v="Louisville"/>
    <x v="0"/>
    <n v="40214"/>
    <x v="0"/>
    <s v="TEC-AC-10003289"/>
    <x v="2"/>
    <x v="11"/>
    <s v="Anker Ultra-Slim Mini Bluetooth 3.0 Wireless Keyboard"/>
    <n v="279.86"/>
    <n v="14"/>
    <n v="0"/>
    <n v="64.367800000000003"/>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8"/>
  </r>
  <r>
    <n v="6502"/>
    <s v="CA-2011-129147"/>
    <x v="2"/>
    <x v="981"/>
    <d v="2011-11-06T00:00:00"/>
    <s v="Standard Class"/>
    <s v="LC-17050"/>
    <s v="Liz Carlisle"/>
    <x v="0"/>
    <s v="United States"/>
    <s v="Medina"/>
    <x v="24"/>
    <n v="44256"/>
    <x v="3"/>
    <s v="TEC-PH-10001299"/>
    <x v="2"/>
    <x v="7"/>
    <s v="Polycom CX300 Desktop Phone USB VoIP phone"/>
    <n v="539.96400000000006"/>
    <n v="6"/>
    <n v="0.4"/>
    <n v="-107.9928"/>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400000000001"/>
    <n v="3"/>
    <n v="0"/>
    <n v="349.33920000000001"/>
  </r>
  <r>
    <n v="6506"/>
    <s v="CA-2013-152331"/>
    <x v="0"/>
    <x v="190"/>
    <d v="2013-07-01T00:00:00"/>
    <s v="Standard Class"/>
    <s v="LD-16855"/>
    <s v="Lela Donovan"/>
    <x v="1"/>
    <s v="United States"/>
    <s v="Chicago"/>
    <x v="10"/>
    <n v="60653"/>
    <x v="2"/>
    <s v="OFF-AR-10001547"/>
    <x v="1"/>
    <x v="6"/>
    <s v="Newell 311"/>
    <n v="5.3040000000000003"/>
    <n v="3"/>
    <n v="0.2"/>
    <n v="0.46410000000000001"/>
  </r>
  <r>
    <n v="6507"/>
    <s v="US-2013-128909"/>
    <x v="0"/>
    <x v="790"/>
    <d v="2013-10-12T00:00:00"/>
    <s v="Second Class"/>
    <s v="SP-20545"/>
    <s v="Sibella Parks"/>
    <x v="1"/>
    <s v="United States"/>
    <s v="Philadelphia"/>
    <x v="9"/>
    <n v="19143"/>
    <x v="3"/>
    <s v="OFF-PA-10001593"/>
    <x v="1"/>
    <x v="10"/>
    <s v="Xerox 1947"/>
    <n v="19.135999999999999"/>
    <n v="4"/>
    <n v="0.2"/>
    <n v="5.98"/>
  </r>
  <r>
    <n v="6508"/>
    <s v="US-2013-128909"/>
    <x v="0"/>
    <x v="790"/>
    <d v="2013-10-12T00:00:00"/>
    <s v="Second Class"/>
    <s v="SP-20545"/>
    <s v="Sibella Parks"/>
    <x v="1"/>
    <s v="United States"/>
    <s v="Philadelphia"/>
    <x v="9"/>
    <n v="19143"/>
    <x v="3"/>
    <s v="FUR-FU-10004071"/>
    <x v="0"/>
    <x v="5"/>
    <s v="Luxo Professional Magnifying Clamp-On Fluorescent Lamps"/>
    <n v="332.83199999999999"/>
    <n v="4"/>
    <n v="0.2"/>
    <n v="-24.962399999999999"/>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1999999999997"/>
    <n v="3"/>
    <n v="0.2"/>
    <n v="17.623200000000001"/>
  </r>
  <r>
    <n v="6511"/>
    <s v="CA-2014-102197"/>
    <x v="3"/>
    <x v="698"/>
    <d v="2014-12-27T00:00:00"/>
    <s v="Standard Class"/>
    <s v="DK-13150"/>
    <s v="David Kendrick"/>
    <x v="1"/>
    <s v="United States"/>
    <s v="New York City"/>
    <x v="15"/>
    <n v="10009"/>
    <x v="3"/>
    <s v="OFF-PA-10004156"/>
    <x v="1"/>
    <x v="10"/>
    <s v="Xerox 188"/>
    <n v="34.020000000000003"/>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399999999999"/>
    <n v="2"/>
    <n v="0.2"/>
    <n v="23.2182"/>
  </r>
  <r>
    <n v="6516"/>
    <s v="US-2014-116652"/>
    <x v="3"/>
    <x v="175"/>
    <d v="2014-09-20T00:00:00"/>
    <s v="Standard Class"/>
    <s v="RD-19480"/>
    <s v="Rick Duston"/>
    <x v="0"/>
    <s v="United States"/>
    <s v="San Francisco"/>
    <x v="1"/>
    <n v="94122"/>
    <x v="1"/>
    <s v="FUR-CH-10002961"/>
    <x v="0"/>
    <x v="1"/>
    <s v="Leather Task Chair, Black"/>
    <n v="218.352"/>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8"/>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1"/>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4"/>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5"/>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8"/>
  </r>
  <r>
    <n v="6525"/>
    <s v="CA-2013-129308"/>
    <x v="0"/>
    <x v="274"/>
    <d v="2013-07-14T00:00:00"/>
    <s v="Standard Class"/>
    <s v="CC-12100"/>
    <s v="Chad Cunningham"/>
    <x v="2"/>
    <s v="United States"/>
    <s v="Philadelphia"/>
    <x v="9"/>
    <n v="19120"/>
    <x v="3"/>
    <s v="TEC-PH-10002310"/>
    <x v="2"/>
    <x v="7"/>
    <s v="Panasonic KX T7731-B Digital phone"/>
    <n v="59.994"/>
    <n v="1"/>
    <n v="0.4"/>
    <n v="-12.998699999999999"/>
  </r>
  <r>
    <n v="6526"/>
    <s v="CA-2013-129308"/>
    <x v="0"/>
    <x v="274"/>
    <d v="2013-07-14T00:00:00"/>
    <s v="Standard Class"/>
    <s v="CC-12100"/>
    <s v="Chad Cunningham"/>
    <x v="2"/>
    <s v="United States"/>
    <s v="Philadelphia"/>
    <x v="9"/>
    <n v="19120"/>
    <x v="3"/>
    <s v="OFF-BI-10001525"/>
    <x v="1"/>
    <x v="8"/>
    <s v="Acco Pressboard Covers with Storage Hooks, 14 7/8&quot; x 11&quot;, Executive Red"/>
    <n v="5.7149999999999999"/>
    <n v="5"/>
    <n v="0.7"/>
    <n v="-4.7625000000000002"/>
  </r>
  <r>
    <n v="6527"/>
    <s v="CA-2013-129308"/>
    <x v="0"/>
    <x v="274"/>
    <d v="2013-07-14T00:00:00"/>
    <s v="Standard Class"/>
    <s v="CC-12100"/>
    <s v="Chad Cunningham"/>
    <x v="2"/>
    <s v="United States"/>
    <s v="Philadelphia"/>
    <x v="9"/>
    <n v="19120"/>
    <x v="3"/>
    <s v="OFF-BI-10001308"/>
    <x v="1"/>
    <x v="8"/>
    <s v="GBC Standard Plastic Binding Systems' Combs"/>
    <n v="9.42"/>
    <n v="5"/>
    <n v="0.7"/>
    <n v="-7.85"/>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03"/>
  </r>
  <r>
    <n v="6530"/>
    <s v="CA-2011-103744"/>
    <x v="2"/>
    <x v="1116"/>
    <d v="2011-02-28T00:00:00"/>
    <s v="Standard Class"/>
    <s v="MG-17875"/>
    <s v="Michael Grace"/>
    <x v="2"/>
    <s v="United States"/>
    <s v="El Paso"/>
    <x v="5"/>
    <n v="79907"/>
    <x v="2"/>
    <s v="OFF-LA-10004425"/>
    <x v="1"/>
    <x v="2"/>
    <s v="Staples"/>
    <n v="6.9359999999999999"/>
    <n v="3"/>
    <n v="0.2"/>
    <n v="2.3409"/>
  </r>
  <r>
    <n v="6531"/>
    <s v="CA-2011-103744"/>
    <x v="2"/>
    <x v="1116"/>
    <d v="2011-02-28T00:00:00"/>
    <s v="Standard Class"/>
    <s v="MG-17875"/>
    <s v="Michael Grace"/>
    <x v="2"/>
    <s v="United States"/>
    <s v="El Paso"/>
    <x v="5"/>
    <n v="79907"/>
    <x v="2"/>
    <s v="OFF-BI-10000320"/>
    <x v="1"/>
    <x v="8"/>
    <s v="GBC Plastic Binding Combs"/>
    <n v="4.4279999999999999"/>
    <n v="3"/>
    <n v="0.8"/>
    <n v="-6.8634000000000004"/>
  </r>
  <r>
    <n v="6532"/>
    <s v="US-2014-107384"/>
    <x v="3"/>
    <x v="769"/>
    <d v="2014-12-09T00:00:00"/>
    <s v="Standard Class"/>
    <s v="TP-21130"/>
    <s v="Theone Pippenger"/>
    <x v="0"/>
    <s v="United States"/>
    <s v="Rochester"/>
    <x v="11"/>
    <n v="55901"/>
    <x v="2"/>
    <s v="OFF-AR-10001315"/>
    <x v="1"/>
    <x v="6"/>
    <s v="Newell 310"/>
    <n v="8.8000000000000007"/>
    <n v="5"/>
    <n v="0"/>
    <n v="2.552"/>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59999999998"/>
    <n v="3"/>
    <n v="0.2"/>
    <n v="726.56190000000004"/>
  </r>
  <r>
    <n v="6536"/>
    <s v="CA-2011-128209"/>
    <x v="2"/>
    <x v="664"/>
    <d v="2011-11-22T00:00:00"/>
    <s v="Standard Class"/>
    <s v="GT-14710"/>
    <s v="Greg Tran"/>
    <x v="0"/>
    <s v="United States"/>
    <s v="Buffalo"/>
    <x v="15"/>
    <n v="14215"/>
    <x v="3"/>
    <s v="FUR-BO-10002213"/>
    <x v="0"/>
    <x v="0"/>
    <s v="DMI Eclipse Executive Suite Bookcases"/>
    <n v="4007.84"/>
    <n v="10"/>
    <n v="0.2"/>
    <n v="-50.097999999999999"/>
  </r>
  <r>
    <n v="6537"/>
    <s v="CA-2011-169684"/>
    <x v="2"/>
    <x v="22"/>
    <d v="2011-10-23T00:00:00"/>
    <s v="First Class"/>
    <s v="FH-14365"/>
    <s v="Fred Hopkins"/>
    <x v="1"/>
    <s v="United States"/>
    <s v="Knoxville"/>
    <x v="18"/>
    <n v="37918"/>
    <x v="0"/>
    <s v="FUR-TA-10003008"/>
    <x v="0"/>
    <x v="3"/>
    <s v="Lesro Round Back Collection Coffee Table, End Table"/>
    <n v="328.59"/>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Â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80000000000007"/>
    <n v="6"/>
    <n v="0"/>
    <n v="34.629600000000003"/>
  </r>
  <r>
    <n v="6542"/>
    <s v="US-2014-107888"/>
    <x v="3"/>
    <x v="673"/>
    <d v="2014-11-20T00:00:00"/>
    <s v="First Class"/>
    <s v="CC-12220"/>
    <s v="Chris Cortes"/>
    <x v="0"/>
    <s v="United States"/>
    <s v="Seattle"/>
    <x v="4"/>
    <n v="98103"/>
    <x v="1"/>
    <s v="FUR-FU-10003394"/>
    <x v="0"/>
    <x v="5"/>
    <s v="Tenex &quot;The Solids&quot; Textured Chair Mats"/>
    <n v="139.91999999999999"/>
    <n v="2"/>
    <n v="0"/>
    <n v="23.7864"/>
  </r>
  <r>
    <n v="6543"/>
    <s v="US-2014-107888"/>
    <x v="3"/>
    <x v="673"/>
    <d v="2014-11-20T00:00:00"/>
    <s v="First Class"/>
    <s v="CC-12220"/>
    <s v="Chris Cortes"/>
    <x v="0"/>
    <s v="United States"/>
    <s v="Seattle"/>
    <x v="4"/>
    <n v="98103"/>
    <x v="1"/>
    <s v="TEC-PH-10003171"/>
    <x v="2"/>
    <x v="7"/>
    <s v="Plantronics Encore H101 Dual EarpiecesÂ Headset"/>
    <n v="107.88"/>
    <n v="3"/>
    <n v="0.2"/>
    <n v="10.788"/>
  </r>
  <r>
    <n v="6544"/>
    <s v="US-2014-107888"/>
    <x v="3"/>
    <x v="673"/>
    <d v="2014-11-20T00:00:00"/>
    <s v="First Class"/>
    <s v="CC-12220"/>
    <s v="Chris Cortes"/>
    <x v="0"/>
    <s v="United States"/>
    <s v="Seattle"/>
    <x v="4"/>
    <n v="98103"/>
    <x v="1"/>
    <s v="OFF-ST-10003123"/>
    <x v="1"/>
    <x v="4"/>
    <s v="Fellowes Bases and Tops For Staxonsteel/High-Stak Systems"/>
    <n v="33.29"/>
    <n v="1"/>
    <n v="0"/>
    <n v="7.9896000000000003"/>
  </r>
  <r>
    <n v="6545"/>
    <s v="US-2014-154872"/>
    <x v="3"/>
    <x v="304"/>
    <d v="2014-05-19T00:00:00"/>
    <s v="Standard Class"/>
    <s v="DP-13000"/>
    <s v="Darren Powers"/>
    <x v="0"/>
    <s v="United States"/>
    <s v="Cleveland"/>
    <x v="24"/>
    <n v="44105"/>
    <x v="3"/>
    <s v="OFF-BI-10003007"/>
    <x v="1"/>
    <x v="8"/>
    <s v="Premium Transparent Presentation Covers, No Pattern/Clear, 8 1/2&quot; x 11&quot;"/>
    <n v="58.17"/>
    <n v="5"/>
    <n v="0.7"/>
    <n v="-46.536000000000001"/>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3999999999999"/>
    <n v="1"/>
    <n v="0.2"/>
    <n v="7.7450000000000001"/>
  </r>
  <r>
    <n v="6548"/>
    <s v="CA-2011-113880"/>
    <x v="2"/>
    <x v="72"/>
    <d v="2011-03-05T00:00:00"/>
    <s v="Standard Class"/>
    <s v="VF-21715"/>
    <s v="Vicky Freymann"/>
    <x v="2"/>
    <s v="United States"/>
    <s v="Elmhurst"/>
    <x v="10"/>
    <n v="60126"/>
    <x v="2"/>
    <s v="FUR-CH-10000863"/>
    <x v="0"/>
    <x v="1"/>
    <s v="Novimex Swivel Fabric Task Chair"/>
    <n v="634.11599999999999"/>
    <n v="6"/>
    <n v="0.3"/>
    <n v="-172.1172"/>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99"/>
  </r>
  <r>
    <n v="6550"/>
    <s v="US-2012-164966"/>
    <x v="1"/>
    <x v="117"/>
    <d v="2012-08-01T00:00:00"/>
    <s v="First Class"/>
    <s v="GH-14410"/>
    <s v="Gary Hansen"/>
    <x v="2"/>
    <s v="United States"/>
    <s v="Lakeville"/>
    <x v="11"/>
    <n v="55044"/>
    <x v="2"/>
    <s v="FUR-CH-10002304"/>
    <x v="0"/>
    <x v="1"/>
    <s v="Global Stack Chair without Arms, Black"/>
    <n v="155.88"/>
    <n v="6"/>
    <n v="0"/>
    <n v="38.97"/>
  </r>
  <r>
    <n v="6551"/>
    <s v="CA-2012-126739"/>
    <x v="1"/>
    <x v="549"/>
    <d v="2012-11-03T00:00:00"/>
    <s v="Second Class"/>
    <s v="JH-16180"/>
    <s v="Justin Hirsh"/>
    <x v="0"/>
    <s v="United States"/>
    <s v="New York City"/>
    <x v="15"/>
    <n v="10035"/>
    <x v="3"/>
    <s v="FUR-CH-10000422"/>
    <x v="0"/>
    <x v="1"/>
    <s v="Global Highback Leather Tilter in Burgundy"/>
    <n v="327.56400000000002"/>
    <n v="4"/>
    <n v="0.1"/>
    <n v="21.837599999999998"/>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50000000000003"/>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
    <n v="3"/>
    <n v="0.2"/>
    <n v="31.5825"/>
  </r>
  <r>
    <n v="6556"/>
    <s v="CA-2011-137092"/>
    <x v="2"/>
    <x v="22"/>
    <d v="2011-10-22T00:00:00"/>
    <s v="Second Class"/>
    <s v="LS-16975"/>
    <s v="Lindsay Shagiari"/>
    <x v="2"/>
    <s v="United States"/>
    <s v="Chicago"/>
    <x v="10"/>
    <n v="60653"/>
    <x v="2"/>
    <s v="OFF-PA-10002109"/>
    <x v="1"/>
    <x v="10"/>
    <s v="Wirebound Voice Message Log Book"/>
    <n v="3.8079999999999998"/>
    <n v="1"/>
    <n v="0.2"/>
    <n v="1.2376"/>
  </r>
  <r>
    <n v="6557"/>
    <s v="CA-2011-137092"/>
    <x v="2"/>
    <x v="22"/>
    <d v="2011-10-22T00:00:00"/>
    <s v="Second Class"/>
    <s v="LS-16975"/>
    <s v="Lindsay Shagiari"/>
    <x v="2"/>
    <s v="United States"/>
    <s v="Chicago"/>
    <x v="10"/>
    <n v="60653"/>
    <x v="2"/>
    <s v="OFF-BI-10000632"/>
    <x v="1"/>
    <x v="8"/>
    <s v="Satellite Sectional Post Binders"/>
    <n v="8.6820000000000004"/>
    <n v="1"/>
    <n v="0.8"/>
    <n v="-14.759399999999999"/>
  </r>
  <r>
    <n v="6558"/>
    <s v="CA-2011-137092"/>
    <x v="2"/>
    <x v="22"/>
    <d v="2011-10-22T00:00:00"/>
    <s v="Second Class"/>
    <s v="LS-16975"/>
    <s v="Lindsay Shagiari"/>
    <x v="2"/>
    <s v="United States"/>
    <s v="Chicago"/>
    <x v="10"/>
    <n v="60653"/>
    <x v="2"/>
    <s v="OFF-LA-10003510"/>
    <x v="1"/>
    <x v="2"/>
    <s v="Avery 4027 File Folder Labels for Dot Matrix Printers, 5000 Labels per Box, White"/>
    <n v="24.423999999999999"/>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199999999999"/>
  </r>
  <r>
    <n v="6560"/>
    <s v="CA-2013-160941"/>
    <x v="0"/>
    <x v="658"/>
    <d v="2013-07-27T00:00:00"/>
    <s v="Standard Class"/>
    <s v="DK-12835"/>
    <s v="Damala Kotsonis"/>
    <x v="1"/>
    <s v="United States"/>
    <s v="Roseville"/>
    <x v="1"/>
    <n v="95661"/>
    <x v="1"/>
    <s v="OFF-EN-10003001"/>
    <x v="1"/>
    <x v="12"/>
    <s v="Ames Color-File Green Diamond Border X-ray Mailers"/>
    <n v="419.9"/>
    <n v="5"/>
    <n v="0"/>
    <n v="197.35300000000001"/>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5"/>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9"/>
    <n v="4"/>
    <n v="0.8"/>
    <n v="-426.98599999999999"/>
  </r>
  <r>
    <n v="6568"/>
    <s v="CA-2014-131282"/>
    <x v="3"/>
    <x v="1119"/>
    <d v="2014-02-09T00:00:00"/>
    <s v="Second Class"/>
    <s v="CB-12025"/>
    <s v="Cassandra Brandow"/>
    <x v="0"/>
    <s v="United States"/>
    <s v="Waco"/>
    <x v="5"/>
    <n v="76706"/>
    <x v="2"/>
    <s v="OFF-AR-10003087"/>
    <x v="1"/>
    <x v="6"/>
    <s v="Staples"/>
    <n v="7.12"/>
    <n v="5"/>
    <n v="0.2"/>
    <n v="0.71199999999999997"/>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9"/>
  </r>
  <r>
    <n v="6571"/>
    <s v="CA-2011-100678"/>
    <x v="2"/>
    <x v="891"/>
    <d v="2011-04-22T00:00:00"/>
    <s v="Standard Class"/>
    <s v="KM-16720"/>
    <s v="Kunst Miller"/>
    <x v="0"/>
    <s v="United States"/>
    <s v="Houston"/>
    <x v="5"/>
    <n v="77095"/>
    <x v="2"/>
    <s v="OFF-EN-10000056"/>
    <x v="1"/>
    <x v="12"/>
    <s v="Cameo Buff Policy Envelopes"/>
    <n v="149.352"/>
    <n v="3"/>
    <n v="0.2"/>
    <n v="50.406300000000002"/>
  </r>
  <r>
    <n v="6572"/>
    <s v="CA-2011-100678"/>
    <x v="2"/>
    <x v="891"/>
    <d v="2011-04-22T00:00:00"/>
    <s v="Standard Class"/>
    <s v="KM-16720"/>
    <s v="Kunst Miller"/>
    <x v="0"/>
    <s v="United States"/>
    <s v="Houston"/>
    <x v="5"/>
    <n v="77095"/>
    <x v="2"/>
    <s v="TEC-AC-10000474"/>
    <x v="2"/>
    <x v="11"/>
    <s v="Kensington Expert Mouse Optical USB Trackball for PC or Mac"/>
    <n v="227.976"/>
    <n v="3"/>
    <n v="0.2"/>
    <n v="28.49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
  </r>
  <r>
    <n v="6576"/>
    <s v="CA-2014-123085"/>
    <x v="3"/>
    <x v="448"/>
    <d v="2014-03-09T00:00:00"/>
    <s v="Standard Class"/>
    <s v="EJ-13720"/>
    <s v="Ed Jacobs"/>
    <x v="0"/>
    <s v="United States"/>
    <s v="Los Angeles"/>
    <x v="1"/>
    <n v="90008"/>
    <x v="1"/>
    <s v="TEC-AC-10000990"/>
    <x v="2"/>
    <x v="11"/>
    <s v="Imation Bio 2GB USBÂ Flash Drive ImationÂ Corp"/>
    <n v="1049.44"/>
    <n v="8"/>
    <n v="0"/>
    <n v="440.76479999999998"/>
  </r>
  <r>
    <n v="6577"/>
    <s v="CA-2014-123085"/>
    <x v="3"/>
    <x v="448"/>
    <d v="2014-03-09T00:00:00"/>
    <s v="Standard Class"/>
    <s v="EJ-13720"/>
    <s v="Ed Jacobs"/>
    <x v="0"/>
    <s v="United States"/>
    <s v="Los Angeles"/>
    <x v="1"/>
    <n v="90008"/>
    <x v="1"/>
    <s v="FUR-CH-10003968"/>
    <x v="0"/>
    <x v="1"/>
    <s v="Novimex Turbo Task Chair"/>
    <n v="170.352"/>
    <n v="3"/>
    <n v="0.2"/>
    <n v="-17.0352"/>
  </r>
  <r>
    <n v="6578"/>
    <s v="CA-2012-153752"/>
    <x v="1"/>
    <x v="401"/>
    <d v="2012-12-11T00:00:00"/>
    <s v="Second Class"/>
    <s v="RO-19780"/>
    <s v="Rose O'Brian"/>
    <x v="0"/>
    <s v="United States"/>
    <s v="Arlington"/>
    <x v="17"/>
    <n v="22204"/>
    <x v="0"/>
    <s v="TEC-PH-10001615"/>
    <x v="2"/>
    <x v="7"/>
    <s v="AT&amp;T CL82213"/>
    <n v="173.94"/>
    <n v="6"/>
    <n v="0"/>
    <n v="50.442599999999999"/>
  </r>
  <r>
    <n v="6579"/>
    <s v="CA-2011-103660"/>
    <x v="2"/>
    <x v="55"/>
    <d v="2011-08-30T00:00:00"/>
    <s v="Standard Class"/>
    <s v="MW-18220"/>
    <s v="Mitch Webber"/>
    <x v="0"/>
    <s v="United States"/>
    <s v="Seattle"/>
    <x v="4"/>
    <n v="98103"/>
    <x v="1"/>
    <s v="TEC-PH-10000895"/>
    <x v="2"/>
    <x v="7"/>
    <s v="Polycom VVX 310 VoIP phone"/>
    <n v="1007.944"/>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2000000000001"/>
  </r>
  <r>
    <n v="6583"/>
    <s v="CA-2013-148516"/>
    <x v="0"/>
    <x v="1121"/>
    <d v="2013-08-12T00:00:00"/>
    <s v="Standard Class"/>
    <s v="DW-13585"/>
    <s v="Dorothy Wardle"/>
    <x v="1"/>
    <s v="United States"/>
    <s v="Edmonds"/>
    <x v="4"/>
    <n v="98026"/>
    <x v="1"/>
    <s v="TEC-AC-10003610"/>
    <x v="2"/>
    <x v="11"/>
    <s v="LogitechÂ Illuminated - Keyboard"/>
    <n v="179.97"/>
    <n v="3"/>
    <n v="0"/>
    <n v="86.385599999999997"/>
  </r>
  <r>
    <n v="6584"/>
    <s v="CA-2014-104731"/>
    <x v="3"/>
    <x v="246"/>
    <d v="2014-07-28T00:00:00"/>
    <s v="Standard Class"/>
    <s v="AM-10705"/>
    <s v="Anne McFarland"/>
    <x v="0"/>
    <s v="United States"/>
    <s v="Salem"/>
    <x v="17"/>
    <n v="24153"/>
    <x v="0"/>
    <s v="OFF-AR-10003727"/>
    <x v="1"/>
    <x v="6"/>
    <s v="Berol Giant Pencil Sharpener"/>
    <n v="101.94"/>
    <n v="6"/>
    <n v="0"/>
    <n v="29.5626"/>
  </r>
  <r>
    <n v="6585"/>
    <s v="CA-2014-104731"/>
    <x v="3"/>
    <x v="246"/>
    <d v="2014-07-28T00:00:00"/>
    <s v="Standard Class"/>
    <s v="AM-10705"/>
    <s v="Anne McFarland"/>
    <x v="0"/>
    <s v="United States"/>
    <s v="Salem"/>
    <x v="17"/>
    <n v="24153"/>
    <x v="0"/>
    <s v="TEC-PH-10002660"/>
    <x v="2"/>
    <x v="7"/>
    <s v="Nortel Networks T7316 E Nt8 B27"/>
    <n v="271.95999999999998"/>
    <n v="4"/>
    <n v="0"/>
    <n v="67.989999999999995"/>
  </r>
  <r>
    <n v="6586"/>
    <s v="CA-2014-104731"/>
    <x v="3"/>
    <x v="246"/>
    <d v="2014-07-28T00:00:00"/>
    <s v="Standard Class"/>
    <s v="AM-10705"/>
    <s v="Anne McFarland"/>
    <x v="0"/>
    <s v="United States"/>
    <s v="Salem"/>
    <x v="17"/>
    <n v="24153"/>
    <x v="0"/>
    <s v="FUR-FU-10003274"/>
    <x v="0"/>
    <x v="5"/>
    <s v="Regeneration Desk Collection"/>
    <n v="8.8000000000000007"/>
    <n v="5"/>
    <n v="0"/>
    <n v="3.8719999999999999"/>
  </r>
  <r>
    <n v="6587"/>
    <s v="CA-2014-104731"/>
    <x v="3"/>
    <x v="246"/>
    <d v="2014-07-28T00:00:00"/>
    <s v="Standard Class"/>
    <s v="AM-10705"/>
    <s v="Anne McFarland"/>
    <x v="0"/>
    <s v="United States"/>
    <s v="Salem"/>
    <x v="17"/>
    <n v="24153"/>
    <x v="0"/>
    <s v="OFF-AR-10003829"/>
    <x v="1"/>
    <x v="6"/>
    <s v="Newell 35"/>
    <n v="19.68"/>
    <n v="6"/>
    <n v="0"/>
    <n v="5.7072000000000003"/>
  </r>
  <r>
    <n v="6588"/>
    <s v="CA-2014-104731"/>
    <x v="3"/>
    <x v="246"/>
    <d v="2014-07-28T00:00:00"/>
    <s v="Standard Class"/>
    <s v="AM-10705"/>
    <s v="Anne McFarland"/>
    <x v="0"/>
    <s v="United States"/>
    <s v="Salem"/>
    <x v="17"/>
    <n v="24153"/>
    <x v="0"/>
    <s v="FUR-BO-10003441"/>
    <x v="0"/>
    <x v="0"/>
    <s v="Bush Westfield Collection Bookcases, Fully Assembled"/>
    <n v="302.94"/>
    <n v="3"/>
    <n v="0"/>
    <n v="69.676199999999994"/>
  </r>
  <r>
    <n v="6589"/>
    <s v="CA-2014-104731"/>
    <x v="3"/>
    <x v="246"/>
    <d v="2014-07-28T00:00:00"/>
    <s v="Standard Class"/>
    <s v="AM-10705"/>
    <s v="Anne McFarland"/>
    <x v="0"/>
    <s v="United States"/>
    <s v="Salem"/>
    <x v="17"/>
    <n v="24153"/>
    <x v="0"/>
    <s v="OFF-BI-10003355"/>
    <x v="1"/>
    <x v="8"/>
    <s v="Cardinal Holdit Business Card Pockets"/>
    <n v="14.94"/>
    <n v="3"/>
    <n v="0"/>
    <n v="7.1711999999999998"/>
  </r>
  <r>
    <n v="6590"/>
    <s v="CA-2014-104731"/>
    <x v="3"/>
    <x v="246"/>
    <d v="2014-07-28T00:00:00"/>
    <s v="Standard Class"/>
    <s v="AM-10705"/>
    <s v="Anne McFarland"/>
    <x v="0"/>
    <s v="United States"/>
    <s v="Salem"/>
    <x v="17"/>
    <n v="24153"/>
    <x v="0"/>
    <s v="OFF-SU-10003505"/>
    <x v="1"/>
    <x v="14"/>
    <s v="Premier Electric Letter Opener"/>
    <n v="231.72"/>
    <n v="2"/>
    <n v="0"/>
    <n v="11.586"/>
  </r>
  <r>
    <n v="6591"/>
    <s v="CA-2011-164749"/>
    <x v="2"/>
    <x v="893"/>
    <d v="2011-03-26T00:00:00"/>
    <s v="First Class"/>
    <s v="BG-11740"/>
    <s v="Bruce Geld"/>
    <x v="0"/>
    <s v="United States"/>
    <s v="Delray Beach"/>
    <x v="2"/>
    <n v="33445"/>
    <x v="0"/>
    <s v="OFF-LA-10004484"/>
    <x v="1"/>
    <x v="2"/>
    <s v="Avery 476"/>
    <n v="9.9120000000000008"/>
    <n v="3"/>
    <n v="0.2"/>
    <n v="3.2214"/>
  </r>
  <r>
    <n v="6592"/>
    <s v="CA-2012-103716"/>
    <x v="1"/>
    <x v="28"/>
    <d v="2012-05-06T00:00:00"/>
    <s v="Standard Class"/>
    <s v="KB-16585"/>
    <s v="Ken Black"/>
    <x v="1"/>
    <s v="United States"/>
    <s v="San Francisco"/>
    <x v="1"/>
    <n v="94110"/>
    <x v="1"/>
    <s v="OFF-AR-10000658"/>
    <x v="1"/>
    <x v="6"/>
    <s v="Newell 324"/>
    <n v="34.65"/>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7999999999998"/>
    <n v="2"/>
    <n v="0.2"/>
    <n v="11.748799999999999"/>
  </r>
  <r>
    <n v="6595"/>
    <s v="CA-2012-146290"/>
    <x v="1"/>
    <x v="124"/>
    <d v="2012-05-11T00:00:00"/>
    <s v="Standard Class"/>
    <s v="SV-20815"/>
    <s v="Stuart Van"/>
    <x v="1"/>
    <s v="United States"/>
    <s v="Indianapolis"/>
    <x v="14"/>
    <n v="46203"/>
    <x v="2"/>
    <s v="OFF-AR-10001897"/>
    <x v="1"/>
    <x v="6"/>
    <s v="Model L Table or Wall-Mount Pencil Sharpener"/>
    <n v="125.93"/>
    <n v="7"/>
    <n v="0"/>
    <n v="35.260399999999997"/>
  </r>
  <r>
    <n v="6596"/>
    <s v="CA-2014-157112"/>
    <x v="3"/>
    <x v="756"/>
    <d v="2014-04-27T00:00:00"/>
    <s v="First Class"/>
    <s v="GG-14650"/>
    <s v="Greg Guthrie"/>
    <x v="1"/>
    <s v="United States"/>
    <s v="Columbus"/>
    <x v="24"/>
    <n v="43229"/>
    <x v="3"/>
    <s v="OFF-BI-10000285"/>
    <x v="1"/>
    <x v="8"/>
    <s v="XtraLife ClearVue Slant-D Ring Binders by Cardinal"/>
    <n v="11.76"/>
    <n v="5"/>
    <n v="0.7"/>
    <n v="-7.84"/>
  </r>
  <r>
    <n v="6597"/>
    <s v="CA-2014-157112"/>
    <x v="3"/>
    <x v="756"/>
    <d v="2014-04-27T00:00:00"/>
    <s v="First Class"/>
    <s v="GG-14650"/>
    <s v="Greg Guthrie"/>
    <x v="1"/>
    <s v="United States"/>
    <s v="Columbus"/>
    <x v="24"/>
    <n v="43229"/>
    <x v="3"/>
    <s v="OFF-PA-10001804"/>
    <x v="1"/>
    <x v="10"/>
    <s v="Xerox 195"/>
    <n v="5.3440000000000003"/>
    <n v="1"/>
    <n v="0.2"/>
    <n v="1.8704000000000001"/>
  </r>
  <r>
    <n v="6598"/>
    <s v="CA-2011-169257"/>
    <x v="2"/>
    <x v="571"/>
    <d v="2011-06-12T00:00:00"/>
    <s v="Standard Class"/>
    <s v="SV-20785"/>
    <s v="Stewart Visinsky"/>
    <x v="0"/>
    <s v="United States"/>
    <s v="Jacksonville"/>
    <x v="2"/>
    <n v="32216"/>
    <x v="0"/>
    <s v="OFF-BI-10002557"/>
    <x v="1"/>
    <x v="8"/>
    <s v="Presstex Flexible Ring Binders"/>
    <n v="1.365"/>
    <n v="1"/>
    <n v="0.7"/>
    <n v="-0.91"/>
  </r>
  <r>
    <n v="6599"/>
    <s v="CA-2011-169257"/>
    <x v="2"/>
    <x v="571"/>
    <d v="2011-06-12T00:00:00"/>
    <s v="Standard Class"/>
    <s v="SV-20785"/>
    <s v="Stewart Visinsky"/>
    <x v="0"/>
    <s v="United States"/>
    <s v="Jacksonville"/>
    <x v="2"/>
    <n v="32216"/>
    <x v="0"/>
    <s v="OFF-PA-10002319"/>
    <x v="1"/>
    <x v="10"/>
    <s v="Xerox 1944"/>
    <n v="62.015999999999998"/>
    <n v="2"/>
    <n v="0.2"/>
    <n v="22.480799999999999"/>
  </r>
  <r>
    <n v="6600"/>
    <s v="CA-2011-154095"/>
    <x v="2"/>
    <x v="266"/>
    <d v="2011-12-07T00:00:00"/>
    <s v="Standard Class"/>
    <s v="ON-18715"/>
    <s v="Odella Nelson"/>
    <x v="1"/>
    <s v="United States"/>
    <s v="Clinton"/>
    <x v="39"/>
    <n v="20735"/>
    <x v="3"/>
    <s v="FUR-FU-10003849"/>
    <x v="0"/>
    <x v="5"/>
    <s v="DAX Metal Frame, Desktop, Stepped-Edge"/>
    <n v="60.72"/>
    <n v="3"/>
    <n v="0"/>
    <n v="23.680800000000001"/>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4"/>
    <n v="3"/>
    <n v="0"/>
    <n v="0"/>
  </r>
  <r>
    <n v="6606"/>
    <s v="CA-2013-148852"/>
    <x v="0"/>
    <x v="439"/>
    <d v="2013-06-01T00:00:00"/>
    <s v="Standard Class"/>
    <s v="SV-20785"/>
    <s v="Stewart Visinsky"/>
    <x v="0"/>
    <s v="United States"/>
    <s v="Santa Ana"/>
    <x v="1"/>
    <n v="92704"/>
    <x v="1"/>
    <s v="OFF-PA-10001293"/>
    <x v="1"/>
    <x v="10"/>
    <s v="Xerox 1946"/>
    <n v="45.36"/>
    <n v="7"/>
    <n v="0"/>
    <n v="21.7728"/>
  </r>
  <r>
    <n v="6607"/>
    <s v="CA-2013-148852"/>
    <x v="0"/>
    <x v="439"/>
    <d v="2013-06-01T00:00:00"/>
    <s v="Standard Class"/>
    <s v="SV-20785"/>
    <s v="Stewart Visinsky"/>
    <x v="0"/>
    <s v="United States"/>
    <s v="Santa Ana"/>
    <x v="1"/>
    <n v="92704"/>
    <x v="1"/>
    <s v="TEC-PH-10003885"/>
    <x v="2"/>
    <x v="7"/>
    <s v="Cisco SPA508G"/>
    <n v="211.16800000000001"/>
    <n v="4"/>
    <n v="0.2"/>
    <n v="23.756399999999999"/>
  </r>
  <r>
    <n v="6608"/>
    <s v="CA-2013-148852"/>
    <x v="0"/>
    <x v="439"/>
    <d v="2013-06-01T00:00:00"/>
    <s v="Standard Class"/>
    <s v="SV-20785"/>
    <s v="Stewart Visinsky"/>
    <x v="0"/>
    <s v="United States"/>
    <s v="Santa Ana"/>
    <x v="1"/>
    <n v="92704"/>
    <x v="1"/>
    <s v="FUR-CH-10004860"/>
    <x v="0"/>
    <x v="1"/>
    <s v="Global Low Back Tilter Chair"/>
    <n v="484.70400000000001"/>
    <n v="6"/>
    <n v="0.2"/>
    <n v="-84.8232"/>
  </r>
  <r>
    <n v="6609"/>
    <s v="CA-2013-148852"/>
    <x v="0"/>
    <x v="439"/>
    <d v="2013-06-01T00:00:00"/>
    <s v="Standard Class"/>
    <s v="SV-20785"/>
    <s v="Stewart Visinsky"/>
    <x v="0"/>
    <s v="United States"/>
    <s v="Santa Ana"/>
    <x v="1"/>
    <n v="92704"/>
    <x v="1"/>
    <s v="TEC-MA-10002428"/>
    <x v="2"/>
    <x v="15"/>
    <s v="Fellowes Powershred HS-440 4-Sheet High Security Shredder"/>
    <n v="371.976"/>
    <n v="3"/>
    <n v="0.2"/>
    <n v="116.24250000000001"/>
  </r>
  <r>
    <n v="6610"/>
    <s v="US-2012-118906"/>
    <x v="1"/>
    <x v="366"/>
    <d v="2012-03-10T00:00:00"/>
    <s v="Same Day"/>
    <s v="KB-16585"/>
    <s v="Ken Black"/>
    <x v="1"/>
    <s v="United States"/>
    <s v="Clinton"/>
    <x v="39"/>
    <n v="20735"/>
    <x v="3"/>
    <s v="OFF-ST-10002406"/>
    <x v="1"/>
    <x v="4"/>
    <s v="Pizazz Global Quick File"/>
    <n v="89.82"/>
    <n v="6"/>
    <n v="0"/>
    <n v="25.1496"/>
  </r>
  <r>
    <n v="6611"/>
    <s v="CA-2013-168921"/>
    <x v="0"/>
    <x v="201"/>
    <d v="2013-10-23T00:00:00"/>
    <s v="First Class"/>
    <s v="AG-10495"/>
    <s v="Andrew Gjertsen"/>
    <x v="1"/>
    <s v="United States"/>
    <s v="Los Angeles"/>
    <x v="1"/>
    <n v="90049"/>
    <x v="1"/>
    <s v="OFF-BI-10004209"/>
    <x v="1"/>
    <x v="8"/>
    <s v="Fellowes Twister Kit, Gray/Clear, 3/pkg"/>
    <n v="19.295999999999999"/>
    <n v="3"/>
    <n v="0.2"/>
    <n v="6.03"/>
  </r>
  <r>
    <n v="6612"/>
    <s v="CA-2012-107678"/>
    <x v="1"/>
    <x v="1122"/>
    <d v="2012-04-28T00:00:00"/>
    <s v="Standard Class"/>
    <s v="JK-16090"/>
    <s v="Juliana Krohn"/>
    <x v="0"/>
    <s v="United States"/>
    <s v="Louisville"/>
    <x v="0"/>
    <n v="40214"/>
    <x v="0"/>
    <s v="FUR-CH-10001891"/>
    <x v="0"/>
    <x v="1"/>
    <s v="Global Deluxe Office Fabric Chairs"/>
    <n v="191.96"/>
    <n v="2"/>
    <n v="0"/>
    <n v="51.8292"/>
  </r>
  <r>
    <n v="6613"/>
    <s v="CA-2012-107678"/>
    <x v="1"/>
    <x v="1122"/>
    <d v="2012-04-28T00:00:00"/>
    <s v="Standard Class"/>
    <s v="JK-16090"/>
    <s v="Juliana Krohn"/>
    <x v="0"/>
    <s v="United States"/>
    <s v="Louisville"/>
    <x v="0"/>
    <n v="40214"/>
    <x v="0"/>
    <s v="OFF-BI-10002215"/>
    <x v="1"/>
    <x v="8"/>
    <s v="Wilson Jones Hanging View Binder, White, 1&quot;"/>
    <n v="21.3"/>
    <n v="3"/>
    <n v="0"/>
    <n v="9.798"/>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600000000001"/>
  </r>
  <r>
    <n v="6616"/>
    <s v="CA-2013-123512"/>
    <x v="0"/>
    <x v="26"/>
    <d v="2013-06-20T00:00:00"/>
    <s v="First Class"/>
    <s v="MV-18190"/>
    <s v="Mike Vittorini"/>
    <x v="0"/>
    <s v="United States"/>
    <s v="Los Angeles"/>
    <x v="1"/>
    <n v="90045"/>
    <x v="1"/>
    <s v="FUR-BO-10004218"/>
    <x v="0"/>
    <x v="0"/>
    <s v="Bush Heritage Pine Collection 5-Shelf Bookcase, Albany Pine Finish, *Special Order"/>
    <n v="239.666"/>
    <n v="2"/>
    <n v="0.15"/>
    <n v="14.098000000000001"/>
  </r>
  <r>
    <n v="6617"/>
    <s v="CA-2013-123512"/>
    <x v="0"/>
    <x v="26"/>
    <d v="2013-06-20T00:00:00"/>
    <s v="First Class"/>
    <s v="MV-18190"/>
    <s v="Mike Vittorini"/>
    <x v="0"/>
    <s v="United States"/>
    <s v="Los Angeles"/>
    <x v="1"/>
    <n v="90045"/>
    <x v="1"/>
    <s v="OFF-LA-10000081"/>
    <x v="1"/>
    <x v="2"/>
    <s v="Avery 496"/>
    <n v="22.5"/>
    <n v="6"/>
    <n v="0"/>
    <n v="10.8"/>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
    <n v="5"/>
    <n v="0"/>
    <n v="15.552"/>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5"/>
    <n v="5"/>
    <n v="0"/>
    <n v="83.281000000000006"/>
  </r>
  <r>
    <n v="6622"/>
    <s v="US-2014-167402"/>
    <x v="3"/>
    <x v="1123"/>
    <d v="2014-01-19T00:00:00"/>
    <s v="Second Class"/>
    <s v="CP-12085"/>
    <s v="Cathy Prescott"/>
    <x v="1"/>
    <s v="United States"/>
    <s v="Springfield"/>
    <x v="25"/>
    <n v="65807"/>
    <x v="2"/>
    <s v="FUR-BO-10001608"/>
    <x v="0"/>
    <x v="0"/>
    <s v="Hon Metal Bookcases, Black"/>
    <n v="212.94"/>
    <n v="3"/>
    <n v="0"/>
    <n v="53.234999999999999"/>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200000000001"/>
  </r>
  <r>
    <n v="6624"/>
    <s v="CA-2011-130449"/>
    <x v="2"/>
    <x v="1124"/>
    <d v="2011-09-09T00:00:00"/>
    <s v="First Class"/>
    <s v="VP-21760"/>
    <s v="Victoria Pisteka"/>
    <x v="1"/>
    <s v="United States"/>
    <s v="San Francisco"/>
    <x v="1"/>
    <n v="94109"/>
    <x v="1"/>
    <s v="OFF-LA-10001934"/>
    <x v="1"/>
    <x v="2"/>
    <s v="Avery 516"/>
    <n v="58.48"/>
    <n v="8"/>
    <n v="0"/>
    <n v="27.485600000000002"/>
  </r>
  <r>
    <n v="6625"/>
    <s v="CA-2012-141250"/>
    <x v="1"/>
    <x v="1125"/>
    <d v="2012-01-23T00:00:00"/>
    <s v="Standard Class"/>
    <s v="PM-18940"/>
    <s v="Paul MacIntyre"/>
    <x v="0"/>
    <s v="United States"/>
    <s v="Texas City"/>
    <x v="5"/>
    <n v="77590"/>
    <x v="2"/>
    <s v="FUR-TA-10002855"/>
    <x v="0"/>
    <x v="3"/>
    <s v="Bevis Round Conference Table Top &amp; Single Column Base"/>
    <n v="102.438"/>
    <n v="1"/>
    <n v="0.3"/>
    <n v="-13.1706"/>
  </r>
  <r>
    <n v="6626"/>
    <s v="CA-2012-141250"/>
    <x v="1"/>
    <x v="1125"/>
    <d v="2012-01-23T00:00:00"/>
    <s v="Standard Class"/>
    <s v="PM-18940"/>
    <s v="Paul MacIntyre"/>
    <x v="0"/>
    <s v="United States"/>
    <s v="Texas City"/>
    <x v="5"/>
    <n v="77590"/>
    <x v="2"/>
    <s v="FUR-CH-10004875"/>
    <x v="0"/>
    <x v="1"/>
    <s v="Harbour Creations 67200 Series Stacking Chairs"/>
    <n v="199.304"/>
    <n v="4"/>
    <n v="0.3"/>
    <n v="-8.5416000000000007"/>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2"/>
  </r>
  <r>
    <n v="6628"/>
    <s v="CA-2011-138513"/>
    <x v="2"/>
    <x v="235"/>
    <d v="2011-05-27T00:00:00"/>
    <s v="Standard Class"/>
    <s v="EH-13990"/>
    <s v="Erica Hackney"/>
    <x v="0"/>
    <s v="United States"/>
    <s v="Bellevue"/>
    <x v="4"/>
    <n v="98006"/>
    <x v="1"/>
    <s v="OFF-PA-10003177"/>
    <x v="1"/>
    <x v="10"/>
    <s v="Xerox 1999"/>
    <n v="12.96"/>
    <n v="2"/>
    <n v="0"/>
    <n v="6.2207999999999997"/>
  </r>
  <r>
    <n v="6629"/>
    <s v="CA-2012-135489"/>
    <x v="1"/>
    <x v="444"/>
    <d v="2012-09-22T00:00:00"/>
    <s v="Second Class"/>
    <s v="GW-14605"/>
    <s v="Giulietta Weimer"/>
    <x v="0"/>
    <s v="United States"/>
    <s v="New York City"/>
    <x v="15"/>
    <n v="10024"/>
    <x v="3"/>
    <s v="TEC-PH-10000011"/>
    <x v="2"/>
    <x v="7"/>
    <s v="PureGear Roll-On Screen Protector"/>
    <n v="279.86"/>
    <n v="14"/>
    <n v="0"/>
    <n v="134.33279999999999"/>
  </r>
  <r>
    <n v="6630"/>
    <s v="CA-2012-125696"/>
    <x v="1"/>
    <x v="653"/>
    <d v="2012-10-06T00:00:00"/>
    <s v="Standard Class"/>
    <s v="NP-18685"/>
    <s v="Nora Pelletier"/>
    <x v="2"/>
    <s v="United States"/>
    <s v="Wilson"/>
    <x v="3"/>
    <n v="27893"/>
    <x v="0"/>
    <s v="OFF-BI-10001757"/>
    <x v="1"/>
    <x v="8"/>
    <s v="Pressboard Hanging Data Binders for Unburst Sheets"/>
    <n v="7.38"/>
    <n v="5"/>
    <n v="0.7"/>
    <n v="-5.4119999999999999"/>
  </r>
  <r>
    <n v="6631"/>
    <s v="CA-2013-105081"/>
    <x v="0"/>
    <x v="591"/>
    <d v="2013-12-31T00:00:00"/>
    <s v="Standard Class"/>
    <s v="JE-15715"/>
    <s v="Joe Elijah"/>
    <x v="0"/>
    <s v="United States"/>
    <s v="Seattle"/>
    <x v="4"/>
    <n v="98115"/>
    <x v="1"/>
    <s v="FUR-CH-10000847"/>
    <x v="0"/>
    <x v="1"/>
    <s v="Global Executive Mid-Back Manager's Chair"/>
    <n v="698.35199999999998"/>
    <n v="3"/>
    <n v="0.2"/>
    <n v="52.376399999999997"/>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
  </r>
  <r>
    <n v="6634"/>
    <s v="CA-2013-166275"/>
    <x v="0"/>
    <x v="1057"/>
    <d v="2013-10-25T00:00:00"/>
    <s v="Same Day"/>
    <s v="SS-20590"/>
    <s v="Sonia Sunley"/>
    <x v="0"/>
    <s v="United States"/>
    <s v="San Francisco"/>
    <x v="1"/>
    <n v="94109"/>
    <x v="1"/>
    <s v="TEC-AC-10001838"/>
    <x v="2"/>
    <x v="11"/>
    <s v="Razer Tiamat Over Ear 7.1 Surround Sound PC Gaming Headset"/>
    <n v="199.99"/>
    <n v="1"/>
    <n v="0"/>
    <n v="85.995699999999999"/>
  </r>
  <r>
    <n v="6635"/>
    <s v="CA-2014-144498"/>
    <x v="3"/>
    <x v="636"/>
    <d v="2014-05-07T00:00:00"/>
    <s v="Same Day"/>
    <s v="MB-18085"/>
    <s v="Mick Brown"/>
    <x v="0"/>
    <s v="United States"/>
    <s v="Charlotte"/>
    <x v="3"/>
    <n v="28205"/>
    <x v="0"/>
    <s v="OFF-BI-10003982"/>
    <x v="1"/>
    <x v="8"/>
    <s v="Wilson Jones Century Plastic Molded Ring Binders"/>
    <n v="68.540999999999997"/>
    <n v="11"/>
    <n v="0.7"/>
    <n v="-52.548099999999998"/>
  </r>
  <r>
    <n v="6636"/>
    <s v="CA-2014-144498"/>
    <x v="3"/>
    <x v="636"/>
    <d v="2014-05-07T00:00:00"/>
    <s v="Same Day"/>
    <s v="MB-18085"/>
    <s v="Mick Brown"/>
    <x v="0"/>
    <s v="United States"/>
    <s v="Charlotte"/>
    <x v="3"/>
    <n v="28205"/>
    <x v="0"/>
    <s v="TEC-PH-10004977"/>
    <x v="2"/>
    <x v="7"/>
    <s v="GE 30524EE4"/>
    <n v="627.16800000000001"/>
    <n v="4"/>
    <n v="0.2"/>
    <n v="70.556399999999996"/>
  </r>
  <r>
    <n v="6637"/>
    <s v="CA-2014-144498"/>
    <x v="3"/>
    <x v="636"/>
    <d v="2014-05-07T00:00:00"/>
    <s v="Same Day"/>
    <s v="MB-18085"/>
    <s v="Mick Brown"/>
    <x v="0"/>
    <s v="United States"/>
    <s v="Charlotte"/>
    <x v="3"/>
    <n v="28205"/>
    <x v="0"/>
    <s v="OFF-LA-10003510"/>
    <x v="1"/>
    <x v="2"/>
    <s v="Avery 4027 File Folder Labels for Dot Matrix Printers, 5000 Labels per Box, White"/>
    <n v="122.12"/>
    <n v="5"/>
    <n v="0.2"/>
    <n v="39.689"/>
  </r>
  <r>
    <n v="6638"/>
    <s v="CA-2014-103352"/>
    <x v="3"/>
    <x v="344"/>
    <d v="2014-12-01T00:00:00"/>
    <s v="Second Class"/>
    <s v="RP-19390"/>
    <s v="Resi PÃ¶lking"/>
    <x v="0"/>
    <s v="United States"/>
    <s v="New York City"/>
    <x v="15"/>
    <n v="10011"/>
    <x v="3"/>
    <s v="OFF-AR-10001573"/>
    <x v="1"/>
    <x v="6"/>
    <s v="American Pencil"/>
    <n v="6.99"/>
    <n v="3"/>
    <n v="0"/>
    <n v="2.0270999999999999"/>
  </r>
  <r>
    <n v="6639"/>
    <s v="CA-2014-103352"/>
    <x v="3"/>
    <x v="344"/>
    <d v="2014-12-01T00:00:00"/>
    <s v="Second Class"/>
    <s v="RP-19390"/>
    <s v="Resi PÃ¶lking"/>
    <x v="0"/>
    <s v="United States"/>
    <s v="New York City"/>
    <x v="15"/>
    <n v="10011"/>
    <x v="3"/>
    <s v="OFF-BI-10001196"/>
    <x v="1"/>
    <x v="8"/>
    <s v="Avery Flip-Chart Easel Binder, Black"/>
    <n v="107.42400000000001"/>
    <n v="6"/>
    <n v="0.2"/>
    <n v="36.255600000000001"/>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400000000003"/>
  </r>
  <r>
    <n v="6642"/>
    <s v="CA-2014-128328"/>
    <x v="3"/>
    <x v="485"/>
    <d v="2014-08-10T00:00:00"/>
    <s v="Standard Class"/>
    <s v="PO-18865"/>
    <s v="Patrick O'Donnell"/>
    <x v="0"/>
    <s v="United States"/>
    <s v="Indianapolis"/>
    <x v="14"/>
    <n v="46203"/>
    <x v="2"/>
    <s v="TEC-AC-10001714"/>
    <x v="2"/>
    <x v="11"/>
    <s v="LogitechÂ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19999999999999"/>
    <n v="9"/>
    <n v="0"/>
    <n v="66.599999999999994"/>
  </r>
  <r>
    <n v="6644"/>
    <s v="US-2012-156496"/>
    <x v="1"/>
    <x v="544"/>
    <d v="2012-08-16T00:00:00"/>
    <s v="Standard Class"/>
    <s v="WB-21850"/>
    <s v="William Brown"/>
    <x v="0"/>
    <s v="United States"/>
    <s v="Redmond"/>
    <x v="21"/>
    <n v="97756"/>
    <x v="1"/>
    <s v="TEC-PH-10000576"/>
    <x v="2"/>
    <x v="7"/>
    <s v="AT&amp;T 1080 Corded phone"/>
    <n v="438.36799999999999"/>
    <n v="4"/>
    <n v="0.2"/>
    <n v="38.357199999999999"/>
  </r>
  <r>
    <n v="6645"/>
    <s v="US-2012-156496"/>
    <x v="1"/>
    <x v="544"/>
    <d v="2012-08-16T00:00:00"/>
    <s v="Standard Class"/>
    <s v="WB-21850"/>
    <s v="William Brown"/>
    <x v="0"/>
    <s v="United States"/>
    <s v="Redmond"/>
    <x v="21"/>
    <n v="97756"/>
    <x v="1"/>
    <s v="TEC-PH-10004188"/>
    <x v="2"/>
    <x v="7"/>
    <s v="OtterBox Commuter Series Case - Samsung Galaxy S4"/>
    <n v="139.94399999999999"/>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99"/>
  </r>
  <r>
    <n v="6647"/>
    <s v="US-2013-127334"/>
    <x v="0"/>
    <x v="272"/>
    <d v="2013-12-22T00:00:00"/>
    <s v="Standard Class"/>
    <s v="MP-18175"/>
    <s v="Mike Pelletier"/>
    <x v="2"/>
    <s v="United States"/>
    <s v="Springfield"/>
    <x v="21"/>
    <n v="97477"/>
    <x v="1"/>
    <s v="FUR-TA-10003473"/>
    <x v="0"/>
    <x v="3"/>
    <s v="Bretford Rectangular Conference Table Tops"/>
    <n v="564.19500000000005"/>
    <n v="3"/>
    <n v="0.5"/>
    <n v="-304.6653"/>
  </r>
  <r>
    <n v="6648"/>
    <s v="US-2013-127334"/>
    <x v="0"/>
    <x v="272"/>
    <d v="2013-12-22T00:00:00"/>
    <s v="Standard Class"/>
    <s v="MP-18175"/>
    <s v="Mike Pelletier"/>
    <x v="2"/>
    <s v="United States"/>
    <s v="Springfield"/>
    <x v="21"/>
    <n v="97477"/>
    <x v="1"/>
    <s v="OFF-AP-10001205"/>
    <x v="1"/>
    <x v="9"/>
    <s v="Belkin 5 Outlet SurgeMaster Power Centers"/>
    <n v="87.168000000000006"/>
    <n v="2"/>
    <n v="0.2"/>
    <n v="8.7167999999999992"/>
  </r>
  <r>
    <n v="6649"/>
    <s v="US-2014-124779"/>
    <x v="3"/>
    <x v="565"/>
    <d v="2014-09-12T00:00:00"/>
    <s v="First Class"/>
    <s v="BF-11020"/>
    <s v="Barry FranzÃ¶sisch"/>
    <x v="1"/>
    <s v="United States"/>
    <s v="Arlington"/>
    <x v="5"/>
    <n v="76017"/>
    <x v="2"/>
    <s v="OFF-BI-10002429"/>
    <x v="1"/>
    <x v="8"/>
    <s v="Premier Elliptical Ring Binder, Black"/>
    <n v="42.616"/>
    <n v="7"/>
    <n v="0.8"/>
    <n v="-68.185599999999994"/>
  </r>
  <r>
    <n v="6650"/>
    <s v="US-2014-124779"/>
    <x v="3"/>
    <x v="565"/>
    <d v="2014-09-12T00:00:00"/>
    <s v="First Class"/>
    <s v="BF-11020"/>
    <s v="Barry FranzÃ¶sisch"/>
    <x v="1"/>
    <s v="United States"/>
    <s v="Arlington"/>
    <x v="5"/>
    <n v="76017"/>
    <x v="2"/>
    <s v="TEC-CO-10001943"/>
    <x v="2"/>
    <x v="16"/>
    <s v="Canon PC-428 Personal Copier"/>
    <n v="319.98399999999998"/>
    <n v="2"/>
    <n v="0.2"/>
    <n v="107.99460000000001"/>
  </r>
  <r>
    <n v="6651"/>
    <s v="US-2014-124779"/>
    <x v="3"/>
    <x v="565"/>
    <d v="2014-09-12T00:00:00"/>
    <s v="First Class"/>
    <s v="BF-11020"/>
    <s v="Barry FranzÃ¶sisch"/>
    <x v="1"/>
    <s v="United States"/>
    <s v="Arlington"/>
    <x v="5"/>
    <n v="76017"/>
    <x v="2"/>
    <s v="OFF-FA-10004854"/>
    <x v="1"/>
    <x v="13"/>
    <s v="Vinyl Coated Wire Paper Clips in Organizer Box, 800/Box"/>
    <n v="45.92"/>
    <n v="5"/>
    <n v="0.2"/>
    <n v="15.497999999999999"/>
  </r>
  <r>
    <n v="6652"/>
    <s v="US-2014-124779"/>
    <x v="3"/>
    <x v="565"/>
    <d v="2014-09-12T00:00:00"/>
    <s v="First Class"/>
    <s v="BF-11020"/>
    <s v="Barry FranzÃ¶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Ã¶sisch"/>
    <x v="1"/>
    <s v="United States"/>
    <s v="Arlington"/>
    <x v="5"/>
    <n v="76017"/>
    <x v="2"/>
    <s v="OFF-PA-10000061"/>
    <x v="1"/>
    <x v="10"/>
    <s v="Xerox 205"/>
    <n v="20.736000000000001"/>
    <n v="4"/>
    <n v="0.2"/>
    <n v="7.2576000000000001"/>
  </r>
  <r>
    <n v="6654"/>
    <s v="US-2014-124779"/>
    <x v="3"/>
    <x v="565"/>
    <d v="2014-09-12T00:00:00"/>
    <s v="First Class"/>
    <s v="BF-11020"/>
    <s v="Barry FranzÃ¶sisch"/>
    <x v="1"/>
    <s v="United States"/>
    <s v="Arlington"/>
    <x v="5"/>
    <n v="76017"/>
    <x v="2"/>
    <s v="FUR-CH-10003535"/>
    <x v="0"/>
    <x v="1"/>
    <s v="Global Armless Task Chair, Royal Blue"/>
    <n v="213.43"/>
    <n v="5"/>
    <n v="0.3"/>
    <n v="-39.637"/>
  </r>
  <r>
    <n v="6655"/>
    <s v="CA-2014-135937"/>
    <x v="3"/>
    <x v="297"/>
    <d v="2014-02-28T00:00:00"/>
    <s v="Standard Class"/>
    <s v="KM-16375"/>
    <s v="Katherine Murray"/>
    <x v="2"/>
    <s v="United States"/>
    <s v="Gilbert"/>
    <x v="16"/>
    <n v="85234"/>
    <x v="1"/>
    <s v="TEC-PH-10004447"/>
    <x v="2"/>
    <x v="7"/>
    <s v="Toshiba IPT2010-SD IPÂ Telephone"/>
    <n v="333.57600000000002"/>
    <n v="3"/>
    <n v="0.2"/>
    <n v="25.0182"/>
  </r>
  <r>
    <n v="6656"/>
    <s v="CA-2014-135937"/>
    <x v="3"/>
    <x v="297"/>
    <d v="2014-02-28T00:00:00"/>
    <s v="Standard Class"/>
    <s v="KM-16375"/>
    <s v="Katherine Murray"/>
    <x v="2"/>
    <s v="United States"/>
    <s v="Gilbert"/>
    <x v="16"/>
    <n v="85234"/>
    <x v="1"/>
    <s v="TEC-AC-10001114"/>
    <x v="2"/>
    <x v="11"/>
    <s v="Microsoft Wireless Mobile Mouse 4000"/>
    <n v="31.992000000000001"/>
    <n v="1"/>
    <n v="0.2"/>
    <n v="4.7988"/>
  </r>
  <r>
    <n v="6657"/>
    <s v="CA-2014-135937"/>
    <x v="3"/>
    <x v="297"/>
    <d v="2014-02-28T00:00:00"/>
    <s v="Standard Class"/>
    <s v="KM-16375"/>
    <s v="Katherine Murray"/>
    <x v="2"/>
    <s v="United States"/>
    <s v="Gilbert"/>
    <x v="16"/>
    <n v="85234"/>
    <x v="1"/>
    <s v="OFF-ST-10000563"/>
    <x v="1"/>
    <x v="4"/>
    <s v="Fellowes Bankers Box Stor/Drawer Steel Plus"/>
    <n v="51.167999999999999"/>
    <n v="2"/>
    <n v="0.2"/>
    <n v="-6.3959999999999999"/>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
  </r>
  <r>
    <n v="6660"/>
    <s v="CA-2014-135937"/>
    <x v="3"/>
    <x v="297"/>
    <d v="2014-02-28T00:00:00"/>
    <s v="Standard Class"/>
    <s v="KM-16375"/>
    <s v="Katherine Murray"/>
    <x v="2"/>
    <s v="United States"/>
    <s v="Gilbert"/>
    <x v="16"/>
    <n v="85234"/>
    <x v="1"/>
    <s v="FUR-TA-10001039"/>
    <x v="0"/>
    <x v="3"/>
    <s v="KI Adjustable-Height Table"/>
    <n v="386.91"/>
    <n v="9"/>
    <n v="0.5"/>
    <n v="-185.71680000000001"/>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8"/>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99"/>
  </r>
  <r>
    <n v="6663"/>
    <s v="CA-2012-129322"/>
    <x v="1"/>
    <x v="816"/>
    <d v="2012-08-10T00:00:00"/>
    <s v="Second Class"/>
    <s v="DB-13405"/>
    <s v="Denny Blanton"/>
    <x v="0"/>
    <s v="United States"/>
    <s v="Lawrence"/>
    <x v="31"/>
    <n v="1841"/>
    <x v="3"/>
    <s v="OFF-BI-10001718"/>
    <x v="1"/>
    <x v="8"/>
    <s v="GBC DocuBind P50 Personal Binding Machine"/>
    <n v="447.86"/>
    <n v="7"/>
    <n v="0"/>
    <n v="210.49420000000001"/>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97"/>
  </r>
  <r>
    <n v="6665"/>
    <s v="CA-2014-162173"/>
    <x v="3"/>
    <x v="40"/>
    <d v="2014-11-02T00:00:00"/>
    <s v="Standard Class"/>
    <s v="OT-18730"/>
    <s v="Olvera Toch"/>
    <x v="0"/>
    <s v="United States"/>
    <s v="Virginia Beach"/>
    <x v="17"/>
    <n v="23464"/>
    <x v="0"/>
    <s v="OFF-EN-10002831"/>
    <x v="1"/>
    <x v="12"/>
    <s v="Tyvek  Top-Opening Peel &amp; Seel  Envelopes, Gray"/>
    <n v="251.58"/>
    <n v="7"/>
    <n v="0"/>
    <n v="113.211"/>
  </r>
  <r>
    <n v="6666"/>
    <s v="CA-2013-115483"/>
    <x v="0"/>
    <x v="216"/>
    <d v="2013-07-19T00:00:00"/>
    <s v="Second Class"/>
    <s v="JS-15880"/>
    <s v="John Stevenson"/>
    <x v="0"/>
    <s v="United States"/>
    <s v="Irving"/>
    <x v="5"/>
    <n v="75061"/>
    <x v="2"/>
    <s v="OFF-PA-10001497"/>
    <x v="1"/>
    <x v="10"/>
    <s v="Xerox 1914"/>
    <n v="219.84"/>
    <n v="5"/>
    <n v="0.2"/>
    <n v="79.691999999999993"/>
  </r>
  <r>
    <n v="6667"/>
    <s v="CA-2014-122175"/>
    <x v="3"/>
    <x v="605"/>
    <d v="2014-05-15T00:00:00"/>
    <s v="Second Class"/>
    <s v="CA-12775"/>
    <s v="Cynthia Arntzen"/>
    <x v="0"/>
    <s v="United States"/>
    <s v="Vineland"/>
    <x v="30"/>
    <n v="8360"/>
    <x v="3"/>
    <s v="FUR-FU-10000719"/>
    <x v="0"/>
    <x v="5"/>
    <s v="DAX Cubicle Frames, 8-1/2 x 11"/>
    <n v="42.85"/>
    <n v="5"/>
    <n v="0"/>
    <n v="15.426"/>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
  </r>
  <r>
    <n v="6671"/>
    <s v="CA-2014-161088"/>
    <x v="3"/>
    <x v="1126"/>
    <d v="2014-05-30T00:00:00"/>
    <s v="Standard Class"/>
    <s v="MH-18115"/>
    <s v="Mick Hernandez"/>
    <x v="2"/>
    <s v="United States"/>
    <s v="Columbus"/>
    <x v="32"/>
    <n v="31907"/>
    <x v="0"/>
    <s v="OFF-BI-10002824"/>
    <x v="1"/>
    <x v="8"/>
    <s v="Recycled Easel Ring Binders"/>
    <n v="29.84"/>
    <n v="2"/>
    <n v="0"/>
    <n v="13.428000000000001"/>
  </r>
  <r>
    <n v="6672"/>
    <s v="CA-2011-154837"/>
    <x v="2"/>
    <x v="709"/>
    <d v="2011-08-27T00:00:00"/>
    <s v="Second Class"/>
    <s v="RB-19645"/>
    <s v="Robert Barroso"/>
    <x v="1"/>
    <s v="United States"/>
    <s v="Los Angeles"/>
    <x v="1"/>
    <n v="90032"/>
    <x v="1"/>
    <s v="OFF-BI-10001575"/>
    <x v="1"/>
    <x v="8"/>
    <s v="GBC Linen Binding Covers"/>
    <n v="49.567999999999998"/>
    <n v="2"/>
    <n v="0.2"/>
    <n v="17.348800000000001"/>
  </r>
  <r>
    <n v="6673"/>
    <s v="CA-2012-153794"/>
    <x v="1"/>
    <x v="861"/>
    <d v="2012-09-16T00:00:00"/>
    <s v="Standard Class"/>
    <s v="SB-20290"/>
    <s v="Sean Braxton"/>
    <x v="1"/>
    <s v="United States"/>
    <s v="San Diego"/>
    <x v="1"/>
    <n v="92024"/>
    <x v="1"/>
    <s v="OFF-AR-10000380"/>
    <x v="1"/>
    <x v="6"/>
    <s v="Hunt PowerHouse Electric Pencil Sharpener, Blue"/>
    <n v="265.86"/>
    <n v="7"/>
    <n v="0"/>
    <n v="79.757999999999996"/>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9"/>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2999999999999"/>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49999999999998"/>
  </r>
  <r>
    <n v="6678"/>
    <s v="CA-2012-109337"/>
    <x v="1"/>
    <x v="82"/>
    <d v="2012-11-23T00:00:00"/>
    <s v="Second Class"/>
    <s v="DL-13330"/>
    <s v="Denise Leinenbach"/>
    <x v="0"/>
    <s v="United States"/>
    <s v="Lawrence"/>
    <x v="14"/>
    <n v="46226"/>
    <x v="2"/>
    <s v="TEC-AC-10000990"/>
    <x v="2"/>
    <x v="11"/>
    <s v="Imation Bio 2GB USBÂ Flash Drive ImationÂ Corp"/>
    <n v="393.54"/>
    <n v="3"/>
    <n v="0"/>
    <n v="165.2868"/>
  </r>
  <r>
    <n v="6679"/>
    <s v="CA-2011-150329"/>
    <x v="2"/>
    <x v="982"/>
    <d v="2011-10-14T00:00:00"/>
    <s v="Standard Class"/>
    <s v="SD-20485"/>
    <s v="Shirley Daniels"/>
    <x v="2"/>
    <s v="United States"/>
    <s v="Phoenix"/>
    <x v="16"/>
    <n v="85023"/>
    <x v="1"/>
    <s v="FUR-FU-10003724"/>
    <x v="0"/>
    <x v="5"/>
    <s v="Westinghouse Clip-On Gooseneck Lamps"/>
    <n v="46.872"/>
    <n v="7"/>
    <n v="0.2"/>
    <n v="3.5154000000000001"/>
  </r>
  <r>
    <n v="6680"/>
    <s v="CA-2014-145037"/>
    <x v="3"/>
    <x v="264"/>
    <d v="2014-09-08T00:00:00"/>
    <s v="Second Class"/>
    <s v="TB-21055"/>
    <s v="Ted Butterfield"/>
    <x v="0"/>
    <s v="United States"/>
    <s v="Meriden"/>
    <x v="29"/>
    <n v="6450"/>
    <x v="3"/>
    <s v="OFF-ST-10000918"/>
    <x v="1"/>
    <x v="4"/>
    <s v="Crate-A-Files"/>
    <n v="10.9"/>
    <n v="1"/>
    <n v="0"/>
    <n v="2.8340000000000001"/>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05"/>
  </r>
  <r>
    <n v="6685"/>
    <s v="US-2012-129637"/>
    <x v="1"/>
    <x v="997"/>
    <d v="2012-12-22T00:00:00"/>
    <s v="Standard Class"/>
    <s v="MC-18100"/>
    <s v="Mick Crebagga"/>
    <x v="0"/>
    <s v="United States"/>
    <s v="Bloomington"/>
    <x v="10"/>
    <n v="61701"/>
    <x v="2"/>
    <s v="OFF-ST-10003716"/>
    <x v="1"/>
    <x v="4"/>
    <s v="Tennsco Double-Tier Lockers"/>
    <n v="180.01599999999999"/>
    <n v="1"/>
    <n v="0.2"/>
    <n v="-15.7514"/>
  </r>
  <r>
    <n v="6686"/>
    <s v="US-2012-129637"/>
    <x v="1"/>
    <x v="997"/>
    <d v="2012-12-22T00:00:00"/>
    <s v="Standard Class"/>
    <s v="MC-18100"/>
    <s v="Mick Crebagga"/>
    <x v="0"/>
    <s v="United States"/>
    <s v="Bloomington"/>
    <x v="10"/>
    <n v="61701"/>
    <x v="2"/>
    <s v="FUR-FU-10000965"/>
    <x v="0"/>
    <x v="5"/>
    <s v="Howard Miller 11-1/2&quot; Diameter Ridgewood Wall Clock"/>
    <n v="41.552"/>
    <n v="2"/>
    <n v="0.6"/>
    <n v="-19.737200000000001"/>
  </r>
  <r>
    <n v="6687"/>
    <s v="US-2012-129637"/>
    <x v="1"/>
    <x v="997"/>
    <d v="2012-12-22T00:00:00"/>
    <s v="Standard Class"/>
    <s v="MC-18100"/>
    <s v="Mick Crebagga"/>
    <x v="0"/>
    <s v="United States"/>
    <s v="Bloomington"/>
    <x v="10"/>
    <n v="61701"/>
    <x v="2"/>
    <s v="OFF-AR-10003829"/>
    <x v="1"/>
    <x v="6"/>
    <s v="Newell 35"/>
    <n v="13.12"/>
    <n v="5"/>
    <n v="0.2"/>
    <n v="1.476"/>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6000000000001"/>
  </r>
  <r>
    <n v="6689"/>
    <s v="CA-2014-140494"/>
    <x v="3"/>
    <x v="434"/>
    <d v="2014-03-16T00:00:00"/>
    <s v="Second Class"/>
    <s v="CM-11815"/>
    <s v="Candace McMahon"/>
    <x v="1"/>
    <s v="United States"/>
    <s v="San Francisco"/>
    <x v="1"/>
    <n v="94109"/>
    <x v="1"/>
    <s v="TEC-AC-10004568"/>
    <x v="2"/>
    <x v="11"/>
    <s v="MaxellÂ LTO Ultrium - 800 GB"/>
    <n v="111.96"/>
    <n v="4"/>
    <n v="0"/>
    <n v="21.272400000000001"/>
  </r>
  <r>
    <n v="6690"/>
    <s v="CA-2014-104108"/>
    <x v="3"/>
    <x v="574"/>
    <d v="2014-12-10T00:00:00"/>
    <s v="Standard Class"/>
    <s v="RP-19855"/>
    <s v="Roy Phan"/>
    <x v="1"/>
    <s v="United States"/>
    <s v="Houston"/>
    <x v="5"/>
    <n v="77095"/>
    <x v="2"/>
    <s v="OFF-AR-10000817"/>
    <x v="1"/>
    <x v="6"/>
    <s v="Manco Dry-Lighter Erasable Highlighter"/>
    <n v="12.16"/>
    <n v="5"/>
    <n v="0.2"/>
    <n v="2.1280000000000001"/>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9"/>
  </r>
  <r>
    <n v="6696"/>
    <s v="US-2013-155103"/>
    <x v="0"/>
    <x v="499"/>
    <d v="2013-12-08T00:00:00"/>
    <s v="Standard Class"/>
    <s v="JF-15190"/>
    <s v="Jamie Frazer"/>
    <x v="0"/>
    <s v="United States"/>
    <s v="New York City"/>
    <x v="15"/>
    <n v="10024"/>
    <x v="3"/>
    <s v="OFF-BI-10004318"/>
    <x v="1"/>
    <x v="8"/>
    <s v="Ibico EB-19 Dual Function Manual Binding System"/>
    <n v="415.17599999999999"/>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4"/>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599999999999"/>
    <n v="2"/>
    <n v="0.2"/>
    <n v="22.529599999999999"/>
  </r>
  <r>
    <n v="6701"/>
    <s v="CA-2014-145429"/>
    <x v="3"/>
    <x v="246"/>
    <d v="2014-07-26T00:00:00"/>
    <s v="Standard Class"/>
    <s v="SW-20455"/>
    <s v="Shaun Weien"/>
    <x v="0"/>
    <s v="United States"/>
    <s v="San Diego"/>
    <x v="1"/>
    <n v="92024"/>
    <x v="1"/>
    <s v="OFF-BI-10001524"/>
    <x v="1"/>
    <x v="8"/>
    <s v="GBC Premium Transparent Covers with Diagonal Lined Pattern"/>
    <n v="50.351999999999997"/>
    <n v="3"/>
    <n v="0.2"/>
    <n v="17.623200000000001"/>
  </r>
  <r>
    <n v="6702"/>
    <s v="CA-2012-153535"/>
    <x v="1"/>
    <x v="1128"/>
    <d v="2012-05-24T00:00:00"/>
    <s v="Standard Class"/>
    <s v="SG-20470"/>
    <s v="Sheri Gordon"/>
    <x v="0"/>
    <s v="United States"/>
    <s v="Wilson"/>
    <x v="3"/>
    <n v="27893"/>
    <x v="0"/>
    <s v="FUR-FU-10001986"/>
    <x v="0"/>
    <x v="5"/>
    <s v="Dana Fluorescent Magnifying Lamp, White, 36&quot;"/>
    <n v="163.136"/>
    <n v="4"/>
    <n v="0.2"/>
    <n v="20.391999999999999"/>
  </r>
  <r>
    <n v="6703"/>
    <s v="CA-2012-153535"/>
    <x v="1"/>
    <x v="1128"/>
    <d v="2012-05-24T00:00:00"/>
    <s v="Standard Class"/>
    <s v="SG-20470"/>
    <s v="Sheri Gordon"/>
    <x v="0"/>
    <s v="United States"/>
    <s v="Wilson"/>
    <x v="3"/>
    <n v="27893"/>
    <x v="0"/>
    <s v="OFF-BI-10001031"/>
    <x v="1"/>
    <x v="8"/>
    <s v="Pressboard Data Binders by Wilson Jones"/>
    <n v="6.4080000000000004"/>
    <n v="4"/>
    <n v="0.7"/>
    <n v="-4.9127999999999998"/>
  </r>
  <r>
    <n v="6704"/>
    <s v="CA-2012-139164"/>
    <x v="1"/>
    <x v="537"/>
    <d v="2012-06-28T00:00:00"/>
    <s v="Standard Class"/>
    <s v="CS-12355"/>
    <s v="Christine Sundaresam"/>
    <x v="0"/>
    <s v="United States"/>
    <s v="Long Beach"/>
    <x v="1"/>
    <n v="90805"/>
    <x v="1"/>
    <s v="TEC-PH-10002468"/>
    <x v="2"/>
    <x v="7"/>
    <s v="Plantronics CS 50-USB -Â headsetÂ - Convertible, Monaural"/>
    <n v="217.584"/>
    <n v="2"/>
    <n v="0.2"/>
    <n v="19.038599999999999"/>
  </r>
  <r>
    <n v="6705"/>
    <s v="CA-2012-139164"/>
    <x v="1"/>
    <x v="537"/>
    <d v="2012-06-28T00:00:00"/>
    <s v="Standard Class"/>
    <s v="CS-12355"/>
    <s v="Christine Sundaresam"/>
    <x v="0"/>
    <s v="United States"/>
    <s v="Long Beach"/>
    <x v="1"/>
    <n v="90805"/>
    <x v="1"/>
    <s v="OFF-FA-10003059"/>
    <x v="1"/>
    <x v="13"/>
    <s v="Assorted Color Push Pins"/>
    <n v="5.43"/>
    <n v="3"/>
    <n v="0"/>
    <n v="1.7919"/>
  </r>
  <r>
    <n v="6706"/>
    <s v="CA-2012-139164"/>
    <x v="1"/>
    <x v="537"/>
    <d v="2012-06-28T00:00:00"/>
    <s v="Standard Class"/>
    <s v="CS-12355"/>
    <s v="Christine Sundaresam"/>
    <x v="0"/>
    <s v="United States"/>
    <s v="Long Beach"/>
    <x v="1"/>
    <n v="90805"/>
    <x v="1"/>
    <s v="TEC-PH-10003931"/>
    <x v="2"/>
    <x v="7"/>
    <s v="JBL Micro Wireless Portable Bluetooth Speaker"/>
    <n v="143.976"/>
    <n v="3"/>
    <n v="0.2"/>
    <n v="8.9984999999999999"/>
  </r>
  <r>
    <n v="6707"/>
    <s v="CA-2013-112277"/>
    <x v="0"/>
    <x v="545"/>
    <d v="2013-09-16T00:00:00"/>
    <s v="Standard Class"/>
    <s v="SC-20695"/>
    <s v="Steve Chapman"/>
    <x v="1"/>
    <s v="United States"/>
    <s v="Fort Lauderdale"/>
    <x v="2"/>
    <n v="33311"/>
    <x v="0"/>
    <s v="TEC-PH-10003505"/>
    <x v="2"/>
    <x v="7"/>
    <s v="Geemarc AmpliPOWER60"/>
    <n v="519.67999999999995"/>
    <n v="7"/>
    <n v="0.2"/>
    <n v="58.463999999999999"/>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2000000000002"/>
  </r>
  <r>
    <n v="6710"/>
    <s v="CA-2012-123141"/>
    <x v="1"/>
    <x v="717"/>
    <d v="2012-11-19T00:00:00"/>
    <s v="Standard Class"/>
    <s v="GZ-14470"/>
    <s v="Gary Zandusky"/>
    <x v="0"/>
    <s v="United States"/>
    <s v="Rio Rancho"/>
    <x v="27"/>
    <n v="87124"/>
    <x v="1"/>
    <s v="FUR-CH-10001891"/>
    <x v="0"/>
    <x v="1"/>
    <s v="Global Deluxe Office Fabric Chairs"/>
    <n v="230.352"/>
    <n v="3"/>
    <n v="0.2"/>
    <n v="20.155799999999999"/>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6000000000006"/>
  </r>
  <r>
    <n v="6712"/>
    <s v="CA-2014-163069"/>
    <x v="3"/>
    <x v="238"/>
    <d v="2014-08-22T00:00:00"/>
    <s v="Second Class"/>
    <s v="PJ-19015"/>
    <s v="Pauline Johnson"/>
    <x v="0"/>
    <s v="United States"/>
    <s v="Columbus"/>
    <x v="24"/>
    <n v="43229"/>
    <x v="3"/>
    <s v="OFF-AR-10001419"/>
    <x v="1"/>
    <x v="6"/>
    <s v="Newell 325"/>
    <n v="9.9120000000000008"/>
    <n v="3"/>
    <n v="0.2"/>
    <n v="1.2390000000000001"/>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199999999998"/>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800000000001"/>
  </r>
  <r>
    <n v="6715"/>
    <s v="CA-2014-107629"/>
    <x v="3"/>
    <x v="817"/>
    <d v="2014-12-15T00:00:00"/>
    <s v="Same Day"/>
    <s v="DB-13060"/>
    <s v="Dave Brooks"/>
    <x v="0"/>
    <s v="United States"/>
    <s v="Skokie"/>
    <x v="10"/>
    <n v="60076"/>
    <x v="2"/>
    <s v="TEC-AC-10004510"/>
    <x v="2"/>
    <x v="11"/>
    <s v="Logitech Desktop MK120 Mouse and keyboard Combo"/>
    <n v="39.264000000000003"/>
    <n v="3"/>
    <n v="0.2"/>
    <n v="-4.9080000000000004"/>
  </r>
  <r>
    <n v="6716"/>
    <s v="CA-2014-107629"/>
    <x v="3"/>
    <x v="817"/>
    <d v="2014-12-15T00:00:00"/>
    <s v="Same Day"/>
    <s v="DB-13060"/>
    <s v="Dave Brooks"/>
    <x v="0"/>
    <s v="United States"/>
    <s v="Skokie"/>
    <x v="10"/>
    <n v="60076"/>
    <x v="2"/>
    <s v="OFF-AR-10002987"/>
    <x v="1"/>
    <x v="6"/>
    <s v="Prismacolor Color Pencil Set"/>
    <n v="95.231999999999999"/>
    <n v="6"/>
    <n v="0.2"/>
    <n v="24.9984"/>
  </r>
  <r>
    <n v="6717"/>
    <s v="CA-2013-134789"/>
    <x v="0"/>
    <x v="143"/>
    <d v="2013-04-16T00:00:00"/>
    <s v="Standard Class"/>
    <s v="CK-12325"/>
    <s v="Christine Kargatis"/>
    <x v="2"/>
    <s v="United States"/>
    <s v="Hot Springs"/>
    <x v="36"/>
    <n v="71901"/>
    <x v="0"/>
    <s v="OFF-FA-10002280"/>
    <x v="1"/>
    <x v="13"/>
    <s v="Advantus Plastic Paper Clips"/>
    <n v="30"/>
    <n v="6"/>
    <n v="0"/>
    <n v="14.4"/>
  </r>
  <r>
    <n v="6718"/>
    <s v="CA-2013-134789"/>
    <x v="0"/>
    <x v="143"/>
    <d v="2013-04-16T00:00:00"/>
    <s v="Standard Class"/>
    <s v="CK-12325"/>
    <s v="Christine Kargatis"/>
    <x v="2"/>
    <s v="United States"/>
    <s v="Hot Springs"/>
    <x v="36"/>
    <n v="71901"/>
    <x v="0"/>
    <s v="OFF-PA-10001934"/>
    <x v="1"/>
    <x v="10"/>
    <s v="Xerox 1993"/>
    <n v="25.92"/>
    <n v="4"/>
    <n v="0"/>
    <n v="12.700799999999999"/>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4000000000002"/>
  </r>
  <r>
    <n v="6720"/>
    <s v="CA-2013-130442"/>
    <x v="0"/>
    <x v="186"/>
    <d v="2013-12-20T00:00:00"/>
    <s v="First Class"/>
    <s v="SF-20065"/>
    <s v="Sandra Flanagan"/>
    <x v="0"/>
    <s v="United States"/>
    <s v="Goldsboro"/>
    <x v="3"/>
    <n v="27534"/>
    <x v="0"/>
    <s v="OFF-AP-10004859"/>
    <x v="1"/>
    <x v="9"/>
    <s v="Acco 6 Outlet Guardian Premium Surge Suppressor"/>
    <n v="34.944000000000003"/>
    <n v="3"/>
    <n v="0.2"/>
    <n v="3.0575999999999999"/>
  </r>
  <r>
    <n v="6721"/>
    <s v="CA-2014-102974"/>
    <x v="3"/>
    <x v="20"/>
    <d v="2014-09-25T00:00:00"/>
    <s v="Standard Class"/>
    <s v="DP-13105"/>
    <s v="Dave Poirier"/>
    <x v="1"/>
    <s v="United States"/>
    <s v="Los Angeles"/>
    <x v="1"/>
    <n v="90032"/>
    <x v="1"/>
    <s v="TEC-AC-10000057"/>
    <x v="2"/>
    <x v="11"/>
    <s v="Microsoft Natural Ergonomic Keyboard 4000"/>
    <n v="149.94999999999999"/>
    <n v="5"/>
    <n v="0"/>
    <n v="31.4895"/>
  </r>
  <r>
    <n v="6722"/>
    <s v="CA-2014-102974"/>
    <x v="3"/>
    <x v="20"/>
    <d v="2014-09-25T00:00:00"/>
    <s v="Standard Class"/>
    <s v="DP-13105"/>
    <s v="Dave Poirier"/>
    <x v="1"/>
    <s v="United States"/>
    <s v="Los Angeles"/>
    <x v="1"/>
    <n v="90032"/>
    <x v="1"/>
    <s v="OFF-AR-10000914"/>
    <x v="1"/>
    <x v="6"/>
    <s v="Boston 16765 Mini Stand Up Battery Pencil Sharpener"/>
    <n v="23.32"/>
    <n v="2"/>
    <n v="0"/>
    <n v="6.0632000000000001"/>
  </r>
  <r>
    <n v="6723"/>
    <s v="CA-2014-102974"/>
    <x v="3"/>
    <x v="20"/>
    <d v="2014-09-25T00:00:00"/>
    <s v="Standard Class"/>
    <s v="DP-13105"/>
    <s v="Dave Poirier"/>
    <x v="1"/>
    <s v="United States"/>
    <s v="Los Angeles"/>
    <x v="1"/>
    <n v="90032"/>
    <x v="1"/>
    <s v="OFF-AR-10004956"/>
    <x v="1"/>
    <x v="6"/>
    <s v="Newell 33"/>
    <n v="16.739999999999998"/>
    <n v="3"/>
    <n v="0"/>
    <n v="4.8545999999999996"/>
  </r>
  <r>
    <n v="6724"/>
    <s v="US-2014-166394"/>
    <x v="3"/>
    <x v="507"/>
    <d v="2014-09-07T00:00:00"/>
    <s v="Second Class"/>
    <s v="VM-21835"/>
    <s v="Vivian Mathis"/>
    <x v="0"/>
    <s v="United States"/>
    <s v="Nashua"/>
    <x v="38"/>
    <n v="3060"/>
    <x v="3"/>
    <s v="OFF-FA-10001843"/>
    <x v="1"/>
    <x v="13"/>
    <s v="Staples"/>
    <n v="14.82"/>
    <n v="6"/>
    <n v="0"/>
    <n v="6.9653999999999998"/>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40000000000002"/>
  </r>
  <r>
    <n v="6728"/>
    <s v="CA-2014-145443"/>
    <x v="3"/>
    <x v="682"/>
    <d v="2014-08-16T00:00:00"/>
    <s v="Second Class"/>
    <s v="SC-20695"/>
    <s v="Steve Chapman"/>
    <x v="1"/>
    <s v="United States"/>
    <s v="Richmond"/>
    <x v="14"/>
    <n v="47374"/>
    <x v="2"/>
    <s v="OFF-PA-10003302"/>
    <x v="1"/>
    <x v="10"/>
    <s v="Xerox 1906"/>
    <n v="177.2"/>
    <n v="5"/>
    <n v="0"/>
    <n v="83.284000000000006"/>
  </r>
  <r>
    <n v="6729"/>
    <s v="CA-2013-165827"/>
    <x v="0"/>
    <x v="254"/>
    <d v="2013-11-10T00:00:00"/>
    <s v="Standard Class"/>
    <s v="MF-17665"/>
    <s v="Maureen Fritzler"/>
    <x v="1"/>
    <s v="United States"/>
    <s v="Miami"/>
    <x v="2"/>
    <n v="33180"/>
    <x v="0"/>
    <s v="FUR-FU-10001889"/>
    <x v="0"/>
    <x v="5"/>
    <s v="Ultra Door Pull Handle"/>
    <n v="50.496000000000002"/>
    <n v="6"/>
    <n v="0.2"/>
    <n v="8.2056000000000004"/>
  </r>
  <r>
    <n v="6730"/>
    <s v="CA-2012-156734"/>
    <x v="1"/>
    <x v="652"/>
    <d v="2012-06-20T00:00:00"/>
    <s v="First Class"/>
    <s v="BV-11245"/>
    <s v="Benjamin Venier"/>
    <x v="1"/>
    <s v="United States"/>
    <s v="Smyrna"/>
    <x v="18"/>
    <n v="37167"/>
    <x v="0"/>
    <s v="OFF-BI-10002982"/>
    <x v="1"/>
    <x v="8"/>
    <s v="Avery Self-Adhesive Photo Pockets for Polaroid Photos"/>
    <n v="6.1289999999999996"/>
    <n v="3"/>
    <n v="0.7"/>
    <n v="-4.4946000000000002"/>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
  </r>
  <r>
    <n v="6732"/>
    <s v="CA-2012-156734"/>
    <x v="1"/>
    <x v="652"/>
    <d v="2012-06-20T00:00:00"/>
    <s v="First Class"/>
    <s v="BV-11245"/>
    <s v="Benjamin Venier"/>
    <x v="1"/>
    <s v="United States"/>
    <s v="Smyrna"/>
    <x v="18"/>
    <n v="37167"/>
    <x v="0"/>
    <s v="OFF-PA-10001937"/>
    <x v="1"/>
    <x v="10"/>
    <s v="Xerox 21"/>
    <n v="20.736000000000001"/>
    <n v="4"/>
    <n v="0.2"/>
    <n v="7.2576000000000001"/>
  </r>
  <r>
    <n v="6733"/>
    <s v="CA-2011-120096"/>
    <x v="2"/>
    <x v="1129"/>
    <d v="2011-07-07T00:00:00"/>
    <s v="First Class"/>
    <s v="KE-16420"/>
    <s v="Katrina Edelman"/>
    <x v="1"/>
    <s v="United States"/>
    <s v="Aurora"/>
    <x v="22"/>
    <n v="80013"/>
    <x v="1"/>
    <s v="OFF-PA-10001977"/>
    <x v="1"/>
    <x v="10"/>
    <s v="Xerox 194"/>
    <n v="177.536"/>
    <n v="4"/>
    <n v="0.2"/>
    <n v="62.137599999999999"/>
  </r>
  <r>
    <n v="6734"/>
    <s v="CA-2011-120096"/>
    <x v="2"/>
    <x v="1129"/>
    <d v="2011-07-07T00:00:00"/>
    <s v="First Class"/>
    <s v="KE-16420"/>
    <s v="Katrina Edelman"/>
    <x v="1"/>
    <s v="United States"/>
    <s v="Aurora"/>
    <x v="22"/>
    <n v="80013"/>
    <x v="1"/>
    <s v="OFF-AP-10000692"/>
    <x v="1"/>
    <x v="9"/>
    <s v="Fellowes Mighty 8 Compact Surge Protector"/>
    <n v="32.432000000000002"/>
    <n v="2"/>
    <n v="0.2"/>
    <n v="3.2431999999999999"/>
  </r>
  <r>
    <n v="6735"/>
    <s v="CA-2012-141754"/>
    <x v="1"/>
    <x v="139"/>
    <d v="2012-12-25T00:00:00"/>
    <s v="Standard Class"/>
    <s v="EM-14200"/>
    <s v="Evan Minnotte"/>
    <x v="2"/>
    <s v="United States"/>
    <s v="Miami"/>
    <x v="2"/>
    <n v="33142"/>
    <x v="0"/>
    <s v="OFF-LA-10004093"/>
    <x v="1"/>
    <x v="2"/>
    <s v="Avery 486"/>
    <n v="11.696"/>
    <n v="2"/>
    <n v="0.2"/>
    <n v="3.9474"/>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399999999999"/>
  </r>
  <r>
    <n v="6737"/>
    <s v="CA-2013-123358"/>
    <x v="0"/>
    <x v="342"/>
    <d v="2013-04-18T00:00:00"/>
    <s v="Standard Class"/>
    <s v="BT-11680"/>
    <s v="Brian Thompson"/>
    <x v="0"/>
    <s v="United States"/>
    <s v="San Francisco"/>
    <x v="1"/>
    <n v="94122"/>
    <x v="1"/>
    <s v="OFF-ST-10001932"/>
    <x v="1"/>
    <x v="4"/>
    <s v="Fellowes Staxonsteel Drawer Files"/>
    <n v="579.51"/>
    <n v="3"/>
    <n v="0"/>
    <n v="81.131399999999999"/>
  </r>
  <r>
    <n v="6738"/>
    <s v="CA-2013-123358"/>
    <x v="0"/>
    <x v="342"/>
    <d v="2013-04-18T00:00:00"/>
    <s v="Standard Class"/>
    <s v="BT-11680"/>
    <s v="Brian Thompson"/>
    <x v="0"/>
    <s v="United States"/>
    <s v="San Francisco"/>
    <x v="1"/>
    <n v="94122"/>
    <x v="1"/>
    <s v="OFF-ST-10000636"/>
    <x v="1"/>
    <x v="4"/>
    <s v="Rogers Profile Extra Capacity Storage Tub"/>
    <n v="150.66"/>
    <n v="9"/>
    <n v="0"/>
    <n v="6.0263999999999998"/>
  </r>
  <r>
    <n v="6739"/>
    <s v="CA-2013-123358"/>
    <x v="0"/>
    <x v="342"/>
    <d v="2013-04-18T00:00:00"/>
    <s v="Standard Class"/>
    <s v="BT-11680"/>
    <s v="Brian Thompson"/>
    <x v="0"/>
    <s v="United States"/>
    <s v="San Francisco"/>
    <x v="1"/>
    <n v="94122"/>
    <x v="1"/>
    <s v="OFF-BI-10000069"/>
    <x v="1"/>
    <x v="8"/>
    <s v="GBC Prepunched Paper, 19-Hole, for Binding Systems, 24-lb"/>
    <n v="48.031999999999996"/>
    <n v="4"/>
    <n v="0.2"/>
    <n v="15.6104"/>
  </r>
  <r>
    <n v="6740"/>
    <s v="CA-2011-144029"/>
    <x v="2"/>
    <x v="542"/>
    <d v="2011-05-31T00:00:00"/>
    <s v="Standard Class"/>
    <s v="MM-18055"/>
    <s v="Michelle Moray"/>
    <x v="0"/>
    <s v="United States"/>
    <s v="Chicago"/>
    <x v="10"/>
    <n v="60623"/>
    <x v="2"/>
    <s v="OFF-ST-10001837"/>
    <x v="1"/>
    <x v="4"/>
    <s v="SAFCO Mobile Desk Side File, Wire Frame"/>
    <n v="102.624"/>
    <n v="3"/>
    <n v="0.2"/>
    <n v="7.6967999999999996"/>
  </r>
  <r>
    <n v="6741"/>
    <s v="CA-2011-144029"/>
    <x v="2"/>
    <x v="542"/>
    <d v="2011-05-31T00:00:00"/>
    <s v="Standard Class"/>
    <s v="MM-18055"/>
    <s v="Michelle Moray"/>
    <x v="0"/>
    <s v="United States"/>
    <s v="Chicago"/>
    <x v="10"/>
    <n v="60623"/>
    <x v="2"/>
    <s v="FUR-CH-10003981"/>
    <x v="0"/>
    <x v="1"/>
    <s v="Global Commerce Series Low-Back Swivel/Tilt Chairs"/>
    <n v="359.77199999999999"/>
    <n v="2"/>
    <n v="0.3"/>
    <n v="-5.1395999999999997"/>
  </r>
  <r>
    <n v="6742"/>
    <s v="CA-2011-144029"/>
    <x v="2"/>
    <x v="542"/>
    <d v="2011-05-31T00:00:00"/>
    <s v="Standard Class"/>
    <s v="MM-18055"/>
    <s v="Michelle Moray"/>
    <x v="0"/>
    <s v="United States"/>
    <s v="Chicago"/>
    <x v="10"/>
    <n v="60623"/>
    <x v="2"/>
    <s v="OFF-AR-10000716"/>
    <x v="1"/>
    <x v="6"/>
    <s v="DIXON Ticonderoga Erasable Checking Pencils"/>
    <n v="13.391999999999999"/>
    <n v="3"/>
    <n v="0.2"/>
    <n v="3.1806000000000001"/>
  </r>
  <r>
    <n v="6743"/>
    <s v="US-2014-101784"/>
    <x v="3"/>
    <x v="91"/>
    <d v="2014-07-12T00:00:00"/>
    <s v="Standard Class"/>
    <s v="PO-18850"/>
    <s v="Patrick O'Brill"/>
    <x v="0"/>
    <s v="United States"/>
    <s v="Los Angeles"/>
    <x v="1"/>
    <n v="90008"/>
    <x v="1"/>
    <s v="FUR-CH-10001146"/>
    <x v="0"/>
    <x v="1"/>
    <s v="Global Task Chair, Black"/>
    <n v="122.136"/>
    <n v="3"/>
    <n v="0.2"/>
    <n v="-13.7403"/>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
  </r>
  <r>
    <n v="6746"/>
    <s v="CA-2014-111269"/>
    <x v="3"/>
    <x v="114"/>
    <d v="2014-06-19T00:00:00"/>
    <s v="Second Class"/>
    <s v="CS-12355"/>
    <s v="Christine Sundaresam"/>
    <x v="0"/>
    <s v="United States"/>
    <s v="Dublin"/>
    <x v="24"/>
    <n v="43017"/>
    <x v="3"/>
    <s v="OFF-AR-10001427"/>
    <x v="1"/>
    <x v="6"/>
    <s v="Newell 330"/>
    <n v="23.92"/>
    <n v="5"/>
    <n v="0.2"/>
    <n v="1.794"/>
  </r>
  <r>
    <n v="6747"/>
    <s v="CA-2014-159156"/>
    <x v="3"/>
    <x v="38"/>
    <d v="2014-11-17T00:00:00"/>
    <s v="First Class"/>
    <s v="KB-16600"/>
    <s v="Ken Brennan"/>
    <x v="1"/>
    <s v="United States"/>
    <s v="New York City"/>
    <x v="15"/>
    <n v="10009"/>
    <x v="3"/>
    <s v="TEC-PH-10004389"/>
    <x v="2"/>
    <x v="7"/>
    <s v="Nokia Lumia 925"/>
    <n v="629.95000000000005"/>
    <n v="5"/>
    <n v="0"/>
    <n v="163.78700000000001"/>
  </r>
  <r>
    <n v="6748"/>
    <s v="CA-2014-100230"/>
    <x v="3"/>
    <x v="157"/>
    <d v="2014-12-16T00:00:00"/>
    <s v="Standard Class"/>
    <s v="AA-10375"/>
    <s v="Allen Armold"/>
    <x v="0"/>
    <s v="United States"/>
    <s v="New York City"/>
    <x v="15"/>
    <n v="10035"/>
    <x v="3"/>
    <s v="OFF-BI-10002498"/>
    <x v="1"/>
    <x v="8"/>
    <s v="Clear Mylar Reinforcing Strips"/>
    <n v="14.95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1"/>
  </r>
  <r>
    <n v="6751"/>
    <s v="CA-2013-154767"/>
    <x v="0"/>
    <x v="931"/>
    <d v="2013-07-01T00:00:00"/>
    <s v="Second Class"/>
    <s v="BP-11155"/>
    <s v="Becky Pak"/>
    <x v="0"/>
    <s v="United States"/>
    <s v="Paterson"/>
    <x v="30"/>
    <n v="7501"/>
    <x v="3"/>
    <s v="FUR-CH-10003535"/>
    <x v="0"/>
    <x v="1"/>
    <s v="Global Armless Task Chair, Royal Blue"/>
    <n v="121.96"/>
    <n v="2"/>
    <n v="0"/>
    <n v="20.7332"/>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2000000000001"/>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
  </r>
  <r>
    <n v="6756"/>
    <s v="CA-2014-124205"/>
    <x v="3"/>
    <x v="175"/>
    <d v="2014-09-20T00:00:00"/>
    <s v="Standard Class"/>
    <s v="TC-21145"/>
    <s v="Theresa Coyne"/>
    <x v="1"/>
    <s v="United States"/>
    <s v="Lakewood"/>
    <x v="30"/>
    <n v="8701"/>
    <x v="3"/>
    <s v="FUR-FU-10002445"/>
    <x v="0"/>
    <x v="5"/>
    <s v="DAX Two-Tone Rosewood/Black Document Frame, Desktop, 5 x 7"/>
    <n v="47.4"/>
    <n v="5"/>
    <n v="0"/>
    <n v="18.96"/>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4"/>
    <n v="6"/>
    <n v="0"/>
    <n v="102.9444"/>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2000000000002"/>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400000000001"/>
    <n v="2"/>
    <n v="0.1"/>
    <n v="31.015599999999999"/>
  </r>
  <r>
    <n v="6763"/>
    <s v="CA-2013-144764"/>
    <x v="0"/>
    <x v="476"/>
    <d v="2013-09-09T00:00:00"/>
    <s v="Standard Class"/>
    <s v="RL-19615"/>
    <s v="Rob Lucas"/>
    <x v="0"/>
    <s v="United States"/>
    <s v="Chicago"/>
    <x v="10"/>
    <n v="60623"/>
    <x v="2"/>
    <s v="OFF-LA-10000240"/>
    <x v="1"/>
    <x v="2"/>
    <s v="Self-Adhesive Address Labels for Typewriters by Universal"/>
    <n v="29.24"/>
    <n v="5"/>
    <n v="0.2"/>
    <n v="9.8684999999999992"/>
  </r>
  <r>
    <n v="6764"/>
    <s v="CA-2013-144764"/>
    <x v="0"/>
    <x v="476"/>
    <d v="2013-09-09T00:00:00"/>
    <s v="Standard Class"/>
    <s v="RL-19615"/>
    <s v="Rob Lucas"/>
    <x v="0"/>
    <s v="United States"/>
    <s v="Chicago"/>
    <x v="10"/>
    <n v="60623"/>
    <x v="2"/>
    <s v="OFF-ST-10002485"/>
    <x v="1"/>
    <x v="4"/>
    <s v="Rogers Deluxe File Chest"/>
    <n v="35.167999999999999"/>
    <n v="2"/>
    <n v="0.2"/>
    <n v="-8.3523999999999994"/>
  </r>
  <r>
    <n v="6765"/>
    <s v="CA-2013-144764"/>
    <x v="0"/>
    <x v="476"/>
    <d v="2013-09-09T00:00:00"/>
    <s v="Standard Class"/>
    <s v="RL-19615"/>
    <s v="Rob Lucas"/>
    <x v="0"/>
    <s v="United States"/>
    <s v="Chicago"/>
    <x v="10"/>
    <n v="60623"/>
    <x v="2"/>
    <s v="TEC-MA-10003230"/>
    <x v="2"/>
    <x v="15"/>
    <s v="Okidata C610n Printer"/>
    <n v="1362.9"/>
    <n v="3"/>
    <n v="0.3"/>
    <n v="-19.47"/>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9"/>
  </r>
  <r>
    <n v="6767"/>
    <s v="CA-2014-100615"/>
    <x v="3"/>
    <x v="693"/>
    <d v="2014-04-25T00:00:00"/>
    <s v="Standard Class"/>
    <s v="SJ-20215"/>
    <s v="Sarah Jordon"/>
    <x v="0"/>
    <s v="United States"/>
    <s v="Chicago"/>
    <x v="10"/>
    <n v="60653"/>
    <x v="2"/>
    <s v="OFF-AR-10001683"/>
    <x v="1"/>
    <x v="6"/>
    <s v="Lumber Crayons"/>
    <n v="15.76"/>
    <n v="2"/>
    <n v="0.2"/>
    <n v="3.5459999999999998"/>
  </r>
  <r>
    <n v="6768"/>
    <s v="CA-2014-100615"/>
    <x v="3"/>
    <x v="693"/>
    <d v="2014-04-25T00:00:00"/>
    <s v="Standard Class"/>
    <s v="SJ-20215"/>
    <s v="Sarah Jordon"/>
    <x v="0"/>
    <s v="United States"/>
    <s v="Chicago"/>
    <x v="10"/>
    <n v="60653"/>
    <x v="2"/>
    <s v="FUR-FU-10002456"/>
    <x v="0"/>
    <x v="5"/>
    <s v="Master Caster Door Stop, Large Neon Orange"/>
    <n v="14.56"/>
    <n v="5"/>
    <n v="0.6"/>
    <n v="-6.1879999999999997"/>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1"/>
    <n v="3"/>
    <n v="0.7"/>
    <n v="-9.9704999999999995"/>
  </r>
  <r>
    <n v="6773"/>
    <s v="CA-2013-119018"/>
    <x v="0"/>
    <x v="254"/>
    <d v="2013-11-09T00:00:00"/>
    <s v="Standard Class"/>
    <s v="CW-11905"/>
    <s v="Carl Weiss"/>
    <x v="2"/>
    <s v="United States"/>
    <s v="Los Angeles"/>
    <x v="1"/>
    <n v="90004"/>
    <x v="1"/>
    <s v="OFF-BI-10003314"/>
    <x v="1"/>
    <x v="8"/>
    <s v="Tuff Stuff Recycled Round Ring Binders"/>
    <n v="7.7119999999999997"/>
    <n v="2"/>
    <n v="0.2"/>
    <n v="2.7955999999999999"/>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9"/>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
  </r>
  <r>
    <n v="6778"/>
    <s v="US-2014-166037"/>
    <x v="3"/>
    <x v="480"/>
    <d v="2014-02-02T00:00:00"/>
    <s v="Standard Class"/>
    <s v="CL-12700"/>
    <s v="Craig Leslie"/>
    <x v="2"/>
    <s v="United States"/>
    <s v="New York City"/>
    <x v="15"/>
    <n v="10009"/>
    <x v="3"/>
    <s v="TEC-AC-10002800"/>
    <x v="2"/>
    <x v="11"/>
    <s v="Plantronics Audio 478 Stereo USB Headset"/>
    <n v="449.91"/>
    <n v="9"/>
    <n v="0"/>
    <n v="157.46850000000001"/>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99"/>
  </r>
  <r>
    <n v="6780"/>
    <s v="US-2013-147711"/>
    <x v="0"/>
    <x v="323"/>
    <d v="2013-09-09T00:00:00"/>
    <s v="Second Class"/>
    <s v="HF-14995"/>
    <s v="Herbert Flentye"/>
    <x v="0"/>
    <s v="United States"/>
    <s v="Baltimore"/>
    <x v="39"/>
    <n v="21215"/>
    <x v="3"/>
    <s v="FUR-FU-10002364"/>
    <x v="0"/>
    <x v="5"/>
    <s v="Eldon Expressions Wood Desk Accessories, Oak"/>
    <n v="14.76"/>
    <n v="2"/>
    <n v="0"/>
    <n v="4.2804000000000002"/>
  </r>
  <r>
    <n v="6781"/>
    <s v="US-2013-147711"/>
    <x v="0"/>
    <x v="323"/>
    <d v="2013-09-09T00:00:00"/>
    <s v="Second Class"/>
    <s v="HF-14995"/>
    <s v="Herbert Flentye"/>
    <x v="0"/>
    <s v="United States"/>
    <s v="Baltimore"/>
    <x v="39"/>
    <n v="21215"/>
    <x v="3"/>
    <s v="OFF-BI-10003350"/>
    <x v="1"/>
    <x v="8"/>
    <s v="Acco Expandable Hanging Binders"/>
    <n v="12.76"/>
    <n v="2"/>
    <n v="0"/>
    <n v="5.8696000000000002"/>
  </r>
  <r>
    <n v="6782"/>
    <s v="US-2013-147711"/>
    <x v="0"/>
    <x v="323"/>
    <d v="2013-09-09T00:00:00"/>
    <s v="Second Class"/>
    <s v="HF-14995"/>
    <s v="Herbert Flentye"/>
    <x v="0"/>
    <s v="United States"/>
    <s v="Baltimore"/>
    <x v="39"/>
    <n v="21215"/>
    <x v="3"/>
    <s v="OFF-LA-10004093"/>
    <x v="1"/>
    <x v="2"/>
    <s v="Avery 486"/>
    <n v="58.48"/>
    <n v="8"/>
    <n v="0"/>
    <n v="27.485600000000002"/>
  </r>
  <r>
    <n v="6783"/>
    <s v="CA-2014-121293"/>
    <x v="3"/>
    <x v="800"/>
    <d v="2014-07-29T00:00:00"/>
    <s v="Second Class"/>
    <s v="JC-15775"/>
    <s v="John Castell"/>
    <x v="0"/>
    <s v="United States"/>
    <s v="Philadelphia"/>
    <x v="9"/>
    <n v="19143"/>
    <x v="3"/>
    <s v="FUR-FU-10000732"/>
    <x v="0"/>
    <x v="5"/>
    <s v="Eldon 200 Class Desk Accessories"/>
    <n v="20.096"/>
    <n v="4"/>
    <n v="0.2"/>
    <n v="3.0144000000000002"/>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97"/>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8"/>
  </r>
  <r>
    <n v="6786"/>
    <s v="CA-2014-121293"/>
    <x v="3"/>
    <x v="800"/>
    <d v="2014-07-29T00:00:00"/>
    <s v="Second Class"/>
    <s v="JC-15775"/>
    <s v="John Castell"/>
    <x v="0"/>
    <s v="United States"/>
    <s v="Philadelphia"/>
    <x v="9"/>
    <n v="19143"/>
    <x v="3"/>
    <s v="OFF-ST-10000060"/>
    <x v="1"/>
    <x v="4"/>
    <s v="Fellowes Bankers Box Staxonsteel Drawer File/Stacking System"/>
    <n v="259.92"/>
    <n v="5"/>
    <n v="0.2"/>
    <n v="-25.992000000000001"/>
  </r>
  <r>
    <n v="6787"/>
    <s v="CA-2014-121293"/>
    <x v="3"/>
    <x v="800"/>
    <d v="2014-07-29T00:00:00"/>
    <s v="Second Class"/>
    <s v="JC-15775"/>
    <s v="John Castell"/>
    <x v="0"/>
    <s v="United States"/>
    <s v="Philadelphia"/>
    <x v="9"/>
    <n v="19143"/>
    <x v="3"/>
    <s v="OFF-PA-10004100"/>
    <x v="1"/>
    <x v="10"/>
    <s v="Xerox 216"/>
    <n v="20.736000000000001"/>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3"/>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399999999999"/>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
  </r>
  <r>
    <n v="6793"/>
    <s v="CA-2011-141005"/>
    <x v="2"/>
    <x v="860"/>
    <d v="2011-08-18T00:00:00"/>
    <s v="First Class"/>
    <s v="CS-12355"/>
    <s v="Christine Sundaresam"/>
    <x v="0"/>
    <s v="United States"/>
    <s v="Fairfield"/>
    <x v="29"/>
    <n v="6824"/>
    <x v="3"/>
    <s v="OFF-BI-10001989"/>
    <x v="1"/>
    <x v="8"/>
    <s v="Premium Transparent Presentation Covers by GBC"/>
    <n v="62.94"/>
    <n v="3"/>
    <n v="0"/>
    <n v="30.211200000000002"/>
  </r>
  <r>
    <n v="6794"/>
    <s v="CA-2012-145394"/>
    <x v="1"/>
    <x v="547"/>
    <d v="2012-11-20T00:00:00"/>
    <s v="Standard Class"/>
    <s v="MC-17605"/>
    <s v="Matt Connell"/>
    <x v="1"/>
    <s v="United States"/>
    <s v="Chicago"/>
    <x v="10"/>
    <n v="60610"/>
    <x v="2"/>
    <s v="OFF-ST-10000344"/>
    <x v="1"/>
    <x v="4"/>
    <s v="Neat Ideas Personal Hanging Folder Files, Black"/>
    <n v="21.488"/>
    <n v="2"/>
    <n v="0.2"/>
    <n v="1.6115999999999999"/>
  </r>
  <r>
    <n v="6795"/>
    <s v="CA-2012-145394"/>
    <x v="1"/>
    <x v="547"/>
    <d v="2012-11-20T00:00:00"/>
    <s v="Standard Class"/>
    <s v="MC-17605"/>
    <s v="Matt Connell"/>
    <x v="1"/>
    <s v="United States"/>
    <s v="Chicago"/>
    <x v="10"/>
    <n v="60610"/>
    <x v="2"/>
    <s v="TEC-PH-10001051"/>
    <x v="2"/>
    <x v="7"/>
    <s v="HTC One"/>
    <n v="239.976"/>
    <n v="3"/>
    <n v="0.2"/>
    <n v="26.997299999999999"/>
  </r>
  <r>
    <n v="6796"/>
    <s v="CA-2012-145394"/>
    <x v="1"/>
    <x v="547"/>
    <d v="2012-11-20T00:00:00"/>
    <s v="Standard Class"/>
    <s v="MC-17605"/>
    <s v="Matt Connell"/>
    <x v="1"/>
    <s v="United States"/>
    <s v="Chicago"/>
    <x v="10"/>
    <n v="60610"/>
    <x v="2"/>
    <s v="FUR-FU-10001215"/>
    <x v="0"/>
    <x v="5"/>
    <s v="Howard Miller 11-1/2&quot; Diameter Brentwood Wall Clock"/>
    <n v="34.503999999999998"/>
    <n v="2"/>
    <n v="0.6"/>
    <n v="-15.5268"/>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8"/>
    <n v="1"/>
    <n v="0.8"/>
    <n v="-6.0768000000000004"/>
  </r>
  <r>
    <n v="6799"/>
    <s v="CA-2012-168809"/>
    <x v="1"/>
    <x v="767"/>
    <d v="2012-08-25T00:00:00"/>
    <s v="Same Day"/>
    <s v="MC-18100"/>
    <s v="Mick Crebagga"/>
    <x v="0"/>
    <s v="United States"/>
    <s v="Houston"/>
    <x v="5"/>
    <n v="77041"/>
    <x v="2"/>
    <s v="FUR-FU-10002240"/>
    <x v="0"/>
    <x v="5"/>
    <s v="Nu-Dell EZ-Mount Plastic Wall Frames"/>
    <n v="7.88"/>
    <n v="5"/>
    <n v="0.6"/>
    <n v="-3.94"/>
  </r>
  <r>
    <n v="6800"/>
    <s v="CA-2013-109827"/>
    <x v="0"/>
    <x v="591"/>
    <d v="2014-01-02T00:00:00"/>
    <s v="Standard Class"/>
    <s v="LW-16825"/>
    <s v="Laurel Workman"/>
    <x v="1"/>
    <s v="United States"/>
    <s v="Phoenix"/>
    <x v="16"/>
    <n v="85023"/>
    <x v="1"/>
    <s v="FUR-TA-10002607"/>
    <x v="0"/>
    <x v="3"/>
    <s v="KI Conference Tables"/>
    <n v="35.445"/>
    <n v="1"/>
    <n v="0.5"/>
    <n v="-24.102599999999999"/>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Â Clip USBÂ flash driveÂ - 8 GB"/>
    <n v="45.12"/>
    <n v="3"/>
    <n v="0.2"/>
    <n v="-7.8959999999999999"/>
  </r>
  <r>
    <n v="6803"/>
    <s v="CA-2013-109827"/>
    <x v="0"/>
    <x v="591"/>
    <d v="2014-01-02T00:00:00"/>
    <s v="Standard Class"/>
    <s v="LW-16825"/>
    <s v="Laurel Workman"/>
    <x v="1"/>
    <s v="United States"/>
    <s v="Phoenix"/>
    <x v="16"/>
    <n v="85023"/>
    <x v="1"/>
    <s v="TEC-AC-10004353"/>
    <x v="2"/>
    <x v="11"/>
    <s v="Hypercom P1300 Pinpad"/>
    <n v="100.8"/>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96"/>
  </r>
  <r>
    <n v="6805"/>
    <s v="CA-2011-152233"/>
    <x v="2"/>
    <x v="1082"/>
    <d v="2011-10-06T00:00:00"/>
    <s v="First Class"/>
    <s v="KH-16510"/>
    <s v="Keith Herrera"/>
    <x v="0"/>
    <s v="United States"/>
    <s v="Pomona"/>
    <x v="1"/>
    <n v="91767"/>
    <x v="1"/>
    <s v="TEC-AC-10002800"/>
    <x v="2"/>
    <x v="11"/>
    <s v="Plantronics Audio 478 Stereo USB Headset"/>
    <n v="99.98"/>
    <n v="2"/>
    <n v="0"/>
    <n v="34.993000000000002"/>
  </r>
  <r>
    <n v="6806"/>
    <s v="CA-2011-125682"/>
    <x v="2"/>
    <x v="754"/>
    <d v="2011-11-25T00:00:00"/>
    <s v="First Class"/>
    <s v="RB-19645"/>
    <s v="Robert Barroso"/>
    <x v="1"/>
    <s v="United States"/>
    <s v="Atlanta"/>
    <x v="32"/>
    <n v="30318"/>
    <x v="0"/>
    <s v="OFF-PA-10001752"/>
    <x v="1"/>
    <x v="10"/>
    <s v="Hammermill CopyPlus Copy Paper (20Lb. and 84 Bright)"/>
    <n v="9.9600000000000009"/>
    <n v="2"/>
    <n v="0"/>
    <n v="4.8803999999999998"/>
  </r>
  <r>
    <n v="6807"/>
    <s v="CA-2014-162880"/>
    <x v="3"/>
    <x v="53"/>
    <d v="2014-12-30T00:00:00"/>
    <s v="Standard Class"/>
    <s v="GD-14590"/>
    <s v="Giulietta Dortch"/>
    <x v="1"/>
    <s v="United States"/>
    <s v="Everett"/>
    <x v="4"/>
    <n v="98208"/>
    <x v="1"/>
    <s v="OFF-BI-10003314"/>
    <x v="1"/>
    <x v="8"/>
    <s v="Tuff Stuff Recycled Round Ring Binders"/>
    <n v="3.8559999999999999"/>
    <n v="1"/>
    <n v="0.2"/>
    <n v="1.3977999999999999"/>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s v="CA-2012-128125"/>
    <x v="1"/>
    <x v="1052"/>
    <d v="2012-04-05T00:00:00"/>
    <s v="Standard Class"/>
    <s v="EB-13705"/>
    <s v="Ed Braxton"/>
    <x v="1"/>
    <s v="United States"/>
    <s v="Houston"/>
    <x v="5"/>
    <n v="77095"/>
    <x v="2"/>
    <s v="FUR-FU-10001085"/>
    <x v="0"/>
    <x v="5"/>
    <s v="3M Polarizing Light Filter Sleeves"/>
    <n v="22.38"/>
    <n v="3"/>
    <n v="0.6"/>
    <n v="-7.8330000000000002"/>
  </r>
  <r>
    <n v="6810"/>
    <s v="CA-2014-156237"/>
    <x v="3"/>
    <x v="32"/>
    <d v="2014-09-16T00:00:00"/>
    <s v="First Class"/>
    <s v="PS-18760"/>
    <s v="Pamela Stobb"/>
    <x v="0"/>
    <s v="United States"/>
    <s v="Philadelphia"/>
    <x v="9"/>
    <n v="19140"/>
    <x v="3"/>
    <s v="OFF-BI-10000301"/>
    <x v="1"/>
    <x v="8"/>
    <s v="GBC Instant Report Kit"/>
    <n v="3.8820000000000001"/>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1"/>
    <n v="1"/>
    <n v="0.7"/>
    <n v="-18.038499999999999"/>
  </r>
  <r>
    <n v="6812"/>
    <s v="CA-2014-156237"/>
    <x v="3"/>
    <x v="32"/>
    <d v="2014-09-16T00:00:00"/>
    <s v="First Class"/>
    <s v="PS-18760"/>
    <s v="Pamela Stobb"/>
    <x v="0"/>
    <s v="United States"/>
    <s v="Philadelphia"/>
    <x v="9"/>
    <n v="19140"/>
    <x v="3"/>
    <s v="FUR-CH-10002372"/>
    <x v="0"/>
    <x v="1"/>
    <s v="Office Star - Ergonomically Designed Knee Chair"/>
    <n v="113.372"/>
    <n v="2"/>
    <n v="0.3"/>
    <n v="-29.152799999999999"/>
  </r>
  <r>
    <n v="6813"/>
    <s v="CA-2014-156237"/>
    <x v="3"/>
    <x v="32"/>
    <d v="2014-09-16T00:00:00"/>
    <s v="First Class"/>
    <s v="PS-18760"/>
    <s v="Pamela Stobb"/>
    <x v="0"/>
    <s v="United States"/>
    <s v="Philadelphia"/>
    <x v="9"/>
    <n v="19140"/>
    <x v="3"/>
    <s v="OFF-BI-10003707"/>
    <x v="1"/>
    <x v="8"/>
    <s v="Aluminum Screw Posts"/>
    <n v="18.312000000000001"/>
    <n v="4"/>
    <n v="0.7"/>
    <n v="-12.208"/>
  </r>
  <r>
    <n v="6814"/>
    <s v="CA-2014-156237"/>
    <x v="3"/>
    <x v="32"/>
    <d v="2014-09-16T00:00:00"/>
    <s v="First Class"/>
    <s v="PS-18760"/>
    <s v="Pamela Stobb"/>
    <x v="0"/>
    <s v="United States"/>
    <s v="Philadelphia"/>
    <x v="9"/>
    <n v="19140"/>
    <x v="3"/>
    <s v="FUR-FU-10001057"/>
    <x v="0"/>
    <x v="5"/>
    <s v="Tensor Track Tree Floor Lamp"/>
    <n v="127.93600000000001"/>
    <n v="8"/>
    <n v="0.2"/>
    <n v="4.7976000000000001"/>
  </r>
  <r>
    <n v="6815"/>
    <s v="CA-2014-156237"/>
    <x v="3"/>
    <x v="32"/>
    <d v="2014-09-16T00:00:00"/>
    <s v="First Class"/>
    <s v="PS-18760"/>
    <s v="Pamela Stobb"/>
    <x v="0"/>
    <s v="United States"/>
    <s v="Philadelphia"/>
    <x v="9"/>
    <n v="19140"/>
    <x v="3"/>
    <s v="TEC-MA-10001681"/>
    <x v="2"/>
    <x v="15"/>
    <s v="Lexmark MarkNet N8150 Wireless Print Server"/>
    <n v="241.17"/>
    <n v="2"/>
    <n v="0.7"/>
    <n v="-168.81899999999999"/>
  </r>
  <r>
    <n v="6816"/>
    <s v="CA-2011-144414"/>
    <x v="2"/>
    <x v="1103"/>
    <d v="2011-06-21T00:00:00"/>
    <s v="Standard Class"/>
    <s v="GH-14425"/>
    <s v="Gary Hwang"/>
    <x v="0"/>
    <s v="United States"/>
    <s v="Seattle"/>
    <x v="4"/>
    <n v="98105"/>
    <x v="1"/>
    <s v="FUR-FU-10003981"/>
    <x v="0"/>
    <x v="5"/>
    <s v="Eldon Wave Desk Accessories"/>
    <n v="6.24"/>
    <n v="3"/>
    <n v="0"/>
    <n v="2.6208"/>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2000000001"/>
  </r>
  <r>
    <n v="6819"/>
    <s v="CA-2014-163860"/>
    <x v="3"/>
    <x v="116"/>
    <d v="2015-01-02T00:00:00"/>
    <s v="Standard Class"/>
    <s v="LO-17170"/>
    <s v="Lori Olson"/>
    <x v="1"/>
    <s v="United States"/>
    <s v="Peoria"/>
    <x v="10"/>
    <n v="61604"/>
    <x v="2"/>
    <s v="OFF-BI-10003784"/>
    <x v="1"/>
    <x v="8"/>
    <s v="Computer Printout Index Tabs"/>
    <n v="1.68"/>
    <n v="5"/>
    <n v="0.8"/>
    <n v="-2.6880000000000002"/>
  </r>
  <r>
    <n v="6820"/>
    <s v="CA-2014-163860"/>
    <x v="3"/>
    <x v="116"/>
    <d v="2015-01-02T00:00:00"/>
    <s v="Standard Class"/>
    <s v="LO-17170"/>
    <s v="Lori Olson"/>
    <x v="1"/>
    <s v="United States"/>
    <s v="Peoria"/>
    <x v="10"/>
    <n v="61604"/>
    <x v="2"/>
    <s v="FUR-FU-10004586"/>
    <x v="0"/>
    <x v="5"/>
    <s v="G.E. Longer-Life Indoor Recessed Floodlight Bulbs"/>
    <n v="7.968"/>
    <n v="3"/>
    <n v="0.6"/>
    <n v="-2.3904000000000001"/>
  </r>
  <r>
    <n v="6821"/>
    <s v="CA-2014-163860"/>
    <x v="3"/>
    <x v="116"/>
    <d v="2015-01-02T00:00:00"/>
    <s v="Standard Class"/>
    <s v="LO-17170"/>
    <s v="Lori Olson"/>
    <x v="1"/>
    <s v="United States"/>
    <s v="Peoria"/>
    <x v="10"/>
    <n v="61604"/>
    <x v="2"/>
    <s v="FUR-CH-10004698"/>
    <x v="0"/>
    <x v="1"/>
    <s v="Padded Folding Chairs, Black, 4/Carton"/>
    <n v="113.372"/>
    <n v="2"/>
    <n v="0.3"/>
    <n v="-3.2391999999999999"/>
  </r>
  <r>
    <n v="6822"/>
    <s v="CA-2014-163860"/>
    <x v="3"/>
    <x v="116"/>
    <d v="2015-01-02T00:00:00"/>
    <s v="Standard Class"/>
    <s v="LO-17170"/>
    <s v="Lori Olson"/>
    <x v="1"/>
    <s v="United States"/>
    <s v="Peoria"/>
    <x v="10"/>
    <n v="61604"/>
    <x v="2"/>
    <s v="FUR-FU-10001935"/>
    <x v="0"/>
    <x v="5"/>
    <s v="3M Hangers With Command Adhesive"/>
    <n v="2.96"/>
    <n v="2"/>
    <n v="0.6"/>
    <n v="-1.4059999999999999"/>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6000000000003"/>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03"/>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5"/>
    <n v="5"/>
    <n v="0"/>
    <n v="8399.9760000000006"/>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69999999999997"/>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7"/>
    <n v="3"/>
    <n v="0"/>
    <n v="53.451900000000002"/>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2"/>
  </r>
  <r>
    <n v="6834"/>
    <s v="CA-2013-153101"/>
    <x v="0"/>
    <x v="162"/>
    <d v="2013-09-09T00:00:00"/>
    <s v="Same Day"/>
    <s v="PJ-19015"/>
    <s v="Pauline Johnson"/>
    <x v="0"/>
    <s v="United States"/>
    <s v="Santa Ana"/>
    <x v="1"/>
    <n v="92704"/>
    <x v="1"/>
    <s v="FUR-TA-10003008"/>
    <x v="0"/>
    <x v="3"/>
    <s v="Lesro Round Back Collection Coffee Table, End Table"/>
    <n v="146.04"/>
    <n v="1"/>
    <n v="0.2"/>
    <n v="-12.778499999999999"/>
  </r>
  <r>
    <n v="6835"/>
    <s v="CA-2013-142615"/>
    <x v="0"/>
    <x v="73"/>
    <d v="2013-11-25T00:00:00"/>
    <s v="Standard Class"/>
    <s v="BM-11575"/>
    <s v="Brendan Murry"/>
    <x v="1"/>
    <s v="United States"/>
    <s v="Montebello"/>
    <x v="1"/>
    <n v="90640"/>
    <x v="1"/>
    <s v="TEC-AC-10004803"/>
    <x v="2"/>
    <x v="11"/>
    <s v="Sony Micro Vault Click 4 GB USB 2.0 Flash Drive"/>
    <n v="27.88"/>
    <n v="2"/>
    <n v="0"/>
    <n v="3.9032"/>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8999999999994"/>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2"/>
  </r>
  <r>
    <n v="6839"/>
    <s v="CA-2014-107517"/>
    <x v="3"/>
    <x v="1119"/>
    <d v="2014-02-10T00:00:00"/>
    <s v="Standard Class"/>
    <s v="FC-14335"/>
    <s v="Fred Chung"/>
    <x v="1"/>
    <s v="United States"/>
    <s v="Torrance"/>
    <x v="1"/>
    <n v="90503"/>
    <x v="1"/>
    <s v="OFF-AP-10000275"/>
    <x v="1"/>
    <x v="9"/>
    <s v="Sanyo Counter Height Refrigerator with Crisper, 3.6 Cubic Foot, Stainless Steel/Black"/>
    <n v="1640.7"/>
    <n v="5"/>
    <n v="0"/>
    <n v="459.39600000000002"/>
  </r>
  <r>
    <n v="6840"/>
    <s v="CA-2014-107517"/>
    <x v="3"/>
    <x v="1119"/>
    <d v="2014-02-10T00:00:00"/>
    <s v="Standard Class"/>
    <s v="FC-14335"/>
    <s v="Fred Chung"/>
    <x v="1"/>
    <s v="United States"/>
    <s v="Torrance"/>
    <x v="1"/>
    <n v="90503"/>
    <x v="1"/>
    <s v="TEC-PH-10003505"/>
    <x v="2"/>
    <x v="7"/>
    <s v="Geemarc AmpliPOWER60"/>
    <n v="371.2"/>
    <n v="5"/>
    <n v="0.2"/>
    <n v="41.76"/>
  </r>
  <r>
    <n v="6841"/>
    <s v="CA-2012-166338"/>
    <x v="1"/>
    <x v="401"/>
    <d v="2012-12-07T00:00:00"/>
    <s v="First Class"/>
    <s v="MP-18175"/>
    <s v="Mike Pelletier"/>
    <x v="2"/>
    <s v="United States"/>
    <s v="Troy"/>
    <x v="24"/>
    <n v="45373"/>
    <x v="3"/>
    <s v="OFF-BI-10002852"/>
    <x v="1"/>
    <x v="8"/>
    <s v="Ibico Standard Transparent Covers"/>
    <n v="14.832000000000001"/>
    <n v="3"/>
    <n v="0.7"/>
    <n v="-10.382400000000001"/>
  </r>
  <r>
    <n v="6842"/>
    <s v="CA-2013-123946"/>
    <x v="0"/>
    <x v="126"/>
    <d v="2013-09-18T00:00:00"/>
    <s v="Standard Class"/>
    <s v="AJ-10795"/>
    <s v="Anthony Johnson"/>
    <x v="1"/>
    <s v="United States"/>
    <s v="Springfield"/>
    <x v="17"/>
    <n v="22153"/>
    <x v="0"/>
    <s v="TEC-AC-10004877"/>
    <x v="2"/>
    <x v="11"/>
    <s v="ImationÂ 30456 USBÂ Flash DriveÂ 8GB"/>
    <n v="20.7"/>
    <n v="3"/>
    <n v="0"/>
    <n v="1.6559999999999999"/>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900000000000005"/>
  </r>
  <r>
    <n v="6845"/>
    <s v="CA-2013-123946"/>
    <x v="0"/>
    <x v="126"/>
    <d v="2013-09-18T00:00:00"/>
    <s v="Standard Class"/>
    <s v="AJ-10795"/>
    <s v="Anthony Johnson"/>
    <x v="1"/>
    <s v="United States"/>
    <s v="Springfield"/>
    <x v="17"/>
    <n v="22153"/>
    <x v="0"/>
    <s v="FUR-CH-10002073"/>
    <x v="0"/>
    <x v="1"/>
    <s v="Hon Olson Stacker Chairs"/>
    <n v="1059.1199999999999"/>
    <n v="4"/>
    <n v="0"/>
    <n v="307.14479999999998"/>
  </r>
  <r>
    <n v="6846"/>
    <s v="CA-2011-147543"/>
    <x v="2"/>
    <x v="522"/>
    <d v="2011-07-12T00:00:00"/>
    <s v="Standard Class"/>
    <s v="BC-11125"/>
    <s v="Becky Castell"/>
    <x v="2"/>
    <s v="United States"/>
    <s v="El Cajon"/>
    <x v="1"/>
    <n v="92020"/>
    <x v="1"/>
    <s v="FUR-CH-10000155"/>
    <x v="0"/>
    <x v="1"/>
    <s v="Global Comet Stacking Armless Chair"/>
    <n v="478.48"/>
    <n v="2"/>
    <n v="0.2"/>
    <n v="47.847999999999999"/>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4999999999998"/>
  </r>
  <r>
    <n v="6849"/>
    <s v="US-2013-163461"/>
    <x v="0"/>
    <x v="1133"/>
    <d v="2013-06-22T00:00:00"/>
    <s v="First Class"/>
    <s v="BT-11440"/>
    <s v="Bobby Trafton"/>
    <x v="0"/>
    <s v="United States"/>
    <s v="Frankfort"/>
    <x v="10"/>
    <n v="60423"/>
    <x v="2"/>
    <s v="OFF-PA-10003134"/>
    <x v="1"/>
    <x v="10"/>
    <s v="Xerox 1937"/>
    <n v="76.864000000000004"/>
    <n v="2"/>
    <n v="0.2"/>
    <n v="26.9024"/>
  </r>
  <r>
    <n v="6850"/>
    <s v="CA-2011-101462"/>
    <x v="2"/>
    <x v="1017"/>
    <d v="2011-04-25T00:00:00"/>
    <s v="Standard Class"/>
    <s v="BP-11230"/>
    <s v="Benjamin Patterson"/>
    <x v="0"/>
    <s v="United States"/>
    <s v="Los Angeles"/>
    <x v="1"/>
    <n v="90045"/>
    <x v="1"/>
    <s v="FUR-FU-10000409"/>
    <x v="0"/>
    <x v="5"/>
    <s v="GE 4 Foot Flourescent Tube, 40 Watt"/>
    <n v="59.92"/>
    <n v="4"/>
    <n v="0"/>
    <n v="27.563199999999998"/>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1"/>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s v="US-2014-162670"/>
    <x v="3"/>
    <x v="331"/>
    <d v="2014-12-29T00:00:00"/>
    <s v="Second Class"/>
    <s v="MF-18250"/>
    <s v="Monica Federle"/>
    <x v="1"/>
    <s v="United States"/>
    <s v="Little Rock"/>
    <x v="36"/>
    <n v="72209"/>
    <x v="0"/>
    <s v="OFF-ST-10001522"/>
    <x v="1"/>
    <x v="4"/>
    <s v="Gould Plastics 18-Pocket Panel Bin, 34w x 5-1/4d x 20-1/2h"/>
    <n v="367.96"/>
    <n v="4"/>
    <n v="0"/>
    <n v="14.718400000000001"/>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800000000007"/>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199999999999"/>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
  </r>
  <r>
    <n v="6861"/>
    <s v="CA-2014-128965"/>
    <x v="3"/>
    <x v="827"/>
    <d v="2014-04-23T00:00:00"/>
    <s v="Standard Class"/>
    <s v="PS-18760"/>
    <s v="Pamela Stobb"/>
    <x v="0"/>
    <s v="United States"/>
    <s v="Los Angeles"/>
    <x v="1"/>
    <n v="90008"/>
    <x v="1"/>
    <s v="TEC-AC-10001383"/>
    <x v="2"/>
    <x v="11"/>
    <s v="Logitech Wireless Touch Keyboard K400"/>
    <n v="274.89"/>
    <n v="11"/>
    <n v="0"/>
    <n v="46.731299999999997"/>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
    <n v="3"/>
    <n v="0.2"/>
    <n v="-19.105799999999999"/>
  </r>
  <r>
    <n v="6864"/>
    <s v="CA-2014-138618"/>
    <x v="3"/>
    <x v="96"/>
    <d v="2014-12-09T00:00:00"/>
    <s v="Standard Class"/>
    <s v="MY-17380"/>
    <s v="Maribeth Yedwab"/>
    <x v="1"/>
    <s v="United States"/>
    <s v="San Antonio"/>
    <x v="5"/>
    <n v="78207"/>
    <x v="2"/>
    <s v="OFF-PA-10000520"/>
    <x v="1"/>
    <x v="10"/>
    <s v="Xerox 201"/>
    <n v="10.368"/>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9"/>
  </r>
  <r>
    <n v="6867"/>
    <s v="US-2013-126452"/>
    <x v="0"/>
    <x v="1036"/>
    <d v="2013-08-29T00:00:00"/>
    <s v="Standard Class"/>
    <s v="SC-20230"/>
    <s v="Scot Coram"/>
    <x v="1"/>
    <s v="United States"/>
    <s v="Los Angeles"/>
    <x v="1"/>
    <n v="90004"/>
    <x v="1"/>
    <s v="TEC-AC-10000844"/>
    <x v="2"/>
    <x v="11"/>
    <s v="LogitechÂ Gaming G510s - Keyboard"/>
    <n v="254.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4000000000002"/>
    <n v="2"/>
    <n v="0.2"/>
    <n v="-7.9960000000000004"/>
  </r>
  <r>
    <n v="6869"/>
    <s v="US-2013-126452"/>
    <x v="0"/>
    <x v="1036"/>
    <d v="2013-08-29T00:00:00"/>
    <s v="Standard Class"/>
    <s v="SC-20230"/>
    <s v="Scot Coram"/>
    <x v="1"/>
    <s v="United States"/>
    <s v="Los Angeles"/>
    <x v="1"/>
    <n v="90004"/>
    <x v="1"/>
    <s v="FUR-TA-10003569"/>
    <x v="0"/>
    <x v="3"/>
    <s v="Bretford CR8500 Series Meeting Room Furniture"/>
    <n v="2887.056"/>
    <n v="9"/>
    <n v="0.2"/>
    <n v="180.441"/>
  </r>
  <r>
    <n v="6870"/>
    <s v="US-2013-126452"/>
    <x v="0"/>
    <x v="1036"/>
    <d v="2013-08-29T00:00:00"/>
    <s v="Standard Class"/>
    <s v="SC-20230"/>
    <s v="Scot Coram"/>
    <x v="1"/>
    <s v="United States"/>
    <s v="Los Angeles"/>
    <x v="1"/>
    <n v="90004"/>
    <x v="1"/>
    <s v="OFF-PA-10003848"/>
    <x v="1"/>
    <x v="10"/>
    <s v="Xerox 1997"/>
    <n v="12.96"/>
    <n v="2"/>
    <n v="0"/>
    <n v="6.2207999999999997"/>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
    <n v="3"/>
    <n v="0.2"/>
    <n v="3.8843999999999999"/>
  </r>
  <r>
    <n v="6873"/>
    <s v="CA-2012-162544"/>
    <x v="1"/>
    <x v="1135"/>
    <d v="2012-12-19T00:00:00"/>
    <s v="First Class"/>
    <s v="SG-20080"/>
    <s v="Sandra Glassco"/>
    <x v="0"/>
    <s v="United States"/>
    <s v="Seattle"/>
    <x v="4"/>
    <n v="98105"/>
    <x v="1"/>
    <s v="OFF-PA-10004948"/>
    <x v="1"/>
    <x v="10"/>
    <s v="Xerox 190"/>
    <n v="4.9800000000000004"/>
    <n v="1"/>
    <n v="0"/>
    <n v="2.3405999999999998"/>
  </r>
  <r>
    <n v="6874"/>
    <s v="CA-2011-124394"/>
    <x v="2"/>
    <x v="1136"/>
    <d v="2011-10-22T00:00:00"/>
    <s v="Second Class"/>
    <s v="TB-21520"/>
    <s v="Tracy Blumstein"/>
    <x v="0"/>
    <s v="United States"/>
    <s v="Beaumont"/>
    <x v="5"/>
    <n v="77705"/>
    <x v="2"/>
    <s v="OFF-BI-10003676"/>
    <x v="1"/>
    <x v="8"/>
    <s v="GBC Standard Recycled Report Covers, Clear Plastic Sheets"/>
    <n v="10.78"/>
    <n v="5"/>
    <n v="0.8"/>
    <n v="-17.248000000000001"/>
  </r>
  <r>
    <n v="6875"/>
    <s v="CA-2011-124394"/>
    <x v="2"/>
    <x v="1136"/>
    <d v="2011-10-22T00:00:00"/>
    <s v="Second Class"/>
    <s v="TB-21520"/>
    <s v="Tracy Blumstein"/>
    <x v="0"/>
    <s v="United States"/>
    <s v="Beaumont"/>
    <x v="5"/>
    <n v="77705"/>
    <x v="2"/>
    <s v="TEC-AC-10001314"/>
    <x v="2"/>
    <x v="11"/>
    <s v="Case Logic 2.4GHz Wireless Keyboard"/>
    <n v="119.976"/>
    <n v="3"/>
    <n v="0.2"/>
    <n v="-17.996400000000001"/>
  </r>
  <r>
    <n v="6876"/>
    <s v="US-2013-121013"/>
    <x v="0"/>
    <x v="64"/>
    <d v="2013-09-11T00:00:00"/>
    <s v="Standard Class"/>
    <s v="MM-17920"/>
    <s v="Michael Moore"/>
    <x v="0"/>
    <s v="United States"/>
    <s v="Chesapeake"/>
    <x v="17"/>
    <n v="23320"/>
    <x v="0"/>
    <s v="OFF-LA-10004545"/>
    <x v="1"/>
    <x v="2"/>
    <s v="Avery 50"/>
    <n v="25.06"/>
    <n v="2"/>
    <n v="0"/>
    <n v="11.7782"/>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60000000001"/>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06"/>
  </r>
  <r>
    <n v="6879"/>
    <s v="US-2012-123918"/>
    <x v="1"/>
    <x v="52"/>
    <d v="2012-10-15T00:00:00"/>
    <s v="Same Day"/>
    <s v="CG-12520"/>
    <s v="Claire Gute"/>
    <x v="0"/>
    <s v="United States"/>
    <s v="Dallas"/>
    <x v="5"/>
    <n v="75217"/>
    <x v="2"/>
    <s v="OFF-PA-10003001"/>
    <x v="1"/>
    <x v="10"/>
    <s v="Xerox 1986"/>
    <n v="5.3440000000000003"/>
    <n v="1"/>
    <n v="0.2"/>
    <n v="1.8704000000000001"/>
  </r>
  <r>
    <n v="6880"/>
    <s v="CA-2012-137113"/>
    <x v="1"/>
    <x v="494"/>
    <d v="2012-12-05T00:00:00"/>
    <s v="Second Class"/>
    <s v="TW-21025"/>
    <s v="Tamara Willingham"/>
    <x v="2"/>
    <s v="United States"/>
    <s v="Seattle"/>
    <x v="4"/>
    <n v="98105"/>
    <x v="1"/>
    <s v="FUR-CH-10001215"/>
    <x v="0"/>
    <x v="1"/>
    <s v="Global Troy Executive Leather Low-Back Tilter"/>
    <n v="2003.92"/>
    <n v="5"/>
    <n v="0.2"/>
    <n v="125.245"/>
  </r>
  <r>
    <n v="6881"/>
    <s v="CA-2012-137113"/>
    <x v="1"/>
    <x v="494"/>
    <d v="2012-12-05T00:00:00"/>
    <s v="Second Class"/>
    <s v="TW-21025"/>
    <s v="Tamara Willingham"/>
    <x v="2"/>
    <s v="United States"/>
    <s v="Seattle"/>
    <x v="4"/>
    <n v="98105"/>
    <x v="1"/>
    <s v="OFF-PA-10004255"/>
    <x v="1"/>
    <x v="10"/>
    <s v="Xerox 219"/>
    <n v="32.4"/>
    <n v="5"/>
    <n v="0"/>
    <n v="15.552"/>
  </r>
  <r>
    <n v="6882"/>
    <s v="CA-2012-137113"/>
    <x v="1"/>
    <x v="494"/>
    <d v="2012-12-05T00:00:00"/>
    <s v="Second Class"/>
    <s v="TW-21025"/>
    <s v="Tamara Willingham"/>
    <x v="2"/>
    <s v="United States"/>
    <s v="Seattle"/>
    <x v="4"/>
    <n v="98105"/>
    <x v="1"/>
    <s v="FUR-TA-10001705"/>
    <x v="0"/>
    <x v="3"/>
    <s v="Bush Advantage Collection Round Conference Table"/>
    <n v="1913.4"/>
    <n v="9"/>
    <n v="0"/>
    <n v="401.81400000000002"/>
  </r>
  <r>
    <n v="6883"/>
    <s v="CA-2012-137113"/>
    <x v="1"/>
    <x v="494"/>
    <d v="2012-12-05T00:00:00"/>
    <s v="Second Class"/>
    <s v="TW-21025"/>
    <s v="Tamara Willingham"/>
    <x v="2"/>
    <s v="United States"/>
    <s v="Seattle"/>
    <x v="4"/>
    <n v="98105"/>
    <x v="1"/>
    <s v="OFF-ST-10002554"/>
    <x v="1"/>
    <x v="4"/>
    <s v="Tennsco Industrial Shelving"/>
    <n v="146.72999999999999"/>
    <n v="3"/>
    <n v="0"/>
    <n v="2.9346000000000001"/>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98"/>
  </r>
  <r>
    <n v="6886"/>
    <s v="CA-2014-123036"/>
    <x v="3"/>
    <x v="18"/>
    <d v="2014-09-18T00:00:00"/>
    <s v="Standard Class"/>
    <s v="HA-14905"/>
    <s v="Helen Abelman"/>
    <x v="0"/>
    <s v="United States"/>
    <s v="Springfield"/>
    <x v="24"/>
    <n v="45503"/>
    <x v="3"/>
    <s v="TEC-AC-10003499"/>
    <x v="2"/>
    <x v="11"/>
    <s v="Memorex Mini Travel Drive 8 GB USB 2.0 Flash Drive"/>
    <n v="37.055999999999997"/>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8"/>
  </r>
  <r>
    <n v="6888"/>
    <s v="CA-2014-120222"/>
    <x v="3"/>
    <x v="1016"/>
    <d v="2014-05-03T00:00:00"/>
    <s v="Standard Class"/>
    <s v="LL-16840"/>
    <s v="Lauren Leatherbury"/>
    <x v="0"/>
    <s v="United States"/>
    <s v="Los Angeles"/>
    <x v="1"/>
    <n v="90032"/>
    <x v="1"/>
    <s v="OFF-PA-10004675"/>
    <x v="1"/>
    <x v="10"/>
    <s v="Telephone Message Books with Fax/Mobile Section, 5 1/2&quot; x 3 3/16&quot;"/>
    <n v="19.05"/>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4000000000001"/>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s v="CA-2014-164756"/>
    <x v="3"/>
    <x v="65"/>
    <d v="2014-09-23T00:00:00"/>
    <s v="Standard Class"/>
    <s v="SS-20140"/>
    <s v="Saphhira Shifley"/>
    <x v="1"/>
    <s v="United States"/>
    <s v="Columbus"/>
    <x v="32"/>
    <n v="31907"/>
    <x v="0"/>
    <s v="OFF-PA-10000673"/>
    <x v="1"/>
    <x v="10"/>
    <s v="Post-it â€œImportant Messageâ€ Note Pad, Neon Colors, 50 Sheets/Pad"/>
    <n v="50.96"/>
    <n v="7"/>
    <n v="0"/>
    <n v="24.460799999999999"/>
  </r>
  <r>
    <n v="6892"/>
    <s v="CA-2014-164756"/>
    <x v="3"/>
    <x v="65"/>
    <d v="2014-09-23T00:00:00"/>
    <s v="Standard Class"/>
    <s v="SS-20140"/>
    <s v="Saphhira Shifley"/>
    <x v="1"/>
    <s v="United States"/>
    <s v="Columbus"/>
    <x v="32"/>
    <n v="31907"/>
    <x v="0"/>
    <s v="OFF-AR-10000380"/>
    <x v="1"/>
    <x v="6"/>
    <s v="Hunt PowerHouse Electric Pencil Sharpener, Blue"/>
    <n v="113.94"/>
    <n v="3"/>
    <n v="0"/>
    <n v="34.182000000000002"/>
  </r>
  <r>
    <n v="6893"/>
    <s v="CA-2014-164756"/>
    <x v="3"/>
    <x v="65"/>
    <d v="2014-09-23T00:00:00"/>
    <s v="Standard Class"/>
    <s v="SS-20140"/>
    <s v="Saphhira Shifley"/>
    <x v="1"/>
    <s v="United States"/>
    <s v="Columbus"/>
    <x v="32"/>
    <n v="31907"/>
    <x v="0"/>
    <s v="OFF-PA-10003848"/>
    <x v="1"/>
    <x v="10"/>
    <s v="Xerox 1997"/>
    <n v="25.92"/>
    <n v="4"/>
    <n v="0"/>
    <n v="12.441599999999999"/>
  </r>
  <r>
    <n v="6894"/>
    <s v="CA-2014-164756"/>
    <x v="3"/>
    <x v="65"/>
    <d v="2014-09-23T00:00:00"/>
    <s v="Standard Class"/>
    <s v="SS-20140"/>
    <s v="Saphhira Shifley"/>
    <x v="1"/>
    <s v="United States"/>
    <s v="Columbus"/>
    <x v="32"/>
    <n v="31907"/>
    <x v="0"/>
    <s v="FUR-FU-10002963"/>
    <x v="0"/>
    <x v="5"/>
    <s v="Master Caster Door Stop, Gray"/>
    <n v="20.32"/>
    <n v="4"/>
    <n v="0"/>
    <n v="6.9088000000000003"/>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2000000000001"/>
  </r>
  <r>
    <n v="6897"/>
    <s v="CA-2014-164756"/>
    <x v="3"/>
    <x v="65"/>
    <d v="2014-09-23T00:00:00"/>
    <s v="Standard Class"/>
    <s v="SS-20140"/>
    <s v="Saphhira Shifley"/>
    <x v="1"/>
    <s v="United States"/>
    <s v="Columbus"/>
    <x v="32"/>
    <n v="31907"/>
    <x v="0"/>
    <s v="OFF-PA-10003228"/>
    <x v="1"/>
    <x v="10"/>
    <s v="Xerox 1917"/>
    <n v="244.55"/>
    <n v="5"/>
    <n v="0"/>
    <n v="114.9385"/>
  </r>
  <r>
    <n v="6898"/>
    <s v="CA-2014-122028"/>
    <x v="3"/>
    <x v="238"/>
    <d v="2014-08-26T00:00:00"/>
    <s v="Standard Class"/>
    <s v="CK-12205"/>
    <s v="Chloris Kastensmidt"/>
    <x v="0"/>
    <s v="United States"/>
    <s v="Lakewood"/>
    <x v="24"/>
    <n v="44107"/>
    <x v="3"/>
    <s v="OFF-BI-10004817"/>
    <x v="1"/>
    <x v="8"/>
    <s v="GBC Personal VeloBind Strips"/>
    <n v="10.782"/>
    <n v="3"/>
    <n v="0.7"/>
    <n v="-7.9067999999999996"/>
  </r>
  <r>
    <n v="6899"/>
    <s v="US-2012-165512"/>
    <x v="1"/>
    <x v="1137"/>
    <d v="2012-05-26T00:00:00"/>
    <s v="Second Class"/>
    <s v="VS-21820"/>
    <s v="Vivek Sundaresam"/>
    <x v="0"/>
    <s v="United States"/>
    <s v="Naperville"/>
    <x v="10"/>
    <n v="60540"/>
    <x v="2"/>
    <s v="FUR-CH-10002880"/>
    <x v="0"/>
    <x v="1"/>
    <s v="Global High-Back Leather Tilter, Burgundy"/>
    <n v="602.65099999999995"/>
    <n v="7"/>
    <n v="0.3"/>
    <n v="-163.57669999999999"/>
  </r>
  <r>
    <n v="6900"/>
    <s v="US-2012-165512"/>
    <x v="1"/>
    <x v="1137"/>
    <d v="2012-05-26T00:00:00"/>
    <s v="Second Class"/>
    <s v="VS-21820"/>
    <s v="Vivek Sundaresam"/>
    <x v="0"/>
    <s v="United States"/>
    <s v="Naperville"/>
    <x v="10"/>
    <n v="60540"/>
    <x v="2"/>
    <s v="OFF-BI-10001249"/>
    <x v="1"/>
    <x v="8"/>
    <s v="Avery Heavy-Duty EZD View Binder with Locking Rings"/>
    <n v="7.6559999999999997"/>
    <n v="6"/>
    <n v="0.8"/>
    <n v="-13.0152"/>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900000000001"/>
  </r>
  <r>
    <n v="6902"/>
    <s v="US-2014-135013"/>
    <x v="3"/>
    <x v="1138"/>
    <d v="2014-07-25T00:00:00"/>
    <s v="Same Day"/>
    <s v="HR-14830"/>
    <s v="Harold Ryan"/>
    <x v="1"/>
    <s v="United States"/>
    <s v="Huntington Beach"/>
    <x v="1"/>
    <n v="92646"/>
    <x v="1"/>
    <s v="TEC-CO-10001449"/>
    <x v="2"/>
    <x v="16"/>
    <s v="Hewlett Packard LaserJet 3310 Copier"/>
    <n v="2399.96"/>
    <n v="5"/>
    <n v="0.2"/>
    <n v="839.98599999999999"/>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80000000000001"/>
    <n v="2"/>
    <n v="0.8"/>
    <n v="-15.0876"/>
  </r>
  <r>
    <n v="6905"/>
    <s v="CA-2014-111220"/>
    <x v="3"/>
    <x v="264"/>
    <d v="2014-09-09T00:00:00"/>
    <s v="Standard Class"/>
    <s v="JS-15595"/>
    <s v="Jill Stevenson"/>
    <x v="1"/>
    <s v="United States"/>
    <s v="Chicago"/>
    <x v="10"/>
    <n v="60653"/>
    <x v="2"/>
    <s v="OFF-ST-10003994"/>
    <x v="1"/>
    <x v="4"/>
    <s v="Belkin 19&quot; Center-Weighted Shelf, Gray"/>
    <n v="235.92"/>
    <n v="5"/>
    <n v="0.2"/>
    <n v="-44.234999999999999"/>
  </r>
  <r>
    <n v="6906"/>
    <s v="US-2014-149006"/>
    <x v="3"/>
    <x v="1139"/>
    <d v="2014-12-09T00:00:00"/>
    <s v="Second Class"/>
    <s v="BN-11470"/>
    <s v="Brad Norvell"/>
    <x v="1"/>
    <s v="United States"/>
    <s v="Brentwood"/>
    <x v="1"/>
    <n v="94513"/>
    <x v="1"/>
    <s v="OFF-ST-10003221"/>
    <x v="1"/>
    <x v="4"/>
    <s v="Staples"/>
    <n v="10.68"/>
    <n v="1"/>
    <n v="0"/>
    <n v="2.8835999999999999"/>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39999999999"/>
    <n v="2"/>
    <n v="0.2"/>
    <n v="125.19799999999999"/>
  </r>
  <r>
    <n v="6909"/>
    <s v="US-2014-135503"/>
    <x v="3"/>
    <x v="389"/>
    <d v="2014-12-16T00:00:00"/>
    <s v="Standard Class"/>
    <s v="JE-16165"/>
    <s v="Justin Ellison"/>
    <x v="1"/>
    <s v="United States"/>
    <s v="North Charleston"/>
    <x v="20"/>
    <n v="29406"/>
    <x v="0"/>
    <s v="FUR-FU-10002364"/>
    <x v="0"/>
    <x v="5"/>
    <s v="Eldon Expressions Wood Desk Accessories, Oak"/>
    <n v="14.76"/>
    <n v="2"/>
    <n v="0"/>
    <n v="4.2804000000000002"/>
  </r>
  <r>
    <n v="6910"/>
    <s v="CA-2011-126277"/>
    <x v="2"/>
    <x v="103"/>
    <d v="2011-09-18T00:00:00"/>
    <s v="Second Class"/>
    <s v="LH-16900"/>
    <s v="Lena Hernandez"/>
    <x v="0"/>
    <s v="United States"/>
    <s v="Columbus"/>
    <x v="24"/>
    <n v="43229"/>
    <x v="3"/>
    <s v="OFF-BI-10004022"/>
    <x v="1"/>
    <x v="8"/>
    <s v="Acco Suede Grain Vinyl Round Ring Binder"/>
    <n v="2.5019999999999998"/>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199999999999"/>
  </r>
  <r>
    <n v="6912"/>
    <s v="CA-2014-168942"/>
    <x v="3"/>
    <x v="378"/>
    <d v="2014-08-06T00:00:00"/>
    <s v="Second Class"/>
    <s v="EM-13960"/>
    <s v="Eric Murdock"/>
    <x v="0"/>
    <s v="United States"/>
    <s v="San Francisco"/>
    <x v="1"/>
    <n v="94109"/>
    <x v="1"/>
    <s v="OFF-ST-10004340"/>
    <x v="1"/>
    <x v="4"/>
    <s v="Fellowes Mobile File Cart, Black"/>
    <n v="186.54"/>
    <n v="3"/>
    <n v="0"/>
    <n v="50.3658"/>
  </r>
  <r>
    <n v="6913"/>
    <s v="US-2014-128398"/>
    <x v="3"/>
    <x v="743"/>
    <d v="2014-05-06T00:00:00"/>
    <s v="Second Class"/>
    <s v="EM-13825"/>
    <s v="Elizabeth Moffitt"/>
    <x v="1"/>
    <s v="United States"/>
    <s v="Los Angeles"/>
    <x v="1"/>
    <n v="90049"/>
    <x v="1"/>
    <s v="TEC-AC-10001714"/>
    <x v="2"/>
    <x v="11"/>
    <s v="LogitechÂ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2"/>
    <n v="2"/>
    <n v="0.2"/>
    <n v="4.1988000000000003"/>
  </r>
  <r>
    <n v="6915"/>
    <s v="CA-2011-142510"/>
    <x v="2"/>
    <x v="1091"/>
    <d v="2011-12-29T00:00:00"/>
    <s v="Standard Class"/>
    <s v="NP-18700"/>
    <s v="Nora Preis"/>
    <x v="0"/>
    <s v="United States"/>
    <s v="Chicago"/>
    <x v="10"/>
    <n v="60623"/>
    <x v="2"/>
    <s v="OFF-ST-10000585"/>
    <x v="1"/>
    <x v="4"/>
    <s v="Economy Rollaway Files"/>
    <n v="132.16"/>
    <n v="1"/>
    <n v="0.2"/>
    <n v="9.9120000000000008"/>
  </r>
  <r>
    <n v="6916"/>
    <s v="CA-2011-142510"/>
    <x v="2"/>
    <x v="1091"/>
    <d v="2011-12-29T00:00:00"/>
    <s v="Standard Class"/>
    <s v="NP-18700"/>
    <s v="Nora Preis"/>
    <x v="0"/>
    <s v="United States"/>
    <s v="Chicago"/>
    <x v="10"/>
    <n v="60623"/>
    <x v="2"/>
    <s v="OFF-BI-10002824"/>
    <x v="1"/>
    <x v="8"/>
    <s v="Recycled Easel Ring Binders"/>
    <n v="17.904"/>
    <n v="6"/>
    <n v="0.8"/>
    <n v="-31.332000000000001"/>
  </r>
  <r>
    <n v="6917"/>
    <s v="CA-2011-142510"/>
    <x v="2"/>
    <x v="1091"/>
    <d v="2011-12-29T00:00:00"/>
    <s v="Standard Class"/>
    <s v="NP-18700"/>
    <s v="Nora Preis"/>
    <x v="0"/>
    <s v="United States"/>
    <s v="Chicago"/>
    <x v="10"/>
    <n v="60623"/>
    <x v="2"/>
    <s v="OFF-PA-10001289"/>
    <x v="1"/>
    <x v="10"/>
    <s v="White Computer Printout Paper by Universal"/>
    <n v="124.032"/>
    <n v="4"/>
    <n v="0.2"/>
    <n v="44.961599999999997"/>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
    <n v="5"/>
    <n v="0.2"/>
    <n v="70.195999999999998"/>
  </r>
  <r>
    <n v="6919"/>
    <s v="CA-2013-105473"/>
    <x v="0"/>
    <x v="947"/>
    <d v="2013-04-19T00:00:00"/>
    <s v="Second Class"/>
    <s v="BM-11785"/>
    <s v="Bryan Mills"/>
    <x v="0"/>
    <s v="United States"/>
    <s v="Seattle"/>
    <x v="4"/>
    <n v="98115"/>
    <x v="1"/>
    <s v="OFF-SU-10003567"/>
    <x v="1"/>
    <x v="14"/>
    <s v="Stiletto Hand Letter Openers"/>
    <n v="28.8"/>
    <n v="3"/>
    <n v="0"/>
    <n v="0.86399999999999999"/>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9"/>
    <n v="7"/>
    <n v="0"/>
    <n v="99.901200000000003"/>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8"/>
  </r>
  <r>
    <n v="6925"/>
    <s v="CA-2012-137925"/>
    <x v="1"/>
    <x v="672"/>
    <d v="2012-12-04T00:00:00"/>
    <s v="Standard Class"/>
    <s v="JL-15235"/>
    <s v="Janet Lee"/>
    <x v="0"/>
    <s v="United States"/>
    <s v="New York City"/>
    <x v="15"/>
    <n v="10035"/>
    <x v="3"/>
    <s v="OFF-PA-10002659"/>
    <x v="1"/>
    <x v="10"/>
    <s v="Avoid Verbal Orders Carbonless Minifold Book"/>
    <n v="23.66"/>
    <n v="7"/>
    <n v="0"/>
    <n v="10.883599999999999"/>
  </r>
  <r>
    <n v="6926"/>
    <s v="CA-2012-137925"/>
    <x v="1"/>
    <x v="672"/>
    <d v="2012-12-04T00:00:00"/>
    <s v="Standard Class"/>
    <s v="JL-15235"/>
    <s v="Janet Lee"/>
    <x v="0"/>
    <s v="United States"/>
    <s v="New York City"/>
    <x v="15"/>
    <n v="10035"/>
    <x v="3"/>
    <s v="FUR-BO-10001608"/>
    <x v="0"/>
    <x v="0"/>
    <s v="Hon Metal Bookcases, Black"/>
    <n v="681.40800000000002"/>
    <n v="12"/>
    <n v="0.2"/>
    <n v="42.588000000000001"/>
  </r>
  <r>
    <n v="6927"/>
    <s v="CA-2013-140046"/>
    <x v="0"/>
    <x v="1062"/>
    <d v="2013-08-04T00:00:00"/>
    <s v="Standard Class"/>
    <s v="KM-16660"/>
    <s v="Khloe Miller"/>
    <x v="0"/>
    <s v="United States"/>
    <s v="Los Angeles"/>
    <x v="1"/>
    <n v="90032"/>
    <x v="1"/>
    <s v="OFF-LA-10000305"/>
    <x v="1"/>
    <x v="2"/>
    <s v="Avery 495"/>
    <n v="18.899999999999999"/>
    <n v="3"/>
    <n v="0"/>
    <n v="8.6940000000000008"/>
  </r>
  <r>
    <n v="6928"/>
    <s v="CA-2013-140382"/>
    <x v="0"/>
    <x v="661"/>
    <d v="2013-06-26T00:00:00"/>
    <s v="Second Class"/>
    <s v="RD-19900"/>
    <s v="Ruben Dartt"/>
    <x v="0"/>
    <s v="United States"/>
    <s v="San Francisco"/>
    <x v="1"/>
    <n v="94109"/>
    <x v="1"/>
    <s v="OFF-ST-10003638"/>
    <x v="1"/>
    <x v="4"/>
    <s v="Mobile Personal File Cube"/>
    <n v="93.68"/>
    <n v="4"/>
    <n v="0"/>
    <n v="25.293600000000001"/>
  </r>
  <r>
    <n v="6929"/>
    <s v="CA-2013-140382"/>
    <x v="0"/>
    <x v="661"/>
    <d v="2013-06-26T00:00:00"/>
    <s v="Second Class"/>
    <s v="RD-19900"/>
    <s v="Ruben Dartt"/>
    <x v="0"/>
    <s v="United States"/>
    <s v="San Francisco"/>
    <x v="1"/>
    <n v="94109"/>
    <x v="1"/>
    <s v="OFF-LA-10001934"/>
    <x v="1"/>
    <x v="2"/>
    <s v="Avery 516"/>
    <n v="21.93"/>
    <n v="3"/>
    <n v="0"/>
    <n v="10.3071"/>
  </r>
  <r>
    <n v="6930"/>
    <s v="CA-2013-140382"/>
    <x v="0"/>
    <x v="661"/>
    <d v="2013-06-26T00:00:00"/>
    <s v="Second Class"/>
    <s v="RD-19900"/>
    <s v="Ruben Dartt"/>
    <x v="0"/>
    <s v="United States"/>
    <s v="San Francisco"/>
    <x v="1"/>
    <n v="94109"/>
    <x v="1"/>
    <s v="TEC-PH-10003012"/>
    <x v="2"/>
    <x v="7"/>
    <s v="Nortel Meridian M3904 Professional Digital phone"/>
    <n v="862.34400000000005"/>
    <n v="7"/>
    <n v="0.2"/>
    <n v="97.0137"/>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4"/>
    <n v="1"/>
    <n v="0.4"/>
    <n v="-2.2490000000000001"/>
  </r>
  <r>
    <n v="6933"/>
    <s v="CA-2011-164182"/>
    <x v="2"/>
    <x v="686"/>
    <d v="2011-07-18T00:00:00"/>
    <s v="Standard Class"/>
    <s v="ST-20530"/>
    <s v="Shui Tom"/>
    <x v="0"/>
    <s v="United States"/>
    <s v="Philadelphia"/>
    <x v="9"/>
    <n v="19140"/>
    <x v="3"/>
    <s v="TEC-PH-10002583"/>
    <x v="2"/>
    <x v="7"/>
    <s v="iOttie HLCRIO102 Car Mount"/>
    <n v="23.988"/>
    <n v="2"/>
    <n v="0.4"/>
    <n v="-13.993"/>
  </r>
  <r>
    <n v="6934"/>
    <s v="CA-2011-164182"/>
    <x v="2"/>
    <x v="686"/>
    <d v="2011-07-18T00:00:00"/>
    <s v="Standard Class"/>
    <s v="ST-20530"/>
    <s v="Shui Tom"/>
    <x v="0"/>
    <s v="United States"/>
    <s v="Philadelphia"/>
    <x v="9"/>
    <n v="19140"/>
    <x v="3"/>
    <s v="FUR-FU-10001057"/>
    <x v="0"/>
    <x v="5"/>
    <s v="Tensor Track Tree Floor Lamp"/>
    <n v="31.984000000000002"/>
    <n v="2"/>
    <n v="0.2"/>
    <n v="1.1994"/>
  </r>
  <r>
    <n v="6935"/>
    <s v="CA-2011-164182"/>
    <x v="2"/>
    <x v="686"/>
    <d v="2011-07-18T00:00:00"/>
    <s v="Standard Class"/>
    <s v="ST-20530"/>
    <s v="Shui Tom"/>
    <x v="0"/>
    <s v="United States"/>
    <s v="Philadelphia"/>
    <x v="9"/>
    <n v="19140"/>
    <x v="3"/>
    <s v="OFF-AR-10001044"/>
    <x v="1"/>
    <x v="6"/>
    <s v="BOSTON Ranger #55 Pencil Sharpener, Black"/>
    <n v="41.584000000000003"/>
    <n v="2"/>
    <n v="0.2"/>
    <n v="4.6782000000000004"/>
  </r>
  <r>
    <n v="6936"/>
    <s v="CA-2014-137365"/>
    <x v="3"/>
    <x v="329"/>
    <d v="2014-12-04T00:00:00"/>
    <s v="Second Class"/>
    <s v="BP-11095"/>
    <s v="Bart Pistole"/>
    <x v="1"/>
    <s v="United States"/>
    <s v="El Paso"/>
    <x v="5"/>
    <n v="79907"/>
    <x v="2"/>
    <s v="TEC-AC-10001767"/>
    <x v="2"/>
    <x v="11"/>
    <s v="SanDisk Ultra 64 GB MicroSDHC Class 10 Memory Card"/>
    <n v="95.975999999999999"/>
    <n v="3"/>
    <n v="0.2"/>
    <n v="-10.7973"/>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3999999999997"/>
    <n v="2"/>
    <n v="0.2"/>
    <n v="11.876799999999999"/>
  </r>
  <r>
    <n v="6939"/>
    <s v="CA-2013-125094"/>
    <x v="0"/>
    <x v="732"/>
    <d v="2013-11-10T00:00:00"/>
    <s v="Standard Class"/>
    <s v="NP-18700"/>
    <s v="Nora Preis"/>
    <x v="0"/>
    <s v="United States"/>
    <s v="Seattle"/>
    <x v="4"/>
    <n v="98105"/>
    <x v="1"/>
    <s v="TEC-AC-10004420"/>
    <x v="2"/>
    <x v="11"/>
    <s v="Cherry 142-key Programmable Keyboard"/>
    <n v="479.72"/>
    <n v="4"/>
    <n v="0"/>
    <n v="52.769199999999998"/>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60000000000007"/>
  </r>
  <r>
    <n v="6942"/>
    <s v="CA-2014-107132"/>
    <x v="3"/>
    <x v="335"/>
    <d v="2014-07-01T00:00:00"/>
    <s v="Standard Class"/>
    <s v="SC-20260"/>
    <s v="Scott Cohen"/>
    <x v="1"/>
    <s v="United States"/>
    <s v="New York City"/>
    <x v="15"/>
    <n v="10009"/>
    <x v="3"/>
    <s v="OFF-ST-10001490"/>
    <x v="1"/>
    <x v="4"/>
    <s v="Hot File 7-Pocket, Floor Stand"/>
    <n v="713.88"/>
    <n v="4"/>
    <n v="0"/>
    <n v="214.16399999999999"/>
  </r>
  <r>
    <n v="6943"/>
    <s v="CA-2014-107132"/>
    <x v="3"/>
    <x v="335"/>
    <d v="2014-07-01T00:00:00"/>
    <s v="Standard Class"/>
    <s v="SC-20260"/>
    <s v="Scott Cohen"/>
    <x v="1"/>
    <s v="United States"/>
    <s v="New York City"/>
    <x v="15"/>
    <n v="10009"/>
    <x v="3"/>
    <s v="OFF-PA-10003790"/>
    <x v="1"/>
    <x v="10"/>
    <s v="Xerox 1991"/>
    <n v="68.52"/>
    <n v="3"/>
    <n v="0"/>
    <n v="31.519200000000001"/>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8000000000003"/>
  </r>
  <r>
    <n v="6946"/>
    <s v="CA-2013-106243"/>
    <x v="0"/>
    <x v="955"/>
    <d v="2013-10-05T00:00:00"/>
    <s v="Standard Class"/>
    <s v="GM-14680"/>
    <s v="Greg Matthias"/>
    <x v="0"/>
    <s v="United States"/>
    <s v="New York City"/>
    <x v="15"/>
    <n v="10011"/>
    <x v="3"/>
    <s v="FUR-BO-10003034"/>
    <x v="0"/>
    <x v="0"/>
    <s v="O'Sullivan Elevations Bookcase, Cherry Finish"/>
    <n v="523.91999999999996"/>
    <n v="5"/>
    <n v="0.2"/>
    <n v="-26.196000000000002"/>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2"/>
  </r>
  <r>
    <n v="6950"/>
    <s v="CA-2014-143021"/>
    <x v="3"/>
    <x v="123"/>
    <d v="2014-11-20T00:00:00"/>
    <s v="Same Day"/>
    <s v="AP-10720"/>
    <s v="Anne Pryor"/>
    <x v="2"/>
    <s v="United States"/>
    <s v="New York City"/>
    <x v="15"/>
    <n v="10011"/>
    <x v="3"/>
    <s v="OFF-BI-10001628"/>
    <x v="1"/>
    <x v="8"/>
    <s v="Acco Data Flex Cable Posts For Top &amp; Bottom Load Binders, 6&quot; Capacity"/>
    <n v="58.408000000000001"/>
    <n v="7"/>
    <n v="0.2"/>
    <n v="18.252500000000001"/>
  </r>
  <r>
    <n v="6951"/>
    <s v="CA-2014-143021"/>
    <x v="3"/>
    <x v="123"/>
    <d v="2014-11-20T00:00:00"/>
    <s v="Same Day"/>
    <s v="AP-10720"/>
    <s v="Anne Pryor"/>
    <x v="2"/>
    <s v="United States"/>
    <s v="New York City"/>
    <x v="15"/>
    <n v="10011"/>
    <x v="3"/>
    <s v="FUR-TA-10001676"/>
    <x v="0"/>
    <x v="3"/>
    <s v="Hon 61000 Series Interactive Training Tables"/>
    <n v="79.974000000000004"/>
    <n v="3"/>
    <n v="0.4"/>
    <n v="-29.323799999999999"/>
  </r>
  <r>
    <n v="6952"/>
    <s v="CA-2012-161767"/>
    <x v="1"/>
    <x v="312"/>
    <d v="2012-11-24T00:00:00"/>
    <s v="Standard Class"/>
    <s v="GK-14620"/>
    <s v="Grace Kelly"/>
    <x v="1"/>
    <s v="United States"/>
    <s v="Dallas"/>
    <x v="5"/>
    <n v="75217"/>
    <x v="2"/>
    <s v="TEC-MA-10002790"/>
    <x v="2"/>
    <x v="15"/>
    <s v="NeatDesk Desktop Scanner &amp; Digital Filing System"/>
    <n v="479.988"/>
    <n v="2"/>
    <n v="0.4"/>
    <n v="55.998600000000003"/>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8"/>
  </r>
  <r>
    <n v="6955"/>
    <s v="CA-2012-129917"/>
    <x v="1"/>
    <x v="653"/>
    <d v="2012-10-03T00:00:00"/>
    <s v="First Class"/>
    <s v="HM-14980"/>
    <s v="Henry MacAllister"/>
    <x v="0"/>
    <s v="United States"/>
    <s v="Los Angeles"/>
    <x v="1"/>
    <n v="90008"/>
    <x v="1"/>
    <s v="TEC-PH-10000369"/>
    <x v="2"/>
    <x v="7"/>
    <s v="HTC One Mini"/>
    <n v="503.96"/>
    <n v="5"/>
    <n v="0.2"/>
    <n v="50.396000000000001"/>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8000000000001"/>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5"/>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7999999999997"/>
  </r>
  <r>
    <n v="6962"/>
    <s v="CA-2014-162096"/>
    <x v="3"/>
    <x v="468"/>
    <d v="2014-11-11T00:00:00"/>
    <s v="Same Day"/>
    <s v="TB-21190"/>
    <s v="Thomas Brumley"/>
    <x v="2"/>
    <s v="United States"/>
    <s v="Riverside"/>
    <x v="1"/>
    <n v="92503"/>
    <x v="1"/>
    <s v="OFF-AR-10002221"/>
    <x v="1"/>
    <x v="6"/>
    <s v="12 Colored Short Pencils"/>
    <n v="7.8"/>
    <n v="3"/>
    <n v="0"/>
    <n v="2.1059999999999999"/>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Â SecureÂ DriveÂ + Hardware Encrypted USBÂ flash driveÂ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600000000001"/>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5"/>
    <n v="5"/>
    <n v="0"/>
    <n v="7.7035"/>
  </r>
  <r>
    <n v="6971"/>
    <s v="CA-2014-153822"/>
    <x v="3"/>
    <x v="20"/>
    <d v="2014-09-26T00:00:00"/>
    <s v="Standard Class"/>
    <s v="AB-10105"/>
    <s v="Adrian Barton"/>
    <x v="0"/>
    <s v="United States"/>
    <s v="Phoenix"/>
    <x v="16"/>
    <n v="85023"/>
    <x v="1"/>
    <s v="OFF-ST-10000321"/>
    <x v="1"/>
    <x v="4"/>
    <s v="Akro Stacking Bins"/>
    <n v="12.624000000000001"/>
    <n v="2"/>
    <n v="0.2"/>
    <n v="-2.5247999999999999"/>
  </r>
  <r>
    <n v="6972"/>
    <s v="CA-2014-153822"/>
    <x v="3"/>
    <x v="20"/>
    <d v="2014-09-26T00:00:00"/>
    <s v="Standard Class"/>
    <s v="AB-10105"/>
    <s v="Adrian Barton"/>
    <x v="0"/>
    <s v="United States"/>
    <s v="Phoenix"/>
    <x v="16"/>
    <n v="85023"/>
    <x v="1"/>
    <s v="TEC-AC-10000109"/>
    <x v="2"/>
    <x v="11"/>
    <s v="Sony Micro Vault Click 16 GB USB 2.0 Flash Drive"/>
    <n v="89.584000000000003"/>
    <n v="2"/>
    <n v="0.2"/>
    <n v="4.4791999999999996"/>
  </r>
  <r>
    <n v="6973"/>
    <s v="CA-2014-153822"/>
    <x v="3"/>
    <x v="20"/>
    <d v="2014-09-26T00:00:00"/>
    <s v="Standard Class"/>
    <s v="AB-10105"/>
    <s v="Adrian Barton"/>
    <x v="0"/>
    <s v="United States"/>
    <s v="Phoenix"/>
    <x v="16"/>
    <n v="85023"/>
    <x v="1"/>
    <s v="TEC-PH-10002415"/>
    <x v="2"/>
    <x v="7"/>
    <s v="Polycom VoiceStation 500 ConferenceÂ phone"/>
    <n v="471.92"/>
    <n v="2"/>
    <n v="0.2"/>
    <n v="29.495000000000001"/>
  </r>
  <r>
    <n v="6974"/>
    <s v="CA-2014-153822"/>
    <x v="3"/>
    <x v="20"/>
    <d v="2014-09-26T00:00:00"/>
    <s v="Standard Class"/>
    <s v="AB-10105"/>
    <s v="Adrian Barton"/>
    <x v="0"/>
    <s v="United States"/>
    <s v="Phoenix"/>
    <x v="16"/>
    <n v="85023"/>
    <x v="1"/>
    <s v="OFF-BI-10001460"/>
    <x v="1"/>
    <x v="8"/>
    <s v="Plastic Binding Combs"/>
    <n v="18.18"/>
    <n v="4"/>
    <n v="0.7"/>
    <n v="-13.938000000000001"/>
  </r>
  <r>
    <n v="6975"/>
    <s v="CA-2014-146185"/>
    <x v="3"/>
    <x v="175"/>
    <d v="2014-09-20T00:00:00"/>
    <s v="Standard Class"/>
    <s v="CC-12145"/>
    <s v="Charles Crestani"/>
    <x v="0"/>
    <s v="United States"/>
    <s v="Houston"/>
    <x v="5"/>
    <n v="77095"/>
    <x v="2"/>
    <s v="OFF-AR-10002987"/>
    <x v="1"/>
    <x v="6"/>
    <s v="Prismacolor Color Pencil Set"/>
    <n v="31.744"/>
    <n v="2"/>
    <n v="0.2"/>
    <n v="8.3328000000000007"/>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
    <n v="4"/>
    <n v="0.2"/>
    <n v="46.631999999999998"/>
  </r>
  <r>
    <n v="6978"/>
    <s v="US-2013-119298"/>
    <x v="0"/>
    <x v="881"/>
    <d v="2013-11-29T00:00:00"/>
    <s v="First Class"/>
    <s v="EP-13915"/>
    <s v="Emily Phan"/>
    <x v="0"/>
    <s v="United States"/>
    <s v="Jonesboro"/>
    <x v="36"/>
    <n v="72401"/>
    <x v="0"/>
    <s v="TEC-PH-10002564"/>
    <x v="2"/>
    <x v="7"/>
    <s v="OtterBox Defender Series Case - Samsung Galaxy S4"/>
    <n v="59.98"/>
    <n v="2"/>
    <n v="0"/>
    <n v="17.994"/>
  </r>
  <r>
    <n v="6979"/>
    <s v="CA-2014-155159"/>
    <x v="3"/>
    <x v="920"/>
    <d v="2014-11-30T00:00:00"/>
    <s v="Second Class"/>
    <s v="DL-13315"/>
    <s v="Delfina Latchford"/>
    <x v="0"/>
    <s v="United States"/>
    <s v="Atlanta"/>
    <x v="32"/>
    <n v="30318"/>
    <x v="0"/>
    <s v="OFF-PA-10003724"/>
    <x v="1"/>
    <x v="10"/>
    <s v="Wirebound Message Book, 4 per Page"/>
    <n v="48.87"/>
    <n v="9"/>
    <n v="0"/>
    <n v="23.946300000000001"/>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6000000000001"/>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2000000000006"/>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5"/>
  </r>
  <r>
    <n v="6990"/>
    <s v="CA-2014-165099"/>
    <x v="3"/>
    <x v="157"/>
    <d v="2014-12-14T00:00:00"/>
    <s v="First Class"/>
    <s v="DK-13375"/>
    <s v="Dennis Kane"/>
    <x v="0"/>
    <s v="United States"/>
    <s v="Abilene"/>
    <x v="5"/>
    <n v="79605"/>
    <x v="2"/>
    <s v="OFF-AP-10001634"/>
    <x v="1"/>
    <x v="9"/>
    <s v="Hoover Commercial Lightweight Upright Vacuum"/>
    <n v="1.3919999999999999"/>
    <n v="2"/>
    <n v="0.8"/>
    <n v="-3.7584"/>
  </r>
  <r>
    <n v="6991"/>
    <s v="CA-2012-109386"/>
    <x v="1"/>
    <x v="627"/>
    <d v="2012-11-13T00:00:00"/>
    <s v="Second Class"/>
    <s v="RH-19600"/>
    <s v="Rob Haberlin"/>
    <x v="0"/>
    <s v="United States"/>
    <s v="Hampton"/>
    <x v="17"/>
    <n v="23666"/>
    <x v="0"/>
    <s v="OFF-AP-10003266"/>
    <x v="1"/>
    <x v="9"/>
    <s v="Holmes Replacement Filter for HEPA Air Cleaner, Large Room"/>
    <n v="44.43"/>
    <n v="3"/>
    <n v="0"/>
    <n v="18.660599999999999"/>
  </r>
  <r>
    <n v="6992"/>
    <s v="CA-2012-109386"/>
    <x v="1"/>
    <x v="627"/>
    <d v="2012-11-13T00:00:00"/>
    <s v="Second Class"/>
    <s v="RH-19600"/>
    <s v="Rob Haberlin"/>
    <x v="0"/>
    <s v="United States"/>
    <s v="Hampton"/>
    <x v="17"/>
    <n v="23666"/>
    <x v="0"/>
    <s v="TEC-PH-10002890"/>
    <x v="2"/>
    <x v="7"/>
    <s v="AT&amp;T 17929 Lendline Telephone"/>
    <n v="226.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6"/>
    <n v="7"/>
    <n v="0"/>
    <n v="79.757999999999996"/>
  </r>
  <r>
    <n v="6995"/>
    <s v="CA-2012-109386"/>
    <x v="1"/>
    <x v="627"/>
    <d v="2012-11-13T00:00:00"/>
    <s v="Second Class"/>
    <s v="RH-19600"/>
    <s v="Rob Haberlin"/>
    <x v="0"/>
    <s v="United States"/>
    <s v="Hampton"/>
    <x v="17"/>
    <n v="23666"/>
    <x v="0"/>
    <s v="OFF-AR-10000122"/>
    <x v="1"/>
    <x v="6"/>
    <s v="Newell 314"/>
    <n v="27.9"/>
    <n v="5"/>
    <n v="0"/>
    <n v="6.9749999999999996"/>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4"/>
    <n v="4"/>
    <n v="0.8"/>
    <n v="-22.143999999999998"/>
  </r>
  <r>
    <n v="6998"/>
    <s v="CA-2014-117443"/>
    <x v="3"/>
    <x v="331"/>
    <d v="2014-12-26T00:00:00"/>
    <s v="Second Class"/>
    <s v="JB-15400"/>
    <s v="Jennifer Braxton"/>
    <x v="1"/>
    <s v="United States"/>
    <s v="Rockford"/>
    <x v="10"/>
    <n v="61107"/>
    <x v="2"/>
    <s v="OFF-PA-10004475"/>
    <x v="1"/>
    <x v="10"/>
    <s v="Xerox 1940"/>
    <n v="175.87200000000001"/>
    <n v="4"/>
    <n v="0.2"/>
    <n v="63.753599999999999"/>
  </r>
  <r>
    <n v="6999"/>
    <s v="US-2013-134369"/>
    <x v="0"/>
    <x v="1142"/>
    <d v="2013-09-23T00:00:00"/>
    <s v="Standard Class"/>
    <s v="BC-11125"/>
    <s v="Becky Castell"/>
    <x v="2"/>
    <s v="United States"/>
    <s v="Laguna Niguel"/>
    <x v="1"/>
    <n v="92677"/>
    <x v="1"/>
    <s v="OFF-PA-10002195"/>
    <x v="1"/>
    <x v="10"/>
    <s v="Xerox 1966"/>
    <n v="12.96"/>
    <n v="2"/>
    <n v="0"/>
    <n v="6.3503999999999996"/>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96"/>
  </r>
  <r>
    <n v="7001"/>
    <s v="CA-2014-123687"/>
    <x v="3"/>
    <x v="1143"/>
    <d v="2014-05-30T00:00:00"/>
    <s v="First Class"/>
    <s v="KC-16675"/>
    <s v="Kimberly Carter"/>
    <x v="1"/>
    <s v="United States"/>
    <s v="Louisville"/>
    <x v="0"/>
    <n v="40214"/>
    <x v="0"/>
    <s v="OFF-SU-10004498"/>
    <x v="1"/>
    <x v="14"/>
    <s v="Martin-Yale Premier Letter Opener"/>
    <n v="25.76"/>
    <n v="2"/>
    <n v="0"/>
    <n v="0.77280000000000004"/>
  </r>
  <r>
    <n v="7002"/>
    <s v="CA-2012-104871"/>
    <x v="1"/>
    <x v="1110"/>
    <d v="2012-04-03T00:00:00"/>
    <s v="Standard Class"/>
    <s v="DR-12940"/>
    <s v="Daniel Raglin"/>
    <x v="2"/>
    <s v="United States"/>
    <s v="Normal"/>
    <x v="10"/>
    <n v="61761"/>
    <x v="2"/>
    <s v="FUR-CH-10003298"/>
    <x v="0"/>
    <x v="1"/>
    <s v="Office Star - Contemporary Task Swivel chair with Loop Arms, Charcoal"/>
    <n v="366.74400000000003"/>
    <n v="4"/>
    <n v="0.3"/>
    <n v="-110.0232"/>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01"/>
  </r>
  <r>
    <n v="7004"/>
    <s v="CA-2011-133158"/>
    <x v="2"/>
    <x v="710"/>
    <d v="2011-08-21T00:00:00"/>
    <s v="Second Class"/>
    <s v="DW-13195"/>
    <s v="David Wiener"/>
    <x v="1"/>
    <s v="United States"/>
    <s v="Los Angeles"/>
    <x v="1"/>
    <n v="90045"/>
    <x v="1"/>
    <s v="OFF-BI-10000632"/>
    <x v="1"/>
    <x v="8"/>
    <s v="Satellite Sectional Post Binders"/>
    <n v="69.456000000000003"/>
    <n v="2"/>
    <n v="0.2"/>
    <n v="22.5732"/>
  </r>
  <r>
    <n v="7005"/>
    <s v="CA-2011-126333"/>
    <x v="2"/>
    <x v="851"/>
    <d v="2011-12-28T00:00:00"/>
    <s v="Standard Class"/>
    <s v="ME-18010"/>
    <s v="Michelle Ellison"/>
    <x v="1"/>
    <s v="United States"/>
    <s v="Port Arthur"/>
    <x v="5"/>
    <n v="77642"/>
    <x v="2"/>
    <s v="OFF-PA-10000223"/>
    <x v="1"/>
    <x v="10"/>
    <s v="Xerox 2000"/>
    <n v="5.1840000000000002"/>
    <n v="1"/>
    <n v="0.2"/>
    <n v="1.8144"/>
  </r>
  <r>
    <n v="7006"/>
    <s v="CA-2012-141740"/>
    <x v="1"/>
    <x v="549"/>
    <d v="2012-11-05T00:00:00"/>
    <s v="Standard Class"/>
    <s v="JF-15490"/>
    <s v="Jeremy Farry"/>
    <x v="0"/>
    <s v="United States"/>
    <s v="New York City"/>
    <x v="15"/>
    <n v="10009"/>
    <x v="3"/>
    <s v="FUR-CH-10001545"/>
    <x v="0"/>
    <x v="1"/>
    <s v="Hon Comfortask Task/Swivel Chairs"/>
    <n v="205.16399999999999"/>
    <n v="2"/>
    <n v="0.1"/>
    <n v="13.6776"/>
  </r>
  <r>
    <n v="7007"/>
    <s v="CA-2011-119466"/>
    <x v="2"/>
    <x v="534"/>
    <d v="2011-12-21T00:00:00"/>
    <s v="Standard Class"/>
    <s v="SP-20860"/>
    <s v="Sung Pak"/>
    <x v="1"/>
    <s v="United States"/>
    <s v="Chicago"/>
    <x v="10"/>
    <n v="60623"/>
    <x v="2"/>
    <s v="FUR-FU-10001546"/>
    <x v="0"/>
    <x v="5"/>
    <s v="Dana Swing-Arm Lamps"/>
    <n v="8.5440000000000005"/>
    <n v="2"/>
    <n v="0.6"/>
    <n v="-7.476"/>
  </r>
  <r>
    <n v="7008"/>
    <s v="CA-2012-154823"/>
    <x v="1"/>
    <x v="291"/>
    <d v="2012-08-25T00:00:00"/>
    <s v="Standard Class"/>
    <s v="KN-16390"/>
    <s v="Katherine Nockton"/>
    <x v="1"/>
    <s v="United States"/>
    <s v="Springfield"/>
    <x v="24"/>
    <n v="45503"/>
    <x v="3"/>
    <s v="OFF-BI-10001098"/>
    <x v="1"/>
    <x v="8"/>
    <s v="Acco D-Ring Binder w/DublLock"/>
    <n v="12.827999999999999"/>
    <n v="2"/>
    <n v="0.7"/>
    <n v="-8.9795999999999996"/>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7"/>
  </r>
  <r>
    <n v="7010"/>
    <s v="CA-2012-154823"/>
    <x v="1"/>
    <x v="291"/>
    <d v="2012-08-25T00:00:00"/>
    <s v="Standard Class"/>
    <s v="KN-16390"/>
    <s v="Katherine Nockton"/>
    <x v="1"/>
    <s v="United States"/>
    <s v="Springfield"/>
    <x v="24"/>
    <n v="45503"/>
    <x v="3"/>
    <s v="FUR-FU-10000193"/>
    <x v="0"/>
    <x v="5"/>
    <s v="Tenex Chairmats For Use with Hard Floors"/>
    <n v="25.984000000000002"/>
    <n v="1"/>
    <n v="0.2"/>
    <n v="-3.8976000000000002"/>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02"/>
  </r>
  <r>
    <n v="7014"/>
    <s v="CA-2014-141201"/>
    <x v="3"/>
    <x v="34"/>
    <d v="2014-12-12T00:00:00"/>
    <s v="Second Class"/>
    <s v="DB-12910"/>
    <s v="Daniel Byrd"/>
    <x v="2"/>
    <s v="United States"/>
    <s v="Salinas"/>
    <x v="1"/>
    <n v="93905"/>
    <x v="1"/>
    <s v="FUR-BO-10001519"/>
    <x v="0"/>
    <x v="0"/>
    <s v="O'Sullivan 3-Shelf Heavy-Duty Bookcases"/>
    <n v="148.25700000000001"/>
    <n v="3"/>
    <n v="0.15"/>
    <n v="15.697800000000001"/>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1"/>
  </r>
  <r>
    <n v="7017"/>
    <s v="CA-2011-114790"/>
    <x v="2"/>
    <x v="518"/>
    <d v="2011-03-13T00:00:00"/>
    <s v="Second Class"/>
    <s v="FM-14215"/>
    <s v="Filia McAdams"/>
    <x v="1"/>
    <s v="United States"/>
    <s v="Richmond"/>
    <x v="0"/>
    <n v="40475"/>
    <x v="0"/>
    <s v="TEC-PH-10000984"/>
    <x v="2"/>
    <x v="7"/>
    <s v="Panasonic KX-TG9471B"/>
    <n v="587.97"/>
    <n v="3"/>
    <n v="0"/>
    <n v="164.63159999999999"/>
  </r>
  <r>
    <n v="7018"/>
    <s v="CA-2011-114790"/>
    <x v="2"/>
    <x v="518"/>
    <d v="2011-03-13T00:00:00"/>
    <s v="Second Class"/>
    <s v="FM-14215"/>
    <s v="Filia McAdams"/>
    <x v="1"/>
    <s v="United States"/>
    <s v="Richmond"/>
    <x v="0"/>
    <n v="40475"/>
    <x v="0"/>
    <s v="OFF-PA-10000213"/>
    <x v="1"/>
    <x v="10"/>
    <s v="Xerox 198"/>
    <n v="14.94"/>
    <n v="3"/>
    <n v="0"/>
    <n v="7.0217999999999998"/>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
    <n v="3"/>
    <n v="0.2"/>
    <n v="5.4432"/>
  </r>
  <r>
    <n v="7021"/>
    <s v="CA-2011-124737"/>
    <x v="2"/>
    <x v="709"/>
    <d v="2011-08-27T00:00:00"/>
    <s v="Standard Class"/>
    <s v="AP-10915"/>
    <s v="Arthur Prichep"/>
    <x v="0"/>
    <s v="United States"/>
    <s v="Denver"/>
    <x v="22"/>
    <n v="80219"/>
    <x v="1"/>
    <s v="OFF-SU-10004661"/>
    <x v="1"/>
    <x v="14"/>
    <s v="Acme Titanium Bonded Scissors"/>
    <n v="6.8"/>
    <n v="1"/>
    <n v="0.2"/>
    <n v="0.51"/>
  </r>
  <r>
    <n v="7022"/>
    <s v="CA-2011-124737"/>
    <x v="2"/>
    <x v="709"/>
    <d v="2011-08-27T00:00:00"/>
    <s v="Standard Class"/>
    <s v="AP-10915"/>
    <s v="Arthur Prichep"/>
    <x v="0"/>
    <s v="United States"/>
    <s v="Denver"/>
    <x v="22"/>
    <n v="80219"/>
    <x v="1"/>
    <s v="FUR-FU-10003274"/>
    <x v="0"/>
    <x v="5"/>
    <s v="Regeneration Desk Collection"/>
    <n v="4.2240000000000002"/>
    <n v="3"/>
    <n v="0.2"/>
    <n v="1.2672000000000001"/>
  </r>
  <r>
    <n v="7023"/>
    <s v="CA-2011-124737"/>
    <x v="2"/>
    <x v="709"/>
    <d v="2011-08-27T00:00:00"/>
    <s v="Standard Class"/>
    <s v="AP-10915"/>
    <s v="Arthur Prichep"/>
    <x v="0"/>
    <s v="United States"/>
    <s v="Denver"/>
    <x v="22"/>
    <n v="80219"/>
    <x v="1"/>
    <s v="TEC-PH-10000149"/>
    <x v="2"/>
    <x v="7"/>
    <s v="Cisco SPA525G2 IP Phone - Wireless"/>
    <n v="143.63999999999999"/>
    <n v="9"/>
    <n v="0.2"/>
    <n v="10.773"/>
  </r>
  <r>
    <n v="7024"/>
    <s v="CA-2011-124737"/>
    <x v="2"/>
    <x v="709"/>
    <d v="2011-08-27T00:00:00"/>
    <s v="Standard Class"/>
    <s v="AP-10915"/>
    <s v="Arthur Prichep"/>
    <x v="0"/>
    <s v="United States"/>
    <s v="Denver"/>
    <x v="22"/>
    <n v="80219"/>
    <x v="1"/>
    <s v="OFF-PA-10000019"/>
    <x v="1"/>
    <x v="10"/>
    <s v="Xerox 1931"/>
    <n v="31.103999999999999"/>
    <n v="6"/>
    <n v="0.2"/>
    <n v="10.8864"/>
  </r>
  <r>
    <n v="7025"/>
    <s v="CA-2011-124737"/>
    <x v="2"/>
    <x v="709"/>
    <d v="2011-08-27T00:00:00"/>
    <s v="Standard Class"/>
    <s v="AP-10915"/>
    <s v="Arthur Prichep"/>
    <x v="0"/>
    <s v="United States"/>
    <s v="Denver"/>
    <x v="22"/>
    <n v="80219"/>
    <x v="1"/>
    <s v="OFF-PA-10001125"/>
    <x v="1"/>
    <x v="10"/>
    <s v="Xerox 1988"/>
    <n v="223.05600000000001"/>
    <n v="9"/>
    <n v="0.2"/>
    <n v="69.704999999999998"/>
  </r>
  <r>
    <n v="7026"/>
    <s v="US-2014-101840"/>
    <x v="3"/>
    <x v="695"/>
    <d v="2014-02-13T00:00:00"/>
    <s v="Standard Class"/>
    <s v="SP-20545"/>
    <s v="Sibella Parks"/>
    <x v="1"/>
    <s v="United States"/>
    <s v="New York City"/>
    <x v="15"/>
    <n v="10024"/>
    <x v="3"/>
    <s v="TEC-PH-10002538"/>
    <x v="2"/>
    <x v="7"/>
    <s v="Grandstream GXP1160 VoIP phone"/>
    <n v="227.46"/>
    <n v="6"/>
    <n v="0"/>
    <n v="65.963399999999993"/>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
  </r>
  <r>
    <n v="7031"/>
    <s v="CA-2013-145548"/>
    <x v="0"/>
    <x v="583"/>
    <d v="2013-11-17T00:00:00"/>
    <s v="Standard Class"/>
    <s v="EB-13750"/>
    <s v="Edward Becker"/>
    <x v="1"/>
    <s v="United States"/>
    <s v="New York City"/>
    <x v="15"/>
    <n v="10011"/>
    <x v="3"/>
    <s v="TEC-AC-10002305"/>
    <x v="2"/>
    <x v="11"/>
    <s v="KeyTronicÂ E03601U1 -Â KeyboardÂ - Beige"/>
    <n v="36"/>
    <n v="2"/>
    <n v="0"/>
    <n v="6.48"/>
  </r>
  <r>
    <n v="7032"/>
    <s v="CA-2013-145548"/>
    <x v="0"/>
    <x v="583"/>
    <d v="2013-11-17T00:00:00"/>
    <s v="Standard Class"/>
    <s v="EB-13750"/>
    <s v="Edward Becker"/>
    <x v="1"/>
    <s v="United States"/>
    <s v="New York City"/>
    <x v="15"/>
    <n v="10011"/>
    <x v="3"/>
    <s v="OFF-AR-10003373"/>
    <x v="1"/>
    <x v="6"/>
    <s v="Boston School Pro Electric Pencil Sharpener, 1670"/>
    <n v="92.94"/>
    <n v="3"/>
    <n v="0"/>
    <n v="25.093800000000002"/>
  </r>
  <r>
    <n v="7033"/>
    <s v="CA-2013-145548"/>
    <x v="0"/>
    <x v="583"/>
    <d v="2013-11-17T00:00:00"/>
    <s v="Standard Class"/>
    <s v="EB-13750"/>
    <s v="Edward Becker"/>
    <x v="1"/>
    <s v="United States"/>
    <s v="New York City"/>
    <x v="15"/>
    <n v="10011"/>
    <x v="3"/>
    <s v="FUR-CH-10003774"/>
    <x v="0"/>
    <x v="1"/>
    <s v="Global Wood Trimmed Manager's Task Chair, Khaki"/>
    <n v="245.64599999999999"/>
    <n v="3"/>
    <n v="0.1"/>
    <n v="8.1882000000000001"/>
  </r>
  <r>
    <n v="7034"/>
    <s v="CA-2013-145548"/>
    <x v="0"/>
    <x v="583"/>
    <d v="2013-11-17T00:00:00"/>
    <s v="Standard Class"/>
    <s v="EB-13750"/>
    <s v="Edward Becker"/>
    <x v="1"/>
    <s v="United States"/>
    <s v="New York City"/>
    <x v="15"/>
    <n v="10011"/>
    <x v="3"/>
    <s v="OFF-BI-10001510"/>
    <x v="1"/>
    <x v="8"/>
    <s v="Deluxe Heavy-Duty Vinyl Round Ring Binder"/>
    <n v="55.008000000000003"/>
    <n v="3"/>
    <n v="0.2"/>
    <n v="17.190000000000001"/>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4"/>
  </r>
  <r>
    <n v="7036"/>
    <s v="CA-2014-119494"/>
    <x v="3"/>
    <x v="45"/>
    <d v="2014-11-14T00:00:00"/>
    <s v="Standard Class"/>
    <s v="JE-15610"/>
    <s v="Jim Epp"/>
    <x v="1"/>
    <s v="United States"/>
    <s v="San Diego"/>
    <x v="1"/>
    <n v="92105"/>
    <x v="1"/>
    <s v="FUR-CH-10004675"/>
    <x v="0"/>
    <x v="1"/>
    <s v="Lifetime Advantage Folding Chairs, 4/Carton"/>
    <n v="523.39200000000005"/>
    <n v="3"/>
    <n v="0.2"/>
    <n v="52.339199999999998"/>
  </r>
  <r>
    <n v="7037"/>
    <s v="CA-2011-124618"/>
    <x v="2"/>
    <x v="1073"/>
    <d v="2011-05-04T00:00:00"/>
    <s v="Second Class"/>
    <s v="CS-11860"/>
    <s v="Cari Schnelling"/>
    <x v="0"/>
    <s v="United States"/>
    <s v="Lakeland"/>
    <x v="2"/>
    <n v="33801"/>
    <x v="0"/>
    <s v="TEC-CO-10004202"/>
    <x v="2"/>
    <x v="16"/>
    <s v="Brother DCP1000 Digital 3 in 1 Multifunction Machine"/>
    <n v="479.98399999999998"/>
    <n v="2"/>
    <n v="0.2"/>
    <n v="89.997"/>
  </r>
  <r>
    <n v="7038"/>
    <s v="CA-2014-161970"/>
    <x v="3"/>
    <x v="585"/>
    <d v="2014-09-28T00:00:00"/>
    <s v="Standard Class"/>
    <s v="PB-19105"/>
    <s v="Peter BÃ¼hler"/>
    <x v="0"/>
    <s v="United States"/>
    <s v="Smyrna"/>
    <x v="32"/>
    <n v="30080"/>
    <x v="0"/>
    <s v="OFF-PA-10004255"/>
    <x v="1"/>
    <x v="10"/>
    <s v="Xerox 219"/>
    <n v="12.96"/>
    <n v="2"/>
    <n v="0"/>
    <n v="6.2207999999999997"/>
  </r>
  <r>
    <n v="7039"/>
    <s v="CA-2014-161970"/>
    <x v="3"/>
    <x v="585"/>
    <d v="2014-09-28T00:00:00"/>
    <s v="Standard Class"/>
    <s v="PB-19105"/>
    <s v="Peter BÃ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
  </r>
  <r>
    <n v="7041"/>
    <s v="CA-2014-103443"/>
    <x v="3"/>
    <x v="94"/>
    <d v="2014-12-24T00:00:00"/>
    <s v="Standard Class"/>
    <s v="AT-10735"/>
    <s v="Annie Thurman"/>
    <x v="0"/>
    <s v="United States"/>
    <s v="New York City"/>
    <x v="15"/>
    <n v="10009"/>
    <x v="3"/>
    <s v="OFF-BI-10001617"/>
    <x v="1"/>
    <x v="8"/>
    <s v="GBC Wire Binding Combs"/>
    <n v="24.815999999999999"/>
    <n v="3"/>
    <n v="0.2"/>
    <n v="8.3754000000000008"/>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97"/>
  </r>
  <r>
    <n v="7044"/>
    <s v="US-2014-165358"/>
    <x v="3"/>
    <x v="930"/>
    <d v="2014-07-24T00:00:00"/>
    <s v="Standard Class"/>
    <s v="SV-20365"/>
    <s v="Seth Vernon"/>
    <x v="0"/>
    <s v="United States"/>
    <s v="Philadelphia"/>
    <x v="9"/>
    <n v="19134"/>
    <x v="3"/>
    <s v="FUR-CH-10002647"/>
    <x v="0"/>
    <x v="1"/>
    <s v="Situations Contoured Folding Chairs, 4/Set"/>
    <n v="198.744"/>
    <n v="4"/>
    <n v="0.3"/>
    <n v="-14.196"/>
  </r>
  <r>
    <n v="7045"/>
    <s v="US-2014-165358"/>
    <x v="3"/>
    <x v="930"/>
    <d v="2014-07-24T00:00:00"/>
    <s v="Standard Class"/>
    <s v="SV-20365"/>
    <s v="Seth Vernon"/>
    <x v="0"/>
    <s v="United States"/>
    <s v="Philadelphia"/>
    <x v="9"/>
    <n v="19134"/>
    <x v="3"/>
    <s v="OFF-SU-10004768"/>
    <x v="1"/>
    <x v="14"/>
    <s v="Acme Kleencut Forged Steel Scissors"/>
    <n v="9.1839999999999993"/>
    <n v="2"/>
    <n v="0.2"/>
    <n v="1.1479999999999999"/>
  </r>
  <r>
    <n v="7046"/>
    <s v="CA-2013-160136"/>
    <x v="0"/>
    <x v="54"/>
    <d v="2013-11-10T00:00:00"/>
    <s v="Standard Class"/>
    <s v="PJ-18835"/>
    <s v="Patrick Jones"/>
    <x v="1"/>
    <s v="United States"/>
    <s v="Dallas"/>
    <x v="5"/>
    <n v="75217"/>
    <x v="2"/>
    <s v="OFF-PA-10002160"/>
    <x v="1"/>
    <x v="10"/>
    <s v="Xerox 1978"/>
    <n v="9.2479999999999993"/>
    <n v="2"/>
    <n v="0.2"/>
    <n v="3.3523999999999998"/>
  </r>
  <r>
    <n v="7047"/>
    <s v="CA-2011-150581"/>
    <x v="2"/>
    <x v="918"/>
    <d v="2011-04-12T00:00:00"/>
    <s v="Standard Class"/>
    <s v="NM-18445"/>
    <s v="Nathan Mautz"/>
    <x v="2"/>
    <s v="United States"/>
    <s v="Concord"/>
    <x v="1"/>
    <n v="94521"/>
    <x v="1"/>
    <s v="FUR-TA-10003748"/>
    <x v="0"/>
    <x v="3"/>
    <s v="Bevis 36 x 72 Conference Tables"/>
    <n v="99.591999999999999"/>
    <n v="1"/>
    <n v="0.2"/>
    <n v="2.4897999999999998"/>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98"/>
  </r>
  <r>
    <n v="7051"/>
    <s v="CA-2013-165330"/>
    <x v="0"/>
    <x v="25"/>
    <d v="2013-12-12T00:00:00"/>
    <s v="Same Day"/>
    <s v="WB-21850"/>
    <s v="William Brown"/>
    <x v="0"/>
    <s v="United States"/>
    <s v="Anaheim"/>
    <x v="1"/>
    <n v="92804"/>
    <x v="1"/>
    <s v="OFF-BI-10004593"/>
    <x v="1"/>
    <x v="8"/>
    <s v="Ibico Laser Imprintable Binding System Covers"/>
    <n v="209.6"/>
    <n v="5"/>
    <n v="0.2"/>
    <n v="68.12"/>
  </r>
  <r>
    <n v="7052"/>
    <s v="CA-2013-165330"/>
    <x v="0"/>
    <x v="25"/>
    <d v="2013-12-12T00:00:00"/>
    <s v="Same Day"/>
    <s v="WB-21850"/>
    <s v="William Brown"/>
    <x v="0"/>
    <s v="United States"/>
    <s v="Anaheim"/>
    <x v="1"/>
    <n v="92804"/>
    <x v="1"/>
    <s v="OFF-AR-10000914"/>
    <x v="1"/>
    <x v="6"/>
    <s v="Boston 16765 Mini Stand Up Battery Pencil Sharpener"/>
    <n v="23.32"/>
    <n v="2"/>
    <n v="0"/>
    <n v="6.0632000000000001"/>
  </r>
  <r>
    <n v="7053"/>
    <s v="CA-2013-165330"/>
    <x v="0"/>
    <x v="25"/>
    <d v="2013-12-12T00:00:00"/>
    <s v="Same Day"/>
    <s v="WB-21850"/>
    <s v="William Brown"/>
    <x v="0"/>
    <s v="United States"/>
    <s v="Anaheim"/>
    <x v="1"/>
    <n v="92804"/>
    <x v="1"/>
    <s v="OFF-PA-10000241"/>
    <x v="1"/>
    <x v="10"/>
    <s v="IBM Multi-Purpose Copy Paper, 8 1/2 x 11&quot;, Case"/>
    <n v="30.98"/>
    <n v="1"/>
    <n v="0"/>
    <n v="13.941000000000001"/>
  </r>
  <r>
    <n v="7054"/>
    <s v="CA-2013-165330"/>
    <x v="0"/>
    <x v="25"/>
    <d v="2013-12-12T00:00:00"/>
    <s v="Same Day"/>
    <s v="WB-21850"/>
    <s v="William Brown"/>
    <x v="0"/>
    <s v="United States"/>
    <s v="Anaheim"/>
    <x v="1"/>
    <n v="92804"/>
    <x v="1"/>
    <s v="TEC-AC-10000057"/>
    <x v="2"/>
    <x v="11"/>
    <s v="Microsoft Natural Ergonomic Keyboard 4000"/>
    <n v="119.96"/>
    <n v="4"/>
    <n v="0"/>
    <n v="25.191600000000001"/>
  </r>
  <r>
    <n v="7055"/>
    <s v="CA-2013-165330"/>
    <x v="0"/>
    <x v="25"/>
    <d v="2013-12-12T00:00:00"/>
    <s v="Same Day"/>
    <s v="WB-21850"/>
    <s v="William Brown"/>
    <x v="0"/>
    <s v="United States"/>
    <s v="Anaheim"/>
    <x v="1"/>
    <n v="92804"/>
    <x v="1"/>
    <s v="FUR-CH-10003774"/>
    <x v="0"/>
    <x v="1"/>
    <s v="Global Wood Trimmed Manager's Task Chair, Khaki"/>
    <n v="363.92"/>
    <n v="5"/>
    <n v="0.2"/>
    <n v="-31.843"/>
  </r>
  <r>
    <n v="7056"/>
    <s v="CA-2013-165330"/>
    <x v="0"/>
    <x v="25"/>
    <d v="2013-12-12T00:00:00"/>
    <s v="Same Day"/>
    <s v="WB-21850"/>
    <s v="William Brown"/>
    <x v="0"/>
    <s v="United States"/>
    <s v="Anaheim"/>
    <x v="1"/>
    <n v="92804"/>
    <x v="1"/>
    <s v="OFF-BI-10002824"/>
    <x v="1"/>
    <x v="8"/>
    <s v="Recycled Easel Ring Binders"/>
    <n v="35.808"/>
    <n v="3"/>
    <n v="0.2"/>
    <n v="11.19"/>
  </r>
  <r>
    <n v="7057"/>
    <s v="CA-2013-165330"/>
    <x v="0"/>
    <x v="25"/>
    <d v="2013-12-12T00:00:00"/>
    <s v="Same Day"/>
    <s v="WB-21850"/>
    <s v="William Brown"/>
    <x v="0"/>
    <s v="United States"/>
    <s v="Anaheim"/>
    <x v="1"/>
    <n v="92804"/>
    <x v="1"/>
    <s v="OFF-BI-10004001"/>
    <x v="1"/>
    <x v="8"/>
    <s v="GBC Recycled VeloBinder Covers"/>
    <n v="122.688"/>
    <n v="9"/>
    <n v="0.2"/>
    <n v="39.873600000000003"/>
  </r>
  <r>
    <n v="7058"/>
    <s v="CA-2013-165330"/>
    <x v="0"/>
    <x v="25"/>
    <d v="2013-12-12T00:00:00"/>
    <s v="Same Day"/>
    <s v="WB-21850"/>
    <s v="William Brown"/>
    <x v="0"/>
    <s v="United States"/>
    <s v="Anaheim"/>
    <x v="1"/>
    <n v="92804"/>
    <x v="1"/>
    <s v="FUR-TA-10004619"/>
    <x v="0"/>
    <x v="3"/>
    <s v="Hon Non-Folding Utility Tables"/>
    <n v="892.13599999999997"/>
    <n v="7"/>
    <n v="0.2"/>
    <n v="111.517"/>
  </r>
  <r>
    <n v="7059"/>
    <s v="CA-2013-165330"/>
    <x v="0"/>
    <x v="25"/>
    <d v="2013-12-12T00:00:00"/>
    <s v="Same Day"/>
    <s v="WB-21850"/>
    <s v="William Brown"/>
    <x v="0"/>
    <s v="United States"/>
    <s v="Anaheim"/>
    <x v="1"/>
    <n v="92804"/>
    <x v="1"/>
    <s v="OFF-ST-10000636"/>
    <x v="1"/>
    <x v="4"/>
    <s v="Rogers Profile Extra Capacity Storage Tub"/>
    <n v="50.22"/>
    <n v="3"/>
    <n v="0"/>
    <n v="2.0087999999999999"/>
  </r>
  <r>
    <n v="7060"/>
    <s v="CA-2013-165330"/>
    <x v="0"/>
    <x v="25"/>
    <d v="2013-12-12T00:00:00"/>
    <s v="Same Day"/>
    <s v="WB-21850"/>
    <s v="William Brown"/>
    <x v="0"/>
    <s v="United States"/>
    <s v="Anaheim"/>
    <x v="1"/>
    <n v="92804"/>
    <x v="1"/>
    <s v="OFF-AP-10001469"/>
    <x v="1"/>
    <x v="9"/>
    <s v="Fellowes 8 Outlet Superior Workstation Surge Protector"/>
    <n v="83.42"/>
    <n v="2"/>
    <n v="0"/>
    <n v="24.191800000000001"/>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6000000000002"/>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40000000000002"/>
  </r>
  <r>
    <n v="7065"/>
    <s v="CA-2014-169474"/>
    <x v="3"/>
    <x v="1144"/>
    <d v="2014-02-10T00:00:00"/>
    <s v="Standard Class"/>
    <s v="JF-15355"/>
    <s v="Jay Fein"/>
    <x v="0"/>
    <s v="United States"/>
    <s v="Rochester"/>
    <x v="15"/>
    <n v="14609"/>
    <x v="3"/>
    <s v="OFF-AP-10003971"/>
    <x v="1"/>
    <x v="9"/>
    <s v="Belkin 6 Outlet Metallic Surge Strip"/>
    <n v="32.67"/>
    <n v="3"/>
    <n v="0"/>
    <n v="8.4941999999999993"/>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4"/>
    <n v="2"/>
    <n v="0.8"/>
    <n v="-3.2406000000000001"/>
  </r>
  <r>
    <n v="7069"/>
    <s v="CA-2013-114209"/>
    <x v="0"/>
    <x v="206"/>
    <d v="2013-05-27T00:00:00"/>
    <s v="Standard Class"/>
    <s v="AS-10285"/>
    <s v="Alejandro Savely"/>
    <x v="1"/>
    <s v="United States"/>
    <s v="Dallas"/>
    <x v="5"/>
    <n v="75081"/>
    <x v="2"/>
    <s v="OFF-PA-10003591"/>
    <x v="1"/>
    <x v="10"/>
    <s v="Southworth 100% Cotton The Best Paper"/>
    <n v="82.656000000000006"/>
    <n v="9"/>
    <n v="0.2"/>
    <n v="30.995999999999999"/>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79999999999993"/>
    <n v="2"/>
    <n v="0.2"/>
    <n v="3.3523999999999998"/>
  </r>
  <r>
    <n v="7072"/>
    <s v="CA-2013-112256"/>
    <x v="0"/>
    <x v="310"/>
    <d v="2013-07-29T00:00:00"/>
    <s v="Standard Class"/>
    <s v="CK-12205"/>
    <s v="Chloris Kastensmidt"/>
    <x v="0"/>
    <s v="United States"/>
    <s v="Mcallen"/>
    <x v="5"/>
    <n v="78501"/>
    <x v="2"/>
    <s v="OFF-AR-10001216"/>
    <x v="1"/>
    <x v="6"/>
    <s v="Newell 339"/>
    <n v="4.4480000000000004"/>
    <n v="2"/>
    <n v="0.2"/>
    <n v="0.33360000000000001"/>
  </r>
  <r>
    <n v="7073"/>
    <s v="CA-2013-112256"/>
    <x v="0"/>
    <x v="310"/>
    <d v="2013-07-29T00:00:00"/>
    <s v="Standard Class"/>
    <s v="CK-12205"/>
    <s v="Chloris Kastensmidt"/>
    <x v="0"/>
    <s v="United States"/>
    <s v="Mcallen"/>
    <x v="5"/>
    <n v="78501"/>
    <x v="2"/>
    <s v="OFF-PA-10004355"/>
    <x v="1"/>
    <x v="10"/>
    <s v="Xerox 231"/>
    <n v="5.1840000000000002"/>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1"/>
  </r>
  <r>
    <n v="7075"/>
    <s v="CA-2013-112256"/>
    <x v="0"/>
    <x v="310"/>
    <d v="2013-07-29T00:00:00"/>
    <s v="Standard Class"/>
    <s v="CK-12205"/>
    <s v="Chloris Kastensmidt"/>
    <x v="0"/>
    <s v="United States"/>
    <s v="Mcallen"/>
    <x v="5"/>
    <n v="78501"/>
    <x v="2"/>
    <s v="OFF-BI-10004364"/>
    <x v="1"/>
    <x v="8"/>
    <s v="Storex Dura Pro Binders"/>
    <n v="4.7519999999999998"/>
    <n v="4"/>
    <n v="0.8"/>
    <n v="-8.3160000000000007"/>
  </r>
  <r>
    <n v="7076"/>
    <s v="CA-2013-112256"/>
    <x v="0"/>
    <x v="310"/>
    <d v="2013-07-29T00:00:00"/>
    <s v="Standard Class"/>
    <s v="CK-12205"/>
    <s v="Chloris Kastensmidt"/>
    <x v="0"/>
    <s v="United States"/>
    <s v="Mcallen"/>
    <x v="5"/>
    <n v="78501"/>
    <x v="2"/>
    <s v="OFF-SU-10001165"/>
    <x v="1"/>
    <x v="14"/>
    <s v="Acme Elite Stainless Steel Scissors"/>
    <n v="13.343999999999999"/>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
    <n v="5"/>
    <n v="0"/>
    <n v="26.901"/>
  </r>
  <r>
    <n v="7078"/>
    <s v="CA-2013-106950"/>
    <x v="0"/>
    <x v="476"/>
    <d v="2013-09-07T00:00:00"/>
    <s v="Standard Class"/>
    <s v="JE-15715"/>
    <s v="Joe Elijah"/>
    <x v="0"/>
    <s v="United States"/>
    <s v="Charlotte"/>
    <x v="3"/>
    <n v="28205"/>
    <x v="0"/>
    <s v="OFF-BI-10000014"/>
    <x v="1"/>
    <x v="8"/>
    <s v="Heavy-Duty E-Z-D Binders"/>
    <n v="22.911000000000001"/>
    <n v="7"/>
    <n v="0.7"/>
    <n v="-17.565100000000001"/>
  </r>
  <r>
    <n v="7079"/>
    <s v="CA-2013-106950"/>
    <x v="0"/>
    <x v="476"/>
    <d v="2013-09-07T00:00:00"/>
    <s v="Standard Class"/>
    <s v="JE-15715"/>
    <s v="Joe Elijah"/>
    <x v="0"/>
    <s v="United States"/>
    <s v="Charlotte"/>
    <x v="3"/>
    <n v="28205"/>
    <x v="0"/>
    <s v="OFF-AP-10000159"/>
    <x v="1"/>
    <x v="9"/>
    <s v="Belkin F9M820V08 8 Outlet Surge"/>
    <n v="309.45600000000002"/>
    <n v="9"/>
    <n v="0.2"/>
    <n v="34.813800000000001"/>
  </r>
  <r>
    <n v="7080"/>
    <s v="CA-2013-106950"/>
    <x v="0"/>
    <x v="476"/>
    <d v="2013-09-07T00:00:00"/>
    <s v="Standard Class"/>
    <s v="JE-15715"/>
    <s v="Joe Elijah"/>
    <x v="0"/>
    <s v="United States"/>
    <s v="Charlotte"/>
    <x v="3"/>
    <n v="28205"/>
    <x v="0"/>
    <s v="OFF-AR-10003560"/>
    <x v="1"/>
    <x v="6"/>
    <s v="Zebra Zazzle Fluorescent Highlighters"/>
    <n v="19.456"/>
    <n v="4"/>
    <n v="0.2"/>
    <n v="3.4047999999999998"/>
  </r>
  <r>
    <n v="7081"/>
    <s v="CA-2013-106950"/>
    <x v="0"/>
    <x v="476"/>
    <d v="2013-09-07T00:00:00"/>
    <s v="Standard Class"/>
    <s v="JE-15715"/>
    <s v="Joe Elijah"/>
    <x v="0"/>
    <s v="United States"/>
    <s v="Charlotte"/>
    <x v="3"/>
    <n v="28205"/>
    <x v="0"/>
    <s v="FUR-TA-10001768"/>
    <x v="0"/>
    <x v="3"/>
    <s v="Hon Racetrack Conference Tables"/>
    <n v="472.51799999999997"/>
    <n v="3"/>
    <n v="0.4"/>
    <n v="-149.63069999999999"/>
  </r>
  <r>
    <n v="7082"/>
    <s v="CA-2013-106950"/>
    <x v="0"/>
    <x v="476"/>
    <d v="2013-09-07T00:00:00"/>
    <s v="Standard Class"/>
    <s v="JE-15715"/>
    <s v="Joe Elijah"/>
    <x v="0"/>
    <s v="United States"/>
    <s v="Charlotte"/>
    <x v="3"/>
    <n v="28205"/>
    <x v="0"/>
    <s v="TEC-AC-10002049"/>
    <x v="2"/>
    <x v="11"/>
    <s v="Plantronics Savi W720 Multi-Device Wireless Headset System"/>
    <n v="1012.68"/>
    <n v="3"/>
    <n v="0.2"/>
    <n v="303.80399999999997"/>
  </r>
  <r>
    <n v="7083"/>
    <s v="CA-2013-106950"/>
    <x v="0"/>
    <x v="476"/>
    <d v="2013-09-07T00:00:00"/>
    <s v="Standard Class"/>
    <s v="JE-15715"/>
    <s v="Joe Elijah"/>
    <x v="0"/>
    <s v="United States"/>
    <s v="Charlotte"/>
    <x v="3"/>
    <n v="28205"/>
    <x v="0"/>
    <s v="OFF-BI-10003166"/>
    <x v="1"/>
    <x v="8"/>
    <s v="GBC Plasticlear Binding Covers"/>
    <n v="17.22"/>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
    <n v="9"/>
    <n v="0.2"/>
    <n v="121.9644"/>
  </r>
  <r>
    <n v="7086"/>
    <s v="CA-2014-112004"/>
    <x v="3"/>
    <x v="145"/>
    <d v="2014-09-29T00:00:00"/>
    <s v="First Class"/>
    <s v="AH-10075"/>
    <s v="Adam Hart"/>
    <x v="1"/>
    <s v="United States"/>
    <s v="Chester"/>
    <x v="9"/>
    <n v="19013"/>
    <x v="3"/>
    <s v="OFF-BI-10003476"/>
    <x v="1"/>
    <x v="8"/>
    <s v="Avery Metallic Poly Binders"/>
    <n v="8.5950000000000006"/>
    <n v="5"/>
    <n v="0.7"/>
    <n v="-6.3029999999999999"/>
  </r>
  <r>
    <n v="7087"/>
    <s v="CA-2014-112004"/>
    <x v="3"/>
    <x v="145"/>
    <d v="2014-09-29T00:00:00"/>
    <s v="First Class"/>
    <s v="AH-10075"/>
    <s v="Adam Hart"/>
    <x v="1"/>
    <s v="United States"/>
    <s v="Chester"/>
    <x v="9"/>
    <n v="19013"/>
    <x v="3"/>
    <s v="OFF-SU-10000157"/>
    <x v="1"/>
    <x v="14"/>
    <s v="Compact Automatic Electric Letter Opener"/>
    <n v="190.89599999999999"/>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800000000002"/>
  </r>
  <r>
    <n v="7089"/>
    <s v="CA-2012-105844"/>
    <x v="1"/>
    <x v="969"/>
    <d v="2012-10-27T00:00:00"/>
    <s v="Second Class"/>
    <s v="JF-15415"/>
    <s v="Jennifer Ferguson"/>
    <x v="0"/>
    <s v="United States"/>
    <s v="Sparks"/>
    <x v="33"/>
    <n v="89431"/>
    <x v="1"/>
    <s v="OFF-AR-10001955"/>
    <x v="1"/>
    <x v="6"/>
    <s v="Newell 319"/>
    <n v="79.36"/>
    <n v="4"/>
    <n v="0"/>
    <n v="23.808"/>
  </r>
  <r>
    <n v="7090"/>
    <s v="CA-2014-118864"/>
    <x v="3"/>
    <x v="140"/>
    <d v="2014-06-20T00:00:00"/>
    <s v="Second Class"/>
    <s v="KH-16690"/>
    <s v="Kristen Hastings"/>
    <x v="1"/>
    <s v="United States"/>
    <s v="Los Angeles"/>
    <x v="1"/>
    <n v="90032"/>
    <x v="1"/>
    <s v="TEC-PH-10001809"/>
    <x v="2"/>
    <x v="7"/>
    <s v="Panasonic KX T7736-B Digital phone"/>
    <n v="119.96"/>
    <n v="1"/>
    <n v="0.2"/>
    <n v="7.4974999999999996"/>
  </r>
  <r>
    <n v="7091"/>
    <s v="CA-2012-119480"/>
    <x v="1"/>
    <x v="1145"/>
    <d v="2012-01-13T00:00:00"/>
    <s v="Standard Class"/>
    <s v="CC-12685"/>
    <s v="Craig Carroll"/>
    <x v="0"/>
    <s v="United States"/>
    <s v="Henderson"/>
    <x v="0"/>
    <n v="42420"/>
    <x v="0"/>
    <s v="OFF-PA-10000474"/>
    <x v="1"/>
    <x v="10"/>
    <s v="Staples"/>
    <n v="106.32"/>
    <n v="3"/>
    <n v="0"/>
    <n v="49.970399999999998"/>
  </r>
  <r>
    <n v="7092"/>
    <s v="CA-2012-119480"/>
    <x v="1"/>
    <x v="1145"/>
    <d v="2012-01-13T00:00:00"/>
    <s v="Standard Class"/>
    <s v="CC-12685"/>
    <s v="Craig Carroll"/>
    <x v="0"/>
    <s v="United States"/>
    <s v="Henderson"/>
    <x v="0"/>
    <n v="42420"/>
    <x v="0"/>
    <s v="OFF-AP-10001205"/>
    <x v="1"/>
    <x v="9"/>
    <s v="Belkin 5 Outlet SurgeMaster Power Centers"/>
    <n v="163.44"/>
    <n v="3"/>
    <n v="0"/>
    <n v="45.763199999999998"/>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
    <n v="5"/>
    <n v="0"/>
    <n v="24.2285"/>
  </r>
  <r>
    <n v="7095"/>
    <s v="US-2012-153374"/>
    <x v="1"/>
    <x v="97"/>
    <d v="2012-02-13T00:00:00"/>
    <s v="Second Class"/>
    <s v="JF-15565"/>
    <s v="Jill Fjeld"/>
    <x v="0"/>
    <s v="United States"/>
    <s v="Decatur"/>
    <x v="10"/>
    <n v="62521"/>
    <x v="2"/>
    <s v="TEC-AC-10001908"/>
    <x v="2"/>
    <x v="11"/>
    <s v="Logitech Wireless Headset h800"/>
    <n v="479.952"/>
    <n v="6"/>
    <n v="0.2"/>
    <n v="89.991"/>
  </r>
  <r>
    <n v="7096"/>
    <s v="CA-2013-101980"/>
    <x v="0"/>
    <x v="1146"/>
    <d v="2013-08-21T00:00:00"/>
    <s v="First Class"/>
    <s v="RP-19390"/>
    <s v="Resi PÃ¶lking"/>
    <x v="0"/>
    <s v="United States"/>
    <s v="New York City"/>
    <x v="15"/>
    <n v="10009"/>
    <x v="3"/>
    <s v="OFF-BI-10000666"/>
    <x v="1"/>
    <x v="8"/>
    <s v="Surelock Post Binders"/>
    <n v="146.68799999999999"/>
    <n v="6"/>
    <n v="0.2"/>
    <n v="55.008000000000003"/>
  </r>
  <r>
    <n v="7097"/>
    <s v="CA-2013-101980"/>
    <x v="0"/>
    <x v="1146"/>
    <d v="2013-08-21T00:00:00"/>
    <s v="First Class"/>
    <s v="RP-19390"/>
    <s v="Resi PÃ¶lking"/>
    <x v="0"/>
    <s v="United States"/>
    <s v="New York City"/>
    <x v="15"/>
    <n v="10009"/>
    <x v="3"/>
    <s v="OFF-BI-10004318"/>
    <x v="1"/>
    <x v="8"/>
    <s v="Ibico EB-19 Dual Function Manual Binding System"/>
    <n v="276.78399999999999"/>
    <n v="2"/>
    <n v="0.2"/>
    <n v="89.954800000000006"/>
  </r>
  <r>
    <n v="7098"/>
    <s v="CA-2013-101980"/>
    <x v="0"/>
    <x v="1146"/>
    <d v="2013-08-21T00:00:00"/>
    <s v="First Class"/>
    <s v="RP-19390"/>
    <s v="Resi PÃ¶lking"/>
    <x v="0"/>
    <s v="United States"/>
    <s v="New York City"/>
    <x v="15"/>
    <n v="10009"/>
    <x v="3"/>
    <s v="OFF-BI-10003429"/>
    <x v="1"/>
    <x v="8"/>
    <s v="Cardinal HOLDit! Binder Insert Strips,Extra Strips"/>
    <n v="25.32"/>
    <n v="5"/>
    <n v="0.2"/>
    <n v="9.1784999999999997"/>
  </r>
  <r>
    <n v="7099"/>
    <s v="CA-2014-144596"/>
    <x v="3"/>
    <x v="44"/>
    <d v="2014-11-11T00:00:00"/>
    <s v="Standard Class"/>
    <s v="CD-11980"/>
    <s v="Carol Darley"/>
    <x v="0"/>
    <s v="United States"/>
    <s v="New York City"/>
    <x v="15"/>
    <n v="10011"/>
    <x v="3"/>
    <s v="OFF-PA-10003302"/>
    <x v="1"/>
    <x v="10"/>
    <s v="Xerox 1906"/>
    <n v="318.95999999999998"/>
    <n v="9"/>
    <n v="0"/>
    <n v="149.91120000000001"/>
  </r>
  <r>
    <n v="7100"/>
    <s v="CA-2012-124933"/>
    <x v="1"/>
    <x v="207"/>
    <d v="2012-12-30T00:00:00"/>
    <s v="Second Class"/>
    <s v="DF-13135"/>
    <s v="David Flashing"/>
    <x v="0"/>
    <s v="United States"/>
    <s v="New York City"/>
    <x v="15"/>
    <n v="10009"/>
    <x v="3"/>
    <s v="OFF-PA-10003302"/>
    <x v="1"/>
    <x v="10"/>
    <s v="Xerox 1906"/>
    <n v="212.64"/>
    <n v="6"/>
    <n v="0"/>
    <n v="99.940799999999996"/>
  </r>
  <r>
    <n v="7101"/>
    <s v="CA-2011-159625"/>
    <x v="2"/>
    <x v="533"/>
    <d v="2011-11-28T00:00:00"/>
    <s v="Standard Class"/>
    <s v="SM-20005"/>
    <s v="Sally Matthias"/>
    <x v="0"/>
    <s v="United States"/>
    <s v="Scottsdale"/>
    <x v="16"/>
    <n v="85254"/>
    <x v="1"/>
    <s v="OFF-EN-10002621"/>
    <x v="1"/>
    <x v="12"/>
    <s v="Staples"/>
    <n v="23.472000000000001"/>
    <n v="3"/>
    <n v="0.2"/>
    <n v="8.8019999999999996"/>
  </r>
  <r>
    <n v="7102"/>
    <s v="CA-2013-144337"/>
    <x v="0"/>
    <x v="1147"/>
    <d v="2013-08-06T00:00:00"/>
    <s v="Second Class"/>
    <s v="SG-20890"/>
    <s v="Susan Gilcrest"/>
    <x v="1"/>
    <s v="United States"/>
    <s v="Amarillo"/>
    <x v="5"/>
    <n v="79109"/>
    <x v="2"/>
    <s v="OFF-PA-10000249"/>
    <x v="1"/>
    <x v="10"/>
    <s v="Staples"/>
    <n v="19.648"/>
    <n v="2"/>
    <n v="0.2"/>
    <n v="6.6311999999999998"/>
  </r>
  <r>
    <n v="7103"/>
    <s v="CA-2011-117478"/>
    <x v="2"/>
    <x v="158"/>
    <d v="2011-09-24T00:00:00"/>
    <s v="First Class"/>
    <s v="LH-16750"/>
    <s v="Larry Hughes"/>
    <x v="0"/>
    <s v="United States"/>
    <s v="Philadelphia"/>
    <x v="9"/>
    <n v="19140"/>
    <x v="3"/>
    <s v="OFF-BI-10000050"/>
    <x v="1"/>
    <x v="8"/>
    <s v="Angle-D Binders with Locking Rings, Label Holders"/>
    <n v="6.57"/>
    <n v="3"/>
    <n v="0.7"/>
    <n v="-5.0369999999999999"/>
  </r>
  <r>
    <n v="7104"/>
    <s v="CA-2014-147410"/>
    <x v="3"/>
    <x v="507"/>
    <d v="2014-09-09T00:00:00"/>
    <s v="Standard Class"/>
    <s v="EJ-14155"/>
    <s v="Eva Jacobs"/>
    <x v="0"/>
    <s v="United States"/>
    <s v="Santa Ana"/>
    <x v="1"/>
    <n v="92704"/>
    <x v="1"/>
    <s v="OFF-ST-10003805"/>
    <x v="1"/>
    <x v="4"/>
    <s v="24 Capacity Maxi Data Binder Racks, Pearl"/>
    <n v="421.1"/>
    <n v="2"/>
    <n v="0"/>
    <n v="105.27500000000001"/>
  </r>
  <r>
    <n v="7105"/>
    <s v="CA-2014-128944"/>
    <x v="3"/>
    <x v="249"/>
    <d v="2014-06-22T00:00:00"/>
    <s v="Second Class"/>
    <s v="KH-16330"/>
    <s v="Katharine Harms"/>
    <x v="1"/>
    <s v="United States"/>
    <s v="Newark"/>
    <x v="24"/>
    <n v="43055"/>
    <x v="3"/>
    <s v="FUR-CH-10000785"/>
    <x v="0"/>
    <x v="1"/>
    <s v="Global Ergonomic Managers Chair"/>
    <n v="760.11599999999999"/>
    <n v="6"/>
    <n v="0.3"/>
    <n v="-43.435200000000002"/>
  </r>
  <r>
    <n v="7106"/>
    <s v="CA-2014-128944"/>
    <x v="3"/>
    <x v="249"/>
    <d v="2014-06-22T00:00:00"/>
    <s v="Second Class"/>
    <s v="KH-16330"/>
    <s v="Katharine Harms"/>
    <x v="1"/>
    <s v="United States"/>
    <s v="Newark"/>
    <x v="24"/>
    <n v="43055"/>
    <x v="3"/>
    <s v="FUR-FU-10004909"/>
    <x v="0"/>
    <x v="5"/>
    <s v="Contemporary Wood/Metal Frame"/>
    <n v="38.783999999999999"/>
    <n v="3"/>
    <n v="0.2"/>
    <n v="7.2720000000000002"/>
  </r>
  <r>
    <n v="7107"/>
    <s v="CA-2014-128944"/>
    <x v="3"/>
    <x v="249"/>
    <d v="2014-06-22T00:00:00"/>
    <s v="Second Class"/>
    <s v="KH-16330"/>
    <s v="Katharine Harms"/>
    <x v="1"/>
    <s v="United States"/>
    <s v="Newark"/>
    <x v="24"/>
    <n v="43055"/>
    <x v="3"/>
    <s v="TEC-AC-10001553"/>
    <x v="2"/>
    <x v="11"/>
    <s v="Memorex 25GB 6X Branded Blu-Ray Recordable Disc, 15/Pack"/>
    <n v="122.328"/>
    <n v="9"/>
    <n v="0.2"/>
    <n v="1.5290999999999999"/>
  </r>
  <r>
    <n v="7108"/>
    <s v="CA-2013-109666"/>
    <x v="0"/>
    <x v="475"/>
    <d v="2013-04-27T00:00:00"/>
    <s v="Standard Class"/>
    <s v="KM-16720"/>
    <s v="Kunst Miller"/>
    <x v="0"/>
    <s v="United States"/>
    <s v="New York City"/>
    <x v="15"/>
    <n v="10035"/>
    <x v="3"/>
    <s v="TEC-PH-10004774"/>
    <x v="2"/>
    <x v="7"/>
    <s v="Gear Head AU3700S Headset"/>
    <n v="25.98"/>
    <n v="2"/>
    <n v="0"/>
    <n v="0.77939999999999998"/>
  </r>
  <r>
    <n v="7109"/>
    <s v="CA-2013-109666"/>
    <x v="0"/>
    <x v="475"/>
    <d v="2013-04-27T00:00:00"/>
    <s v="Standard Class"/>
    <s v="KM-16720"/>
    <s v="Kunst Miller"/>
    <x v="0"/>
    <s v="United States"/>
    <s v="New York City"/>
    <x v="15"/>
    <n v="10035"/>
    <x v="3"/>
    <s v="OFF-AR-10004582"/>
    <x v="1"/>
    <x v="6"/>
    <s v="BIC Brite Liner Grip Highlighters"/>
    <n v="3.28"/>
    <n v="2"/>
    <n v="0"/>
    <n v="1.476"/>
  </r>
  <r>
    <n v="7110"/>
    <s v="CA-2013-109666"/>
    <x v="0"/>
    <x v="475"/>
    <d v="2013-04-27T00:00:00"/>
    <s v="Standard Class"/>
    <s v="KM-16720"/>
    <s v="Kunst Miller"/>
    <x v="0"/>
    <s v="United States"/>
    <s v="New York City"/>
    <x v="15"/>
    <n v="10035"/>
    <x v="3"/>
    <s v="OFF-ST-10000991"/>
    <x v="1"/>
    <x v="4"/>
    <s v="Space Solutions HD Industrial Steel Shelving."/>
    <n v="459.88"/>
    <n v="4"/>
    <n v="0"/>
    <n v="13.7964"/>
  </r>
  <r>
    <n v="7111"/>
    <s v="CA-2013-109666"/>
    <x v="0"/>
    <x v="475"/>
    <d v="2013-04-27T00:00:00"/>
    <s v="Standard Class"/>
    <s v="KM-16720"/>
    <s v="Kunst Miller"/>
    <x v="0"/>
    <s v="United States"/>
    <s v="New York City"/>
    <x v="15"/>
    <n v="10035"/>
    <x v="3"/>
    <s v="OFF-SU-10002522"/>
    <x v="1"/>
    <x v="14"/>
    <s v="Acme Kleen Earth Office Shears"/>
    <n v="7.76"/>
    <n v="2"/>
    <n v="0"/>
    <n v="2.2504"/>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8"/>
  </r>
  <r>
    <n v="7113"/>
    <s v="CA-2013-109666"/>
    <x v="0"/>
    <x v="475"/>
    <d v="2013-04-27T00:00:00"/>
    <s v="Standard Class"/>
    <s v="KM-16720"/>
    <s v="Kunst Miller"/>
    <x v="0"/>
    <s v="United States"/>
    <s v="New York City"/>
    <x v="15"/>
    <n v="10035"/>
    <x v="3"/>
    <s v="OFF-SU-10001218"/>
    <x v="1"/>
    <x v="14"/>
    <s v="Fiskars Softgrip Scissors"/>
    <n v="54.9"/>
    <n v="5"/>
    <n v="0"/>
    <n v="15.372"/>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80000000000002"/>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79999999999998"/>
    <n v="2"/>
    <n v="0.2"/>
    <n v="2.0047999999999999"/>
  </r>
  <r>
    <n v="7117"/>
    <s v="CA-2011-143168"/>
    <x v="2"/>
    <x v="638"/>
    <d v="2011-10-23T00:00:00"/>
    <s v="Second Class"/>
    <s v="IG-15085"/>
    <s v="Ivan Gibson"/>
    <x v="0"/>
    <s v="United States"/>
    <s v="Seattle"/>
    <x v="4"/>
    <n v="98103"/>
    <x v="1"/>
    <s v="OFF-PA-10000167"/>
    <x v="1"/>
    <x v="10"/>
    <s v="Xerox 1925"/>
    <n v="61.96"/>
    <n v="2"/>
    <n v="0"/>
    <n v="27.882000000000001"/>
  </r>
  <r>
    <n v="7118"/>
    <s v="CA-2011-143168"/>
    <x v="2"/>
    <x v="638"/>
    <d v="2011-10-23T00:00:00"/>
    <s v="Second Class"/>
    <s v="IG-15085"/>
    <s v="Ivan Gibson"/>
    <x v="0"/>
    <s v="United States"/>
    <s v="Seattle"/>
    <x v="4"/>
    <n v="98103"/>
    <x v="1"/>
    <s v="OFF-BI-10003784"/>
    <x v="1"/>
    <x v="8"/>
    <s v="Computer Printout Index Tabs"/>
    <n v="1.3440000000000001"/>
    <n v="1"/>
    <n v="0.2"/>
    <n v="0.47039999999999998"/>
  </r>
  <r>
    <n v="7119"/>
    <s v="CA-2014-104906"/>
    <x v="3"/>
    <x v="778"/>
    <d v="2014-02-18T00:00:00"/>
    <s v="Standard Class"/>
    <s v="JP-15460"/>
    <s v="Jennifer Patt"/>
    <x v="1"/>
    <s v="United States"/>
    <s v="New York City"/>
    <x v="15"/>
    <n v="10009"/>
    <x v="3"/>
    <s v="OFF-PA-10001184"/>
    <x v="1"/>
    <x v="10"/>
    <s v="Xerox 1903"/>
    <n v="17.940000000000001"/>
    <n v="3"/>
    <n v="0"/>
    <n v="8.7905999999999995"/>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4"/>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8"/>
  </r>
  <r>
    <n v="7124"/>
    <s v="CA-2012-128013"/>
    <x v="1"/>
    <x v="101"/>
    <d v="2012-08-16T00:00:00"/>
    <s v="Standard Class"/>
    <s v="MF-18250"/>
    <s v="Monica Federle"/>
    <x v="1"/>
    <s v="United States"/>
    <s v="New York City"/>
    <x v="15"/>
    <n v="10035"/>
    <x v="3"/>
    <s v="FUR-FU-10000320"/>
    <x v="0"/>
    <x v="5"/>
    <s v="OIC Stacking Trays"/>
    <n v="10.02"/>
    <n v="3"/>
    <n v="0"/>
    <n v="4.4088000000000003"/>
  </r>
  <r>
    <n v="7125"/>
    <s v="CA-2012-128013"/>
    <x v="1"/>
    <x v="101"/>
    <d v="2012-08-16T00:00:00"/>
    <s v="Standard Class"/>
    <s v="MF-18250"/>
    <s v="Monica Federle"/>
    <x v="1"/>
    <s v="United States"/>
    <s v="New York City"/>
    <x v="15"/>
    <n v="10035"/>
    <x v="3"/>
    <s v="OFF-PA-10001815"/>
    <x v="1"/>
    <x v="10"/>
    <s v="Xerox 1885"/>
    <n v="144.12"/>
    <n v="3"/>
    <n v="0"/>
    <n v="69.177599999999998"/>
  </r>
  <r>
    <n v="7126"/>
    <s v="CA-2013-123176"/>
    <x v="0"/>
    <x v="720"/>
    <d v="2013-09-30T00:00:00"/>
    <s v="Second Class"/>
    <s v="JG-15160"/>
    <s v="James Galang"/>
    <x v="0"/>
    <s v="United States"/>
    <s v="Atlanta"/>
    <x v="32"/>
    <n v="30318"/>
    <x v="0"/>
    <s v="OFF-PA-10003971"/>
    <x v="1"/>
    <x v="10"/>
    <s v="Xerox 1965"/>
    <n v="17.940000000000001"/>
    <n v="3"/>
    <n v="0"/>
    <n v="8.7905999999999995"/>
  </r>
  <r>
    <n v="7127"/>
    <s v="CA-2013-123176"/>
    <x v="0"/>
    <x v="720"/>
    <d v="2013-09-30T00:00:00"/>
    <s v="Second Class"/>
    <s v="JG-15160"/>
    <s v="James Galang"/>
    <x v="0"/>
    <s v="United States"/>
    <s v="Atlanta"/>
    <x v="32"/>
    <n v="30318"/>
    <x v="0"/>
    <s v="OFF-AR-10004685"/>
    <x v="1"/>
    <x v="6"/>
    <s v="Binney &amp; Smith Crayola Metallic Colored Pencils, 8-Color Set"/>
    <n v="13.89"/>
    <n v="3"/>
    <n v="0"/>
    <n v="4.5837000000000003"/>
  </r>
  <r>
    <n v="7128"/>
    <s v="US-2013-117541"/>
    <x v="0"/>
    <x v="696"/>
    <d v="2013-11-21T00:00:00"/>
    <s v="Standard Class"/>
    <s v="JM-16195"/>
    <s v="Justin MacKendrick"/>
    <x v="0"/>
    <s v="United States"/>
    <s v="Newark"/>
    <x v="13"/>
    <n v="19711"/>
    <x v="3"/>
    <s v="OFF-PA-10001609"/>
    <x v="1"/>
    <x v="10"/>
    <s v="Tops Wirebound Message Log Books"/>
    <n v="16.45"/>
    <n v="5"/>
    <n v="0"/>
    <n v="7.5670000000000002"/>
  </r>
  <r>
    <n v="7129"/>
    <s v="US-2013-117541"/>
    <x v="0"/>
    <x v="696"/>
    <d v="2013-11-21T00:00:00"/>
    <s v="Standard Class"/>
    <s v="JM-16195"/>
    <s v="Justin MacKendrick"/>
    <x v="0"/>
    <s v="United States"/>
    <s v="Newark"/>
    <x v="13"/>
    <n v="19711"/>
    <x v="3"/>
    <s v="FUR-FU-10000550"/>
    <x v="0"/>
    <x v="5"/>
    <s v="Stacking Trays by OIC"/>
    <n v="19.920000000000002"/>
    <n v="4"/>
    <n v="0"/>
    <n v="6.5735999999999999"/>
  </r>
  <r>
    <n v="7130"/>
    <s v="CA-2013-166282"/>
    <x v="0"/>
    <x v="947"/>
    <d v="2013-04-23T00:00:00"/>
    <s v="Standard Class"/>
    <s v="PK-19075"/>
    <s v="Pete Kriz"/>
    <x v="0"/>
    <s v="United States"/>
    <s v="Nashville"/>
    <x v="18"/>
    <n v="37211"/>
    <x v="0"/>
    <s v="TEC-AC-10004209"/>
    <x v="2"/>
    <x v="11"/>
    <s v="Memorex Froggy Flash Drive 4 GB"/>
    <n v="35.167999999999999"/>
    <n v="4"/>
    <n v="0.2"/>
    <n v="8.3523999999999994"/>
  </r>
  <r>
    <n v="7131"/>
    <s v="CA-2013-166282"/>
    <x v="0"/>
    <x v="947"/>
    <d v="2013-04-23T00:00:00"/>
    <s v="Standard Class"/>
    <s v="PK-19075"/>
    <s v="Pete Kriz"/>
    <x v="0"/>
    <s v="United States"/>
    <s v="Nashville"/>
    <x v="18"/>
    <n v="37211"/>
    <x v="0"/>
    <s v="OFF-PA-10003022"/>
    <x v="1"/>
    <x v="10"/>
    <s v="Standard Line â€œWhile You Were Outâ€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4"/>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6"/>
    <n v="3"/>
    <n v="0"/>
    <n v="240.29400000000001"/>
  </r>
  <r>
    <n v="7137"/>
    <s v="CA-2012-163965"/>
    <x v="1"/>
    <x v="312"/>
    <d v="2012-11-27T00:00:00"/>
    <s v="Standard Class"/>
    <s v="SS-20875"/>
    <s v="Sung Shariari"/>
    <x v="0"/>
    <s v="United States"/>
    <s v="Miami"/>
    <x v="2"/>
    <n v="33180"/>
    <x v="0"/>
    <s v="OFF-BI-10004728"/>
    <x v="1"/>
    <x v="8"/>
    <s v="Wilson Jones Turn Tabs Binder Tool for Ring Binders"/>
    <n v="7.23"/>
    <n v="5"/>
    <n v="0.7"/>
    <n v="-5.7839999999999998"/>
  </r>
  <r>
    <n v="7138"/>
    <s v="CA-2012-163965"/>
    <x v="1"/>
    <x v="312"/>
    <d v="2012-11-27T00:00:00"/>
    <s v="Standard Class"/>
    <s v="SS-20875"/>
    <s v="Sung Shariari"/>
    <x v="0"/>
    <s v="United States"/>
    <s v="Miami"/>
    <x v="2"/>
    <n v="33180"/>
    <x v="0"/>
    <s v="OFF-ST-10000918"/>
    <x v="1"/>
    <x v="4"/>
    <s v="Crate-A-Files"/>
    <n v="17.440000000000001"/>
    <n v="2"/>
    <n v="0.2"/>
    <n v="1.3080000000000001"/>
  </r>
  <r>
    <n v="7139"/>
    <s v="CA-2012-163965"/>
    <x v="1"/>
    <x v="312"/>
    <d v="2012-11-27T00:00:00"/>
    <s v="Standard Class"/>
    <s v="SS-20875"/>
    <s v="Sung Shariari"/>
    <x v="0"/>
    <s v="United States"/>
    <s v="Miami"/>
    <x v="2"/>
    <n v="33180"/>
    <x v="0"/>
    <s v="OFF-BI-10004593"/>
    <x v="1"/>
    <x v="8"/>
    <s v="Ibico Laser Imprintable Binding System Covers"/>
    <n v="62.88"/>
    <n v="4"/>
    <n v="0.7"/>
    <n v="-50.304000000000002"/>
  </r>
  <r>
    <n v="7140"/>
    <s v="CA-2012-163965"/>
    <x v="1"/>
    <x v="312"/>
    <d v="2012-11-27T00:00:00"/>
    <s v="Standard Class"/>
    <s v="SS-20875"/>
    <s v="Sung Shariari"/>
    <x v="0"/>
    <s v="United States"/>
    <s v="Miami"/>
    <x v="2"/>
    <n v="33180"/>
    <x v="0"/>
    <s v="FUR-BO-10001337"/>
    <x v="0"/>
    <x v="0"/>
    <s v="O'Sullivan Living Dimensions 2-Shelf Bookcases"/>
    <n v="290.35199999999998"/>
    <n v="3"/>
    <n v="0.2"/>
    <n v="-36.293999999999997"/>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30000000000001"/>
    <n v="5"/>
    <n v="0"/>
    <n v="37.884"/>
  </r>
  <r>
    <n v="7143"/>
    <s v="CA-2011-122217"/>
    <x v="2"/>
    <x v="156"/>
    <d v="2011-11-29T00:00:00"/>
    <s v="Standard Class"/>
    <s v="HP-14815"/>
    <s v="Harold Pawlan"/>
    <x v="2"/>
    <s v="United States"/>
    <s v="Virginia Beach"/>
    <x v="17"/>
    <n v="23464"/>
    <x v="0"/>
    <s v="FUR-FU-10002045"/>
    <x v="0"/>
    <x v="5"/>
    <s v="Executive Impressions 14&quot;"/>
    <n v="111.15"/>
    <n v="5"/>
    <n v="0"/>
    <n v="48.905999999999999"/>
  </r>
  <r>
    <n v="7144"/>
    <s v="US-2014-141558"/>
    <x v="3"/>
    <x v="825"/>
    <d v="2014-03-17T00:00:00"/>
    <s v="Standard Class"/>
    <s v="MH-17290"/>
    <s v="Marc Harrigan"/>
    <x v="2"/>
    <s v="United States"/>
    <s v="Philadelphia"/>
    <x v="9"/>
    <n v="19140"/>
    <x v="3"/>
    <s v="TEC-PH-10002555"/>
    <x v="2"/>
    <x v="7"/>
    <s v="Nortel Meridian M5316 Digital phone"/>
    <n v="776.85"/>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8000000000003"/>
  </r>
  <r>
    <n v="7146"/>
    <s v="US-2014-141558"/>
    <x v="3"/>
    <x v="825"/>
    <d v="2014-03-17T00:00:00"/>
    <s v="Standard Class"/>
    <s v="MH-17290"/>
    <s v="Marc Harrigan"/>
    <x v="2"/>
    <s v="United States"/>
    <s v="Philadelphia"/>
    <x v="9"/>
    <n v="19140"/>
    <x v="3"/>
    <s v="FUR-TA-10004086"/>
    <x v="0"/>
    <x v="3"/>
    <s v="KI Adjustable-Height Table"/>
    <n v="154.76400000000001"/>
    <n v="3"/>
    <n v="0.4"/>
    <n v="-46.429200000000002"/>
  </r>
  <r>
    <n v="7147"/>
    <s v="US-2014-141558"/>
    <x v="3"/>
    <x v="825"/>
    <d v="2014-03-17T00:00:00"/>
    <s v="Standard Class"/>
    <s v="MH-17290"/>
    <s v="Marc Harrigan"/>
    <x v="2"/>
    <s v="United States"/>
    <s v="Philadelphia"/>
    <x v="9"/>
    <n v="19140"/>
    <x v="3"/>
    <s v="OFF-ST-10004946"/>
    <x v="1"/>
    <x v="4"/>
    <s v="Desktop 3-Pocket Hot File"/>
    <n v="43.28"/>
    <n v="1"/>
    <n v="0.2"/>
    <n v="3.246"/>
  </r>
  <r>
    <n v="7148"/>
    <s v="CA-2013-139941"/>
    <x v="0"/>
    <x v="1"/>
    <d v="2013-06-18T00:00:00"/>
    <s v="Standard Class"/>
    <s v="CB-12415"/>
    <s v="Christy Brittain"/>
    <x v="0"/>
    <s v="United States"/>
    <s v="Long Beach"/>
    <x v="15"/>
    <n v="11561"/>
    <x v="3"/>
    <s v="OFF-PA-10000241"/>
    <x v="1"/>
    <x v="10"/>
    <s v="IBM Multi-Purpose Copy Paper, 8 1/2 x 11&quot;, Case"/>
    <n v="92.94"/>
    <n v="3"/>
    <n v="0"/>
    <n v="41.82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Â phone"/>
    <n v="971.88"/>
    <n v="3"/>
    <n v="0.2"/>
    <n v="109.3365"/>
  </r>
  <r>
    <n v="7151"/>
    <s v="CA-2014-100412"/>
    <x v="3"/>
    <x v="66"/>
    <d v="2014-12-27T00:00:00"/>
    <s v="Standard Class"/>
    <s v="SR-20425"/>
    <s v="Sharelle Roach"/>
    <x v="2"/>
    <s v="United States"/>
    <s v="Tuscaloosa"/>
    <x v="19"/>
    <n v="35401"/>
    <x v="0"/>
    <s v="FUR-CH-10002647"/>
    <x v="0"/>
    <x v="1"/>
    <s v="Situations Contoured Folding Chairs, 4/Set"/>
    <n v="141.96"/>
    <n v="2"/>
    <n v="0"/>
    <n v="35.4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8"/>
  </r>
  <r>
    <n v="7154"/>
    <s v="CA-2012-106208"/>
    <x v="1"/>
    <x v="895"/>
    <d v="2012-12-15T00:00:00"/>
    <s v="Standard Class"/>
    <s v="JW-16075"/>
    <s v="Julia West"/>
    <x v="0"/>
    <s v="United States"/>
    <s v="Chicago"/>
    <x v="10"/>
    <n v="60610"/>
    <x v="2"/>
    <s v="OFF-AP-10004980"/>
    <x v="1"/>
    <x v="9"/>
    <s v="3M Replacement Filter for Office Air Cleaner for 20' x 33' Room"/>
    <n v="53.088000000000001"/>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6"/>
  </r>
  <r>
    <n v="7156"/>
    <s v="US-2012-136749"/>
    <x v="1"/>
    <x v="707"/>
    <d v="2012-12-27T00:00:00"/>
    <s v="Second Class"/>
    <s v="LH-16900"/>
    <s v="Lena Hernandez"/>
    <x v="0"/>
    <s v="United States"/>
    <s v="Columbus"/>
    <x v="32"/>
    <n v="31907"/>
    <x v="0"/>
    <s v="OFF-BI-10004492"/>
    <x v="1"/>
    <x v="8"/>
    <s v="Tuf-Vin Binders"/>
    <n v="157.9"/>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998"/>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Â Telephone"/>
    <n v="222.38399999999999"/>
    <n v="2"/>
    <n v="0.2"/>
    <n v="16.678799999999999"/>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9"/>
  </r>
  <r>
    <n v="7166"/>
    <s v="CA-2013-158610"/>
    <x v="0"/>
    <x v="251"/>
    <d v="2013-09-23T00:00:00"/>
    <s v="First Class"/>
    <s v="CK-12595"/>
    <s v="Clytie Kelty"/>
    <x v="0"/>
    <s v="United States"/>
    <s v="Providence"/>
    <x v="34"/>
    <n v="2908"/>
    <x v="3"/>
    <s v="OFF-ST-10000604"/>
    <x v="1"/>
    <x v="4"/>
    <s v="Home/Office Personal File Carts"/>
    <n v="69.52"/>
    <n v="2"/>
    <n v="0"/>
    <n v="17.38"/>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06"/>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
    <n v="3"/>
    <n v="0.2"/>
    <n v="19.1646"/>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1999999999999"/>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01"/>
  </r>
  <r>
    <n v="7174"/>
    <s v="US-2014-141677"/>
    <x v="3"/>
    <x v="606"/>
    <d v="2014-03-31T00:00:00"/>
    <s v="Standard Class"/>
    <s v="HK-14890"/>
    <s v="Heather Kirkland"/>
    <x v="1"/>
    <s v="United States"/>
    <s v="Houston"/>
    <x v="5"/>
    <n v="77070"/>
    <x v="2"/>
    <s v="TEC-CO-10002313"/>
    <x v="2"/>
    <x v="16"/>
    <s v="Canon PC1080F Personal Copier"/>
    <n v="2399.96"/>
    <n v="5"/>
    <n v="0.2"/>
    <n v="569.9905"/>
  </r>
  <r>
    <n v="7175"/>
    <s v="US-2014-141677"/>
    <x v="3"/>
    <x v="606"/>
    <d v="2014-03-31T00:00:00"/>
    <s v="Standard Class"/>
    <s v="HK-14890"/>
    <s v="Heather Kirkland"/>
    <x v="1"/>
    <s v="United States"/>
    <s v="Houston"/>
    <x v="5"/>
    <n v="77070"/>
    <x v="2"/>
    <s v="OFF-PA-10002581"/>
    <x v="1"/>
    <x v="10"/>
    <s v="Xerox 1951"/>
    <n v="74.352000000000004"/>
    <n v="3"/>
    <n v="0.2"/>
    <n v="23.234999999999999"/>
  </r>
  <r>
    <n v="7176"/>
    <s v="US-2014-141677"/>
    <x v="3"/>
    <x v="606"/>
    <d v="2014-03-31T00:00:00"/>
    <s v="Standard Class"/>
    <s v="HK-14890"/>
    <s v="Heather Kirkland"/>
    <x v="1"/>
    <s v="United States"/>
    <s v="Houston"/>
    <x v="5"/>
    <n v="77070"/>
    <x v="2"/>
    <s v="OFF-AP-10001205"/>
    <x v="1"/>
    <x v="9"/>
    <s v="Belkin 5 Outlet SurgeMaster Power Centers"/>
    <n v="87.168000000000006"/>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4000000000002"/>
  </r>
  <r>
    <n v="7178"/>
    <s v="CA-2014-133067"/>
    <x v="3"/>
    <x v="464"/>
    <d v="2014-05-11T00:00:00"/>
    <s v="Standard Class"/>
    <s v="MY-18295"/>
    <s v="Muhammed Yedwab"/>
    <x v="1"/>
    <s v="United States"/>
    <s v="Philadelphia"/>
    <x v="9"/>
    <n v="19140"/>
    <x v="3"/>
    <s v="OFF-BI-10002897"/>
    <x v="1"/>
    <x v="8"/>
    <s v="Black Avery Memo-Size 3-Ring Binder, 5 1/2&quot; x 8 1/2&quot;"/>
    <n v="2.202"/>
    <n v="2"/>
    <n v="0.7"/>
    <n v="-1.5414000000000001"/>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99"/>
  </r>
  <r>
    <n v="7180"/>
    <s v="US-2013-144351"/>
    <x v="0"/>
    <x v="696"/>
    <d v="2013-11-19T00:00:00"/>
    <s v="Standard Class"/>
    <s v="RC-19960"/>
    <s v="Ryan Crowe"/>
    <x v="0"/>
    <s v="United States"/>
    <s v="Baltimore"/>
    <x v="39"/>
    <n v="21215"/>
    <x v="3"/>
    <s v="TEC-PH-10001644"/>
    <x v="2"/>
    <x v="7"/>
    <s v="BlueLounge Milo Smartphone Stand, White/Metallic"/>
    <n v="89.97"/>
    <n v="3"/>
    <n v="0"/>
    <n v="25.191600000000001"/>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99"/>
  </r>
  <r>
    <n v="7184"/>
    <s v="CA-2014-128853"/>
    <x v="3"/>
    <x v="81"/>
    <d v="2014-04-24T00:00:00"/>
    <s v="First Class"/>
    <s v="JM-15250"/>
    <s v="Janet Martin"/>
    <x v="0"/>
    <s v="United States"/>
    <s v="Baltimore"/>
    <x v="39"/>
    <n v="21215"/>
    <x v="3"/>
    <s v="FUR-CH-10004218"/>
    <x v="0"/>
    <x v="1"/>
    <s v="Global Fabric Manager's Chair, Dark Gray"/>
    <n v="908.82"/>
    <n v="9"/>
    <n v="0"/>
    <n v="227.20500000000001"/>
  </r>
  <r>
    <n v="7185"/>
    <s v="CA-2014-133102"/>
    <x v="3"/>
    <x v="629"/>
    <d v="2014-08-25T00:00:00"/>
    <s v="Standard Class"/>
    <s v="ED-13885"/>
    <s v="Emily Ducich"/>
    <x v="2"/>
    <s v="United States"/>
    <s v="Houston"/>
    <x v="5"/>
    <n v="77095"/>
    <x v="2"/>
    <s v="OFF-SU-10000432"/>
    <x v="1"/>
    <x v="14"/>
    <s v="Acco Side-Punched Conventional Columnar Pads"/>
    <n v="5.5519999999999996"/>
    <n v="2"/>
    <n v="0.2"/>
    <n v="-1.0409999999999999"/>
  </r>
  <r>
    <n v="7186"/>
    <s v="CA-2014-133102"/>
    <x v="3"/>
    <x v="629"/>
    <d v="2014-08-25T00:00:00"/>
    <s v="Standard Class"/>
    <s v="ED-13885"/>
    <s v="Emily Ducich"/>
    <x v="2"/>
    <s v="United States"/>
    <s v="Houston"/>
    <x v="5"/>
    <n v="77095"/>
    <x v="2"/>
    <s v="OFF-AR-10003183"/>
    <x v="1"/>
    <x v="6"/>
    <s v="Avery Fluorescent Highlighter Four-Color Set"/>
    <n v="8.016"/>
    <n v="3"/>
    <n v="0.2"/>
    <n v="1.002"/>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02"/>
  </r>
  <r>
    <n v="7188"/>
    <s v="CA-2014-133102"/>
    <x v="3"/>
    <x v="629"/>
    <d v="2014-08-25T00:00:00"/>
    <s v="Standard Class"/>
    <s v="ED-13885"/>
    <s v="Emily Ducich"/>
    <x v="2"/>
    <s v="United States"/>
    <s v="Houston"/>
    <x v="5"/>
    <n v="77095"/>
    <x v="2"/>
    <s v="FUR-FU-10003247"/>
    <x v="0"/>
    <x v="5"/>
    <s v="36X48 HARDFLOOR CHAIRMAT"/>
    <n v="16.783999999999999"/>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7"/>
    <n v="4"/>
    <n v="0.8"/>
    <n v="-99.103200000000001"/>
  </r>
  <r>
    <n v="7190"/>
    <s v="CA-2013-164399"/>
    <x v="0"/>
    <x v="396"/>
    <d v="2013-11-16T00:00:00"/>
    <s v="First Class"/>
    <s v="DW-13480"/>
    <s v="Dianna Wilson"/>
    <x v="2"/>
    <s v="United States"/>
    <s v="San Diego"/>
    <x v="1"/>
    <n v="92024"/>
    <x v="1"/>
    <s v="TEC-PH-10004908"/>
    <x v="2"/>
    <x v="7"/>
    <s v="Panasonic KX TS3282W Corded phone"/>
    <n v="203.976"/>
    <n v="3"/>
    <n v="0.2"/>
    <n v="25.497"/>
  </r>
  <r>
    <n v="7191"/>
    <s v="CA-2013-164399"/>
    <x v="0"/>
    <x v="396"/>
    <d v="2013-11-16T00:00:00"/>
    <s v="First Class"/>
    <s v="DW-13480"/>
    <s v="Dianna Wilson"/>
    <x v="2"/>
    <s v="United States"/>
    <s v="San Diego"/>
    <x v="1"/>
    <n v="92024"/>
    <x v="1"/>
    <s v="FUR-TA-10003392"/>
    <x v="0"/>
    <x v="3"/>
    <s v="Global Adaptabilities Conference Tables"/>
    <n v="674.35199999999998"/>
    <n v="3"/>
    <n v="0.2"/>
    <n v="-8.4293999999999993"/>
  </r>
  <r>
    <n v="7192"/>
    <s v="CA-2013-116918"/>
    <x v="0"/>
    <x v="393"/>
    <d v="2013-10-07T00:00:00"/>
    <s v="Second Class"/>
    <s v="JK-15205"/>
    <s v="Jamie Kunitz"/>
    <x v="0"/>
    <s v="United States"/>
    <s v="Hialeah"/>
    <x v="2"/>
    <n v="33012"/>
    <x v="0"/>
    <s v="OFF-BI-10004140"/>
    <x v="1"/>
    <x v="8"/>
    <s v="Avery Non-Stick Binders"/>
    <n v="5.3879999999999999"/>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8"/>
  </r>
  <r>
    <n v="7197"/>
    <s v="CA-2011-116785"/>
    <x v="2"/>
    <x v="759"/>
    <d v="2011-04-30T00:00:00"/>
    <s v="Standard Class"/>
    <s v="MH-17290"/>
    <s v="Marc Harrigan"/>
    <x v="2"/>
    <s v="United States"/>
    <s v="Los Angeles"/>
    <x v="1"/>
    <n v="90036"/>
    <x v="1"/>
    <s v="OFF-AR-10003504"/>
    <x v="1"/>
    <x v="6"/>
    <s v="Newell 347"/>
    <n v="21.4"/>
    <n v="5"/>
    <n v="0"/>
    <n v="6.2060000000000004"/>
  </r>
  <r>
    <n v="7198"/>
    <s v="CA-2011-116785"/>
    <x v="2"/>
    <x v="759"/>
    <d v="2011-04-30T00:00:00"/>
    <s v="Standard Class"/>
    <s v="MH-17290"/>
    <s v="Marc Harrigan"/>
    <x v="2"/>
    <s v="United States"/>
    <s v="Los Angeles"/>
    <x v="1"/>
    <n v="90036"/>
    <x v="1"/>
    <s v="OFF-LA-10000305"/>
    <x v="1"/>
    <x v="2"/>
    <s v="Avery 495"/>
    <n v="12.6"/>
    <n v="2"/>
    <n v="0"/>
    <n v="5.7960000000000003"/>
  </r>
  <r>
    <n v="7199"/>
    <s v="US-2012-156797"/>
    <x v="1"/>
    <x v="1067"/>
    <d v="2012-08-15T00:00:00"/>
    <s v="Standard Class"/>
    <s v="PO-19180"/>
    <s v="Philisse Overcash"/>
    <x v="2"/>
    <s v="United States"/>
    <s v="New York City"/>
    <x v="15"/>
    <n v="10035"/>
    <x v="3"/>
    <s v="OFF-AR-10001427"/>
    <x v="1"/>
    <x v="6"/>
    <s v="Newell 330"/>
    <n v="11.96"/>
    <n v="2"/>
    <n v="0"/>
    <n v="3.1095999999999999"/>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6"/>
    <n v="1"/>
    <n v="0.2"/>
    <n v="14.595000000000001"/>
  </r>
  <r>
    <n v="7202"/>
    <s v="CA-2013-104276"/>
    <x v="0"/>
    <x v="581"/>
    <d v="2013-12-04T00:00:00"/>
    <s v="Standard Class"/>
    <s v="HF-14995"/>
    <s v="Herbert Flentye"/>
    <x v="0"/>
    <s v="United States"/>
    <s v="Fort Lauderdale"/>
    <x v="2"/>
    <n v="33311"/>
    <x v="0"/>
    <s v="FUR-TA-10001039"/>
    <x v="0"/>
    <x v="3"/>
    <s v="KI Adjustable-Height Table"/>
    <n v="331.02300000000002"/>
    <n v="7"/>
    <n v="0.45"/>
    <n v="-114.35339999999999"/>
  </r>
  <r>
    <n v="7203"/>
    <s v="CA-2013-120369"/>
    <x v="0"/>
    <x v="99"/>
    <d v="2013-10-29T00:00:00"/>
    <s v="Same Day"/>
    <s v="VB-21745"/>
    <s v="Victoria Brennan"/>
    <x v="1"/>
    <s v="United States"/>
    <s v="Rochester"/>
    <x v="15"/>
    <n v="14609"/>
    <x v="3"/>
    <s v="FUR-FU-10003806"/>
    <x v="0"/>
    <x v="5"/>
    <s v="Tenex Chairmat w/ Average Lip, 45&quot; x 53&quot;"/>
    <n v="756.8"/>
    <n v="5"/>
    <n v="0"/>
    <n v="75.680000000000007"/>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02"/>
  </r>
  <r>
    <n v="7205"/>
    <s v="CA-2012-136658"/>
    <x v="1"/>
    <x v="229"/>
    <d v="2012-09-17T00:00:00"/>
    <s v="Standard Class"/>
    <s v="BO-11425"/>
    <s v="Bobby Odegard"/>
    <x v="0"/>
    <s v="United States"/>
    <s v="New York City"/>
    <x v="15"/>
    <n v="10024"/>
    <x v="3"/>
    <s v="OFF-AR-10000817"/>
    <x v="1"/>
    <x v="6"/>
    <s v="Manco Dry-Lighter Erasable Highlighter"/>
    <n v="6.08"/>
    <n v="2"/>
    <n v="0"/>
    <n v="2.0672000000000001"/>
  </r>
  <r>
    <n v="7206"/>
    <s v="CA-2014-137414"/>
    <x v="3"/>
    <x v="280"/>
    <d v="2014-10-07T00:00:00"/>
    <s v="Standard Class"/>
    <s v="CM-12115"/>
    <s v="Chad McGuire"/>
    <x v="0"/>
    <s v="United States"/>
    <s v="San Francisco"/>
    <x v="1"/>
    <n v="94109"/>
    <x v="1"/>
    <s v="FUR-FU-10001424"/>
    <x v="0"/>
    <x v="5"/>
    <s v="Dax Clear Box Frame"/>
    <n v="17.46"/>
    <n v="2"/>
    <n v="0"/>
    <n v="5.93639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499999999997"/>
  </r>
  <r>
    <n v="7208"/>
    <s v="CA-2013-143476"/>
    <x v="0"/>
    <x v="108"/>
    <d v="2013-09-14T00:00:00"/>
    <s v="First Class"/>
    <s v="LC-16930"/>
    <s v="Linda Cazamias"/>
    <x v="1"/>
    <s v="United States"/>
    <s v="Phoenix"/>
    <x v="16"/>
    <n v="85023"/>
    <x v="1"/>
    <s v="OFF-AR-10003759"/>
    <x v="1"/>
    <x v="6"/>
    <s v="Crayola Anti Dust Chalk, 12/Pack"/>
    <n v="2.9119999999999999"/>
    <n v="2"/>
    <n v="0.2"/>
    <n v="0.91"/>
  </r>
  <r>
    <n v="7209"/>
    <s v="CA-2013-143476"/>
    <x v="0"/>
    <x v="108"/>
    <d v="2013-09-14T00:00:00"/>
    <s v="First Class"/>
    <s v="LC-16930"/>
    <s v="Linda Cazamias"/>
    <x v="1"/>
    <s v="United States"/>
    <s v="Phoenix"/>
    <x v="16"/>
    <n v="85023"/>
    <x v="1"/>
    <s v="OFF-PA-10001837"/>
    <x v="1"/>
    <x v="10"/>
    <s v="Xerox 1976"/>
    <n v="20.736000000000001"/>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79999999999996"/>
    <n v="2"/>
    <n v="0.2"/>
    <n v="2.99"/>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60000000000002"/>
  </r>
  <r>
    <n v="7216"/>
    <s v="CA-2012-103072"/>
    <x v="1"/>
    <x v="874"/>
    <d v="2012-09-30T00:00:00"/>
    <s v="Second Class"/>
    <s v="HW-14935"/>
    <s v="Helen Wasserman"/>
    <x v="1"/>
    <s v="United States"/>
    <s v="Detroit"/>
    <x v="12"/>
    <n v="48205"/>
    <x v="2"/>
    <s v="OFF-PA-10003172"/>
    <x v="1"/>
    <x v="10"/>
    <s v="Xerox 1996"/>
    <n v="25.92"/>
    <n v="4"/>
    <n v="0"/>
    <n v="12.441599999999999"/>
  </r>
  <r>
    <n v="7217"/>
    <s v="CA-2012-150770"/>
    <x v="1"/>
    <x v="910"/>
    <d v="2012-05-06T00:00:00"/>
    <s v="First Class"/>
    <s v="LC-16870"/>
    <s v="Lena Cacioppo"/>
    <x v="0"/>
    <s v="United States"/>
    <s v="San Francisco"/>
    <x v="1"/>
    <n v="94109"/>
    <x v="1"/>
    <s v="OFF-AR-10001246"/>
    <x v="1"/>
    <x v="6"/>
    <s v="Newell 317"/>
    <n v="8.82"/>
    <n v="3"/>
    <n v="0"/>
    <n v="2.5577999999999999"/>
  </r>
  <r>
    <n v="7218"/>
    <s v="CA-2012-150770"/>
    <x v="1"/>
    <x v="910"/>
    <d v="2012-05-06T00:00:00"/>
    <s v="First Class"/>
    <s v="LC-16870"/>
    <s v="Lena Cacioppo"/>
    <x v="0"/>
    <s v="United States"/>
    <s v="San Francisco"/>
    <x v="1"/>
    <n v="94109"/>
    <x v="1"/>
    <s v="OFF-BI-10002026"/>
    <x v="1"/>
    <x v="8"/>
    <s v="Ibico Recycled Linen-Style Covers"/>
    <n v="62.496000000000002"/>
    <n v="2"/>
    <n v="0.2"/>
    <n v="21.8736"/>
  </r>
  <r>
    <n v="7219"/>
    <s v="CA-2012-150770"/>
    <x v="1"/>
    <x v="910"/>
    <d v="2012-05-06T00:00:00"/>
    <s v="First Class"/>
    <s v="LC-16870"/>
    <s v="Lena Cacioppo"/>
    <x v="0"/>
    <s v="United States"/>
    <s v="San Francisco"/>
    <x v="1"/>
    <n v="94109"/>
    <x v="1"/>
    <s v="TEC-AC-10000844"/>
    <x v="2"/>
    <x v="11"/>
    <s v="LogitechÂ Gaming G510s - Keyboard"/>
    <n v="339.96"/>
    <n v="4"/>
    <n v="0"/>
    <n v="122.3856"/>
  </r>
  <r>
    <n v="7220"/>
    <s v="CA-2012-150770"/>
    <x v="1"/>
    <x v="910"/>
    <d v="2012-05-06T00:00:00"/>
    <s v="First Class"/>
    <s v="LC-16870"/>
    <s v="Lena Cacioppo"/>
    <x v="0"/>
    <s v="United States"/>
    <s v="San Francisco"/>
    <x v="1"/>
    <n v="94109"/>
    <x v="1"/>
    <s v="OFF-BI-10001575"/>
    <x v="1"/>
    <x v="8"/>
    <s v="GBC Linen Binding Covers"/>
    <n v="49.567999999999998"/>
    <n v="2"/>
    <n v="0.2"/>
    <n v="17.348800000000001"/>
  </r>
  <r>
    <n v="7221"/>
    <s v="CA-2014-154760"/>
    <x v="3"/>
    <x v="1152"/>
    <d v="2014-01-14T00:00:00"/>
    <s v="Standard Class"/>
    <s v="BP-11290"/>
    <s v="Beth Paige"/>
    <x v="0"/>
    <s v="United States"/>
    <s v="Philadelphia"/>
    <x v="9"/>
    <n v="19140"/>
    <x v="3"/>
    <s v="OFF-BI-10004632"/>
    <x v="1"/>
    <x v="8"/>
    <s v="Ibico Hi-Tech Manual Binding System"/>
    <n v="274.49099999999999"/>
    <n v="3"/>
    <n v="0.7"/>
    <n v="-228.74250000000001"/>
  </r>
  <r>
    <n v="7222"/>
    <s v="US-2014-104437"/>
    <x v="3"/>
    <x v="678"/>
    <d v="2014-02-01T00:00:00"/>
    <s v="Standard Class"/>
    <s v="TG-21310"/>
    <s v="Toby Gnade"/>
    <x v="0"/>
    <s v="United States"/>
    <s v="New York City"/>
    <x v="15"/>
    <n v="10035"/>
    <x v="3"/>
    <s v="TEC-PH-10000193"/>
    <x v="2"/>
    <x v="7"/>
    <s v="Jensen SMPS-640 -Â speaker phone"/>
    <n v="137.94"/>
    <n v="3"/>
    <n v="0"/>
    <n v="35.864400000000003"/>
  </r>
  <r>
    <n v="7223"/>
    <s v="CA-2014-113075"/>
    <x v="3"/>
    <x v="264"/>
    <d v="2014-09-07T00:00:00"/>
    <s v="Standard Class"/>
    <s v="MC-18100"/>
    <s v="Mick Crebagga"/>
    <x v="0"/>
    <s v="United States"/>
    <s v="Chicago"/>
    <x v="10"/>
    <n v="60623"/>
    <x v="2"/>
    <s v="TEC-AC-10003441"/>
    <x v="2"/>
    <x v="11"/>
    <s v="Kingston Digital DataTraveler 32GB USB 2.0"/>
    <n v="40.68"/>
    <n v="3"/>
    <n v="0.2"/>
    <n v="-7.1189999999999998"/>
  </r>
  <r>
    <n v="7224"/>
    <s v="CA-2013-109953"/>
    <x v="0"/>
    <x v="216"/>
    <d v="2013-07-19T00:00:00"/>
    <s v="Standard Class"/>
    <s v="RB-19360"/>
    <s v="Raymond Buch"/>
    <x v="0"/>
    <s v="United States"/>
    <s v="San Francisco"/>
    <x v="1"/>
    <n v="94122"/>
    <x v="1"/>
    <s v="TEC-PH-10004093"/>
    <x v="2"/>
    <x v="7"/>
    <s v="Panasonic Kx-TS550"/>
    <n v="110.376"/>
    <n v="3"/>
    <n v="0.2"/>
    <n v="12.417299999999999"/>
  </r>
  <r>
    <n v="7225"/>
    <s v="CA-2013-109953"/>
    <x v="0"/>
    <x v="216"/>
    <d v="2013-07-19T00:00:00"/>
    <s v="Standard Class"/>
    <s v="RB-19360"/>
    <s v="Raymond Buch"/>
    <x v="0"/>
    <s v="United States"/>
    <s v="San Francisco"/>
    <x v="1"/>
    <n v="94122"/>
    <x v="1"/>
    <s v="OFF-AP-10002998"/>
    <x v="1"/>
    <x v="9"/>
    <s v="Holmes 99% HEPA Air Purifier"/>
    <n v="151.62"/>
    <n v="7"/>
    <n v="0"/>
    <n v="50.034599999999998"/>
  </r>
  <r>
    <n v="7226"/>
    <s v="CA-2013-109953"/>
    <x v="0"/>
    <x v="216"/>
    <d v="2013-07-19T00:00:00"/>
    <s v="Standard Class"/>
    <s v="RB-19360"/>
    <s v="Raymond Buch"/>
    <x v="0"/>
    <s v="United States"/>
    <s v="San Francisco"/>
    <x v="1"/>
    <n v="94122"/>
    <x v="1"/>
    <s v="FUR-FU-10000073"/>
    <x v="0"/>
    <x v="5"/>
    <s v="Deflect-O Glasstique Clear Desk Accessories"/>
    <n v="30.8"/>
    <n v="4"/>
    <n v="0"/>
    <n v="10.164"/>
  </r>
  <r>
    <n v="7227"/>
    <s v="CA-2014-127397"/>
    <x v="3"/>
    <x v="642"/>
    <d v="2014-03-01T00:00:00"/>
    <s v="Standard Class"/>
    <s v="ES-14080"/>
    <s v="Erin Smith"/>
    <x v="1"/>
    <s v="United States"/>
    <s v="Philadelphia"/>
    <x v="9"/>
    <n v="19134"/>
    <x v="3"/>
    <s v="OFF-PA-10001125"/>
    <x v="1"/>
    <x v="10"/>
    <s v="Xerox 1988"/>
    <n v="123.92"/>
    <n v="5"/>
    <n v="0.2"/>
    <n v="38.725000000000001"/>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5"/>
  </r>
  <r>
    <n v="7229"/>
    <s v="CA-2011-157546"/>
    <x v="2"/>
    <x v="836"/>
    <d v="2011-07-22T00:00:00"/>
    <s v="First Class"/>
    <s v="RD-19720"/>
    <s v="Roger Demir"/>
    <x v="0"/>
    <s v="United States"/>
    <s v="San Francisco"/>
    <x v="1"/>
    <n v="94122"/>
    <x v="1"/>
    <s v="OFF-BI-10002498"/>
    <x v="1"/>
    <x v="8"/>
    <s v="Clear Mylar Reinforcing Strips"/>
    <n v="89.712000000000003"/>
    <n v="6"/>
    <n v="0.2"/>
    <n v="30.277799999999999"/>
  </r>
  <r>
    <n v="7230"/>
    <s v="CA-2011-157546"/>
    <x v="2"/>
    <x v="836"/>
    <d v="2011-07-22T00:00:00"/>
    <s v="First Class"/>
    <s v="RD-19720"/>
    <s v="Roger Demir"/>
    <x v="0"/>
    <s v="United States"/>
    <s v="San Francisco"/>
    <x v="1"/>
    <n v="94122"/>
    <x v="1"/>
    <s v="OFF-PA-10004569"/>
    <x v="1"/>
    <x v="10"/>
    <s v="Wirebound Message Books, Two 4 1/4&quot; x 5&quot; Forms per Page"/>
    <n v="22.83"/>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3999999999996"/>
  </r>
  <r>
    <n v="7236"/>
    <s v="CA-2013-137337"/>
    <x v="0"/>
    <x v="387"/>
    <d v="2013-03-13T00:00:00"/>
    <s v="Standard Class"/>
    <s v="GB-14575"/>
    <s v="Giulietta Baptist"/>
    <x v="0"/>
    <s v="United States"/>
    <s v="New York City"/>
    <x v="15"/>
    <n v="10011"/>
    <x v="3"/>
    <s v="OFF-BI-10000632"/>
    <x v="1"/>
    <x v="8"/>
    <s v="Satellite Sectional Post Binders"/>
    <n v="69.456000000000003"/>
    <n v="2"/>
    <n v="0.2"/>
    <n v="22.5732"/>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099999999999"/>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1"/>
  </r>
  <r>
    <n v="7240"/>
    <s v="CA-2013-101651"/>
    <x v="0"/>
    <x v="435"/>
    <d v="2013-12-31T00:00:00"/>
    <s v="Standard Class"/>
    <s v="SC-20305"/>
    <s v="Sean Christensen"/>
    <x v="0"/>
    <s v="United States"/>
    <s v="San Jose"/>
    <x v="1"/>
    <n v="95123"/>
    <x v="1"/>
    <s v="OFF-EN-10001990"/>
    <x v="1"/>
    <x v="12"/>
    <s v="Staples"/>
    <n v="39.76"/>
    <n v="7"/>
    <n v="0"/>
    <n v="18.687200000000001"/>
  </r>
  <r>
    <n v="7241"/>
    <s v="CA-2014-136651"/>
    <x v="3"/>
    <x v="756"/>
    <d v="2014-04-26T00:00:00"/>
    <s v="Second Class"/>
    <s v="JF-15355"/>
    <s v="Jay Fein"/>
    <x v="0"/>
    <s v="United States"/>
    <s v="Pasadena"/>
    <x v="1"/>
    <n v="91104"/>
    <x v="1"/>
    <s v="FUR-FU-10002445"/>
    <x v="0"/>
    <x v="5"/>
    <s v="DAX Two-Tone Rosewood/Black Document Frame, Desktop, 5 x 7"/>
    <n v="66.36"/>
    <n v="7"/>
    <n v="0"/>
    <n v="26.544"/>
  </r>
  <r>
    <n v="7242"/>
    <s v="CA-2014-136651"/>
    <x v="3"/>
    <x v="756"/>
    <d v="2014-04-26T00:00:00"/>
    <s v="Second Class"/>
    <s v="JF-15355"/>
    <s v="Jay Fein"/>
    <x v="0"/>
    <s v="United States"/>
    <s v="Pasadena"/>
    <x v="1"/>
    <n v="91104"/>
    <x v="1"/>
    <s v="OFF-BI-10003638"/>
    <x v="1"/>
    <x v="8"/>
    <s v="GBC Durable Plastic Covers"/>
    <n v="92.88"/>
    <n v="6"/>
    <n v="0.2"/>
    <n v="30.186"/>
  </r>
  <r>
    <n v="7243"/>
    <s v="CA-2014-136651"/>
    <x v="3"/>
    <x v="756"/>
    <d v="2014-04-26T00:00:00"/>
    <s v="Second Class"/>
    <s v="JF-15355"/>
    <s v="Jay Fein"/>
    <x v="0"/>
    <s v="United States"/>
    <s v="Pasadena"/>
    <x v="1"/>
    <n v="91104"/>
    <x v="1"/>
    <s v="FUR-FU-10004864"/>
    <x v="0"/>
    <x v="5"/>
    <s v="Eldon 500 Class Desk Accessories"/>
    <n v="24.14"/>
    <n v="2"/>
    <n v="0"/>
    <n v="7.9661999999999997"/>
  </r>
  <r>
    <n v="7244"/>
    <s v="CA-2014-118892"/>
    <x v="3"/>
    <x v="629"/>
    <d v="2014-08-23T00:00:00"/>
    <s v="Second Class"/>
    <s v="TP-21415"/>
    <s v="Tom Prescott"/>
    <x v="0"/>
    <s v="United States"/>
    <s v="Philadelphia"/>
    <x v="9"/>
    <n v="19134"/>
    <x v="3"/>
    <s v="FUR-CH-10002024"/>
    <x v="0"/>
    <x v="1"/>
    <s v="HON 5400 Series Task Chairs for Big and Tall"/>
    <n v="4416.174"/>
    <n v="9"/>
    <n v="0.3"/>
    <n v="-630.88199999999995"/>
  </r>
  <r>
    <n v="7245"/>
    <s v="US-2014-151127"/>
    <x v="3"/>
    <x v="1053"/>
    <d v="2014-05-26T00:00:00"/>
    <s v="First Class"/>
    <s v="RL-19615"/>
    <s v="Rob Lucas"/>
    <x v="0"/>
    <s v="United States"/>
    <s v="Los Angeles"/>
    <x v="1"/>
    <n v="90049"/>
    <x v="1"/>
    <s v="OFF-AR-10002445"/>
    <x v="1"/>
    <x v="6"/>
    <s v="SANFORD Major Accent Highlighters"/>
    <n v="49.56"/>
    <n v="7"/>
    <n v="0"/>
    <n v="18.832799999999999"/>
  </r>
  <r>
    <n v="7246"/>
    <s v="CA-2014-145807"/>
    <x v="3"/>
    <x v="839"/>
    <d v="2014-02-14T00:00:00"/>
    <s v="Standard Class"/>
    <s v="SB-20170"/>
    <s v="Sarah Bern"/>
    <x v="0"/>
    <s v="United States"/>
    <s v="Los Angeles"/>
    <x v="1"/>
    <n v="90032"/>
    <x v="1"/>
    <s v="OFF-ST-10001370"/>
    <x v="1"/>
    <x v="4"/>
    <s v="Sensible Storage WireTech Storage Systems"/>
    <n v="354.9"/>
    <n v="5"/>
    <n v="0"/>
    <n v="17.745000000000001"/>
  </r>
  <r>
    <n v="7247"/>
    <s v="US-2011-127978"/>
    <x v="2"/>
    <x v="223"/>
    <d v="2011-03-08T00:00:00"/>
    <s v="Standard Class"/>
    <s v="JS-15595"/>
    <s v="Jill Stevenson"/>
    <x v="1"/>
    <s v="United States"/>
    <s v="Columbus"/>
    <x v="24"/>
    <n v="43229"/>
    <x v="3"/>
    <s v="OFF-LA-10000305"/>
    <x v="1"/>
    <x v="2"/>
    <s v="Avery 495"/>
    <n v="15.12"/>
    <n v="3"/>
    <n v="0.2"/>
    <n v="4.9139999999999997"/>
  </r>
  <r>
    <n v="7248"/>
    <s v="US-2011-127978"/>
    <x v="2"/>
    <x v="223"/>
    <d v="2011-03-08T00:00:00"/>
    <s v="Standard Class"/>
    <s v="JS-15595"/>
    <s v="Jill Stevenson"/>
    <x v="1"/>
    <s v="United States"/>
    <s v="Columbus"/>
    <x v="24"/>
    <n v="43229"/>
    <x v="3"/>
    <s v="FUR-BO-10001972"/>
    <x v="0"/>
    <x v="0"/>
    <s v="O'Sullivan 4-Shelf Bookcase in Odessa Pine"/>
    <n v="302.45"/>
    <n v="5"/>
    <n v="0.5"/>
    <n v="-199.61699999999999"/>
  </r>
  <r>
    <n v="7249"/>
    <s v="US-2011-127978"/>
    <x v="2"/>
    <x v="223"/>
    <d v="2011-03-08T00:00:00"/>
    <s v="Standard Class"/>
    <s v="JS-15595"/>
    <s v="Jill Stevenson"/>
    <x v="1"/>
    <s v="United States"/>
    <s v="Columbus"/>
    <x v="24"/>
    <n v="43229"/>
    <x v="3"/>
    <s v="OFF-ST-10002486"/>
    <x v="1"/>
    <x v="4"/>
    <s v="Eldon Shelf Savers Cubes and Bins"/>
    <n v="44.671999999999997"/>
    <n v="8"/>
    <n v="0.2"/>
    <n v="-10.0512"/>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Â Z-906 Speaker sys - home theater - 5.1-CH"/>
    <n v="989.97"/>
    <n v="3"/>
    <n v="0"/>
    <n v="395.988"/>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200000000001"/>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2"/>
  </r>
  <r>
    <n v="7255"/>
    <s v="CA-2013-152730"/>
    <x v="0"/>
    <x v="198"/>
    <d v="2013-06-05T00:00:00"/>
    <s v="Standard Class"/>
    <s v="EM-14140"/>
    <s v="Eugene Moren"/>
    <x v="2"/>
    <s v="United States"/>
    <s v="Superior"/>
    <x v="6"/>
    <n v="54880"/>
    <x v="2"/>
    <s v="FUR-FU-10001037"/>
    <x v="0"/>
    <x v="5"/>
    <s v="DAX Charcoal/Nickel-Tone Document Frame, 5 x 7"/>
    <n v="47.4"/>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6"/>
  </r>
  <r>
    <n v="7258"/>
    <s v="CA-2013-152730"/>
    <x v="0"/>
    <x v="198"/>
    <d v="2013-06-05T00:00:00"/>
    <s v="Standard Class"/>
    <s v="EM-14140"/>
    <s v="Eugene Moren"/>
    <x v="2"/>
    <s v="United States"/>
    <s v="Superior"/>
    <x v="6"/>
    <n v="54880"/>
    <x v="2"/>
    <s v="OFF-PA-10000994"/>
    <x v="1"/>
    <x v="10"/>
    <s v="Xerox 1915"/>
    <n v="629.1"/>
    <n v="6"/>
    <n v="0"/>
    <n v="301.96800000000002"/>
  </r>
  <r>
    <n v="7259"/>
    <s v="CA-2013-152730"/>
    <x v="0"/>
    <x v="198"/>
    <d v="2013-06-05T00:00:00"/>
    <s v="Standard Class"/>
    <s v="EM-14140"/>
    <s v="Eugene Moren"/>
    <x v="2"/>
    <s v="United States"/>
    <s v="Superior"/>
    <x v="6"/>
    <n v="54880"/>
    <x v="2"/>
    <s v="OFF-AR-10000940"/>
    <x v="1"/>
    <x v="6"/>
    <s v="Newell 343"/>
    <n v="14.7"/>
    <n v="5"/>
    <n v="0"/>
    <n v="3.9689999999999999"/>
  </r>
  <r>
    <n v="7260"/>
    <s v="CA-2013-152730"/>
    <x v="0"/>
    <x v="198"/>
    <d v="2013-06-05T00:00:00"/>
    <s v="Standard Class"/>
    <s v="EM-14140"/>
    <s v="Eugene Moren"/>
    <x v="2"/>
    <s v="United States"/>
    <s v="Superior"/>
    <x v="6"/>
    <n v="54880"/>
    <x v="2"/>
    <s v="OFF-PA-10004888"/>
    <x v="1"/>
    <x v="10"/>
    <s v="Xerox 217"/>
    <n v="45.36"/>
    <n v="7"/>
    <n v="0"/>
    <n v="21.7728"/>
  </r>
  <r>
    <n v="7261"/>
    <s v="CA-2013-152730"/>
    <x v="0"/>
    <x v="198"/>
    <d v="2013-06-05T00:00:00"/>
    <s v="Standard Class"/>
    <s v="EM-14140"/>
    <s v="Eugene Moren"/>
    <x v="2"/>
    <s v="United States"/>
    <s v="Superior"/>
    <x v="6"/>
    <n v="54880"/>
    <x v="2"/>
    <s v="TEC-PH-10000441"/>
    <x v="2"/>
    <x v="7"/>
    <s v="VTech DS6151"/>
    <n v="125.99"/>
    <n v="1"/>
    <n v="0"/>
    <n v="35.277200000000001"/>
  </r>
  <r>
    <n v="7262"/>
    <s v="CA-2014-137001"/>
    <x v="3"/>
    <x v="193"/>
    <d v="2014-06-14T00:00:00"/>
    <s v="Second Class"/>
    <s v="GZ-14545"/>
    <s v="George Zrebassa"/>
    <x v="1"/>
    <s v="United States"/>
    <s v="Thousand Oaks"/>
    <x v="1"/>
    <n v="91360"/>
    <x v="1"/>
    <s v="OFF-AR-10001231"/>
    <x v="1"/>
    <x v="6"/>
    <s v="Sanford EarthWrite Recycled Pencils, Medium Soft, #2"/>
    <n v="14.7"/>
    <n v="7"/>
    <n v="0"/>
    <n v="4.1159999999999997"/>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s v="CA-2014-156363"/>
    <x v="3"/>
    <x v="760"/>
    <d v="2014-10-29T00:00:00"/>
    <s v="Standard Class"/>
    <s v="ML-17395"/>
    <s v="Marina Lichtenstein"/>
    <x v="1"/>
    <s v="United States"/>
    <s v="Philadelphia"/>
    <x v="9"/>
    <n v="19134"/>
    <x v="3"/>
    <s v="OFF-EN-10003068"/>
    <x v="1"/>
    <x v="12"/>
    <s v="#6 3/4 Gummed Flap White Envelopes"/>
    <n v="31.68"/>
    <n v="4"/>
    <n v="0.2"/>
    <n v="11.087999999999999"/>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200000000001"/>
    <n v="2"/>
    <n v="0.3"/>
    <n v="-35.513599999999997"/>
  </r>
  <r>
    <n v="7267"/>
    <s v="CA-2014-122987"/>
    <x v="3"/>
    <x v="1153"/>
    <d v="2014-08-17T00:00:00"/>
    <s v="Same Day"/>
    <s v="SJ-20215"/>
    <s v="Sarah Jordon"/>
    <x v="0"/>
    <s v="United States"/>
    <s v="Columbia"/>
    <x v="18"/>
    <n v="38401"/>
    <x v="0"/>
    <s v="OFF-BI-10002824"/>
    <x v="1"/>
    <x v="8"/>
    <s v="Recycled Easel Ring Binders"/>
    <n v="13.428000000000001"/>
    <n v="3"/>
    <n v="0.7"/>
    <n v="-11.19"/>
  </r>
  <r>
    <n v="7268"/>
    <s v="CA-2014-122987"/>
    <x v="3"/>
    <x v="1153"/>
    <d v="2014-08-17T00:00:00"/>
    <s v="Same Day"/>
    <s v="SJ-20215"/>
    <s v="Sarah Jordon"/>
    <x v="0"/>
    <s v="United States"/>
    <s v="Columbia"/>
    <x v="18"/>
    <n v="38401"/>
    <x v="0"/>
    <s v="OFF-ST-10004950"/>
    <x v="1"/>
    <x v="4"/>
    <s v="Acco Perma 3000 Stacking Storage Drawers"/>
    <n v="67.135999999999996"/>
    <n v="4"/>
    <n v="0.2"/>
    <n v="-0.83919999999999995"/>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1"/>
    <n v="8"/>
    <n v="0.2"/>
    <n v="31.5776"/>
  </r>
  <r>
    <n v="7271"/>
    <s v="CA-2013-123337"/>
    <x v="0"/>
    <x v="1142"/>
    <d v="2013-09-23T00:00:00"/>
    <s v="Standard Class"/>
    <s v="KD-16495"/>
    <s v="Keith Dawkins"/>
    <x v="1"/>
    <s v="United States"/>
    <s v="San Jose"/>
    <x v="1"/>
    <n v="95123"/>
    <x v="1"/>
    <s v="FUR-BO-10001918"/>
    <x v="0"/>
    <x v="0"/>
    <s v="Sauder Forest Hills Library with Doors, Woodland Oak Finish"/>
    <n v="273.666"/>
    <n v="2"/>
    <n v="0.15"/>
    <n v="-12.878399999999999"/>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1"/>
    <n v="2"/>
    <n v="0.2"/>
    <n v="-4.3792"/>
  </r>
  <r>
    <n v="7274"/>
    <s v="US-2013-150357"/>
    <x v="0"/>
    <x v="1155"/>
    <d v="2013-10-15T00:00:00"/>
    <s v="Standard Class"/>
    <s v="EB-13975"/>
    <s v="Erica Bern"/>
    <x v="1"/>
    <s v="United States"/>
    <s v="Greensboro"/>
    <x v="3"/>
    <n v="27405"/>
    <x v="0"/>
    <s v="OFF-BI-10002557"/>
    <x v="1"/>
    <x v="8"/>
    <s v="Presstex Flexible Ring Binders"/>
    <n v="4.0949999999999998"/>
    <n v="3"/>
    <n v="0.7"/>
    <n v="-2.73"/>
  </r>
  <r>
    <n v="7275"/>
    <s v="CA-2012-144519"/>
    <x v="1"/>
    <x v="50"/>
    <d v="2012-11-17T00:00:00"/>
    <s v="Standard Class"/>
    <s v="AW-10930"/>
    <s v="Arthur Wiediger"/>
    <x v="2"/>
    <s v="United States"/>
    <s v="Helena"/>
    <x v="37"/>
    <n v="59601"/>
    <x v="1"/>
    <s v="TEC-PH-10004908"/>
    <x v="2"/>
    <x v="7"/>
    <s v="Panasonic KX TS3282W Corded phone"/>
    <n v="339.96"/>
    <n v="5"/>
    <n v="0.2"/>
    <n v="42.494999999999997"/>
  </r>
  <r>
    <n v="7276"/>
    <s v="CA-2012-144519"/>
    <x v="1"/>
    <x v="50"/>
    <d v="2012-11-17T00:00:00"/>
    <s v="Standard Class"/>
    <s v="AW-10930"/>
    <s v="Arthur Wiediger"/>
    <x v="2"/>
    <s v="United States"/>
    <s v="Helena"/>
    <x v="37"/>
    <n v="59601"/>
    <x v="1"/>
    <s v="FUR-FU-10000794"/>
    <x v="0"/>
    <x v="5"/>
    <s v="Eldon Stackable Tray, Side-Load, Legal, Smoke"/>
    <n v="63.98"/>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80000000000002"/>
  </r>
  <r>
    <n v="7279"/>
    <s v="CA-2013-157217"/>
    <x v="0"/>
    <x v="1080"/>
    <d v="2013-07-22T00:00:00"/>
    <s v="First Class"/>
    <s v="TC-21535"/>
    <s v="Tracy Collins"/>
    <x v="2"/>
    <s v="United States"/>
    <s v="San Francisco"/>
    <x v="1"/>
    <n v="94110"/>
    <x v="1"/>
    <s v="TEC-AC-10003095"/>
    <x v="2"/>
    <x v="11"/>
    <s v="Logitech G35 7.1-Channel Surround Sound Headset"/>
    <n v="389.97"/>
    <n v="3"/>
    <n v="0"/>
    <n v="132.5898"/>
  </r>
  <r>
    <n v="7280"/>
    <s v="CA-2013-108224"/>
    <x v="0"/>
    <x v="675"/>
    <d v="2013-05-15T00:00:00"/>
    <s v="Same Day"/>
    <s v="TH-21235"/>
    <s v="Tiffany House"/>
    <x v="1"/>
    <s v="United States"/>
    <s v="Yuma"/>
    <x v="16"/>
    <n v="85364"/>
    <x v="1"/>
    <s v="TEC-AC-10003832"/>
    <x v="2"/>
    <x v="11"/>
    <s v="ImationÂ 16GB Mini TravelDrive USB 2.0Â Flash Drive"/>
    <n v="185.52799999999999"/>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01"/>
    <n v="5"/>
    <n v="0.7"/>
    <n v="-479.988"/>
  </r>
  <r>
    <n v="7283"/>
    <s v="CA-2014-155936"/>
    <x v="3"/>
    <x v="738"/>
    <d v="2014-06-30T00:00:00"/>
    <s v="Standard Class"/>
    <s v="JK-15730"/>
    <s v="Joe Kamberova"/>
    <x v="0"/>
    <s v="United States"/>
    <s v="Chicago"/>
    <x v="10"/>
    <n v="60653"/>
    <x v="2"/>
    <s v="OFF-BI-10002432"/>
    <x v="1"/>
    <x v="8"/>
    <s v="Wilson Jones Standard D-Ring Binders"/>
    <n v="3.036"/>
    <n v="3"/>
    <n v="0.8"/>
    <n v="-5.0094000000000003"/>
  </r>
  <r>
    <n v="7284"/>
    <s v="CA-2014-169439"/>
    <x v="3"/>
    <x v="428"/>
    <d v="2014-09-14T00:00:00"/>
    <s v="Standard Class"/>
    <s v="LC-17140"/>
    <s v="Logan Currie"/>
    <x v="0"/>
    <s v="United States"/>
    <s v="Cleveland"/>
    <x v="24"/>
    <n v="44105"/>
    <x v="3"/>
    <s v="OFF-AR-10001374"/>
    <x v="1"/>
    <x v="6"/>
    <s v="BIC Brite Liner Highlighters, Chisel Tip"/>
    <n v="25.92"/>
    <n v="5"/>
    <n v="0.2"/>
    <n v="3.8879999999999999"/>
  </r>
  <r>
    <n v="7285"/>
    <s v="CA-2014-169439"/>
    <x v="3"/>
    <x v="428"/>
    <d v="2014-09-14T00:00:00"/>
    <s v="Standard Class"/>
    <s v="LC-17140"/>
    <s v="Logan Currie"/>
    <x v="0"/>
    <s v="United States"/>
    <s v="Cleveland"/>
    <x v="24"/>
    <n v="44105"/>
    <x v="3"/>
    <s v="FUR-FU-10000723"/>
    <x v="0"/>
    <x v="5"/>
    <s v="Deflect-o EconoMat Studded, No Bevel Mat for Low Pile Carpeting"/>
    <n v="66.111999999999995"/>
    <n v="2"/>
    <n v="0.2"/>
    <n v="-9.0904000000000007"/>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8"/>
  </r>
  <r>
    <n v="7287"/>
    <s v="CA-2013-149965"/>
    <x v="0"/>
    <x v="23"/>
    <d v="2013-06-26T00:00:00"/>
    <s v="Standard Class"/>
    <s v="BS-11365"/>
    <s v="Bill Shonely"/>
    <x v="1"/>
    <s v="United States"/>
    <s v="Oklahoma City"/>
    <x v="26"/>
    <n v="73120"/>
    <x v="2"/>
    <s v="TEC-AC-10004877"/>
    <x v="2"/>
    <x v="11"/>
    <s v="ImationÂ 30456 USBÂ Flash DriveÂ 8GB"/>
    <n v="6.9"/>
    <n v="1"/>
    <n v="0"/>
    <n v="0.55200000000000005"/>
  </r>
  <r>
    <n v="7288"/>
    <s v="CA-2013-149965"/>
    <x v="0"/>
    <x v="23"/>
    <d v="2013-06-26T00:00:00"/>
    <s v="Standard Class"/>
    <s v="BS-11365"/>
    <s v="Bill Shonely"/>
    <x v="1"/>
    <s v="United States"/>
    <s v="Oklahoma City"/>
    <x v="26"/>
    <n v="73120"/>
    <x v="2"/>
    <s v="FUR-FU-10004270"/>
    <x v="0"/>
    <x v="5"/>
    <s v="Executive Impressions 13&quot; Clairmont Wall Clock"/>
    <n v="57.69"/>
    <n v="3"/>
    <n v="0"/>
    <n v="23.652899999999999"/>
  </r>
  <r>
    <n v="7289"/>
    <s v="CA-2011-158281"/>
    <x v="2"/>
    <x v="814"/>
    <d v="2011-09-07T00:00:00"/>
    <s v="Standard Class"/>
    <s v="AG-10525"/>
    <s v="Andy Gerbode"/>
    <x v="1"/>
    <s v="United States"/>
    <s v="Houston"/>
    <x v="5"/>
    <n v="77095"/>
    <x v="2"/>
    <s v="TEC-MA-10002210"/>
    <x v="2"/>
    <x v="15"/>
    <s v="Epson TM-T88V Direct Thermal Printer - Monochrome - Desktop"/>
    <n v="559.71"/>
    <n v="3"/>
    <n v="0.4"/>
    <n v="-121.2705"/>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
  </r>
  <r>
    <n v="7294"/>
    <s v="CA-2013-113656"/>
    <x v="0"/>
    <x v="1156"/>
    <d v="2013-01-29T00:00:00"/>
    <s v="Standard Class"/>
    <s v="CB-12415"/>
    <s v="Christy Brittain"/>
    <x v="0"/>
    <s v="United States"/>
    <s v="Los Angeles"/>
    <x v="1"/>
    <n v="90036"/>
    <x v="1"/>
    <s v="FUR-FU-10000719"/>
    <x v="0"/>
    <x v="5"/>
    <s v="DAX Cubicle Frames, 8-1/2 x 11"/>
    <n v="59.99"/>
    <n v="7"/>
    <n v="0"/>
    <n v="21.596399999999999"/>
  </r>
  <r>
    <n v="7295"/>
    <s v="CA-2012-148964"/>
    <x v="1"/>
    <x v="989"/>
    <d v="2012-05-31T00:00:00"/>
    <s v="Standard Class"/>
    <s v="RD-19900"/>
    <s v="Ruben Dartt"/>
    <x v="0"/>
    <s v="United States"/>
    <s v="Bellevue"/>
    <x v="4"/>
    <n v="98006"/>
    <x v="1"/>
    <s v="FUR-FU-10003849"/>
    <x v="0"/>
    <x v="5"/>
    <s v="DAX Metal Frame, Desktop, Stepped-Edge"/>
    <n v="20.239999999999998"/>
    <n v="1"/>
    <n v="0"/>
    <n v="7.8936000000000002"/>
  </r>
  <r>
    <n v="7296"/>
    <s v="CA-2011-111899"/>
    <x v="2"/>
    <x v="417"/>
    <d v="2011-05-05T00:00:00"/>
    <s v="First Class"/>
    <s v="NC-18340"/>
    <s v="Nat Carroll"/>
    <x v="0"/>
    <s v="United States"/>
    <s v="Houston"/>
    <x v="5"/>
    <n v="77036"/>
    <x v="2"/>
    <s v="OFF-AR-10001725"/>
    <x v="1"/>
    <x v="6"/>
    <s v="Boston Home &amp; Office Model 2000 Electric Pencil Sharpeners"/>
    <n v="37.840000000000003"/>
    <n v="2"/>
    <n v="0.2"/>
    <n v="2.8380000000000001"/>
  </r>
  <r>
    <n v="7297"/>
    <s v="CA-2011-111899"/>
    <x v="2"/>
    <x v="417"/>
    <d v="2011-05-05T00:00:00"/>
    <s v="First Class"/>
    <s v="NC-18340"/>
    <s v="Nat Carroll"/>
    <x v="0"/>
    <s v="United States"/>
    <s v="Houston"/>
    <x v="5"/>
    <n v="77036"/>
    <x v="2"/>
    <s v="OFF-FA-10000840"/>
    <x v="1"/>
    <x v="13"/>
    <s v="OIC Thumb-Tacks"/>
    <n v="5.4720000000000004"/>
    <n v="6"/>
    <n v="0.2"/>
    <n v="1.8468"/>
  </r>
  <r>
    <n v="7298"/>
    <s v="CA-2012-101126"/>
    <x v="1"/>
    <x v="1157"/>
    <d v="2012-02-14T00:00:00"/>
    <s v="Second Class"/>
    <s v="NB-18655"/>
    <s v="Nona Balk"/>
    <x v="1"/>
    <s v="United States"/>
    <s v="Philadelphia"/>
    <x v="9"/>
    <n v="19143"/>
    <x v="3"/>
    <s v="OFF-ST-10000943"/>
    <x v="1"/>
    <x v="4"/>
    <s v="Eldon ProFile File 'N Store Portable File Tub Letter/Legal Size Black"/>
    <n v="77.239999999999995"/>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
  </r>
  <r>
    <n v="7300"/>
    <s v="CA-2011-163468"/>
    <x v="2"/>
    <x v="728"/>
    <d v="2011-11-21T00:00:00"/>
    <s v="First Class"/>
    <s v="JK-15730"/>
    <s v="Joe Kamberova"/>
    <x v="0"/>
    <s v="United States"/>
    <s v="Des Plaines"/>
    <x v="10"/>
    <n v="60016"/>
    <x v="2"/>
    <s v="FUR-FU-10001546"/>
    <x v="0"/>
    <x v="5"/>
    <s v="Dana Swing-Arm Lamps"/>
    <n v="8.5440000000000005"/>
    <n v="2"/>
    <n v="0.6"/>
    <n v="-7.476"/>
  </r>
  <r>
    <n v="7301"/>
    <s v="CA-2011-163468"/>
    <x v="2"/>
    <x v="728"/>
    <d v="2011-11-21T00:00:00"/>
    <s v="First Class"/>
    <s v="JK-15730"/>
    <s v="Joe Kamberova"/>
    <x v="0"/>
    <s v="United States"/>
    <s v="Des Plaines"/>
    <x v="10"/>
    <n v="60016"/>
    <x v="2"/>
    <s v="FUR-BO-10003546"/>
    <x v="0"/>
    <x v="0"/>
    <s v="Hon 4-Shelf Metal Bookcases"/>
    <n v="424.11599999999999"/>
    <n v="6"/>
    <n v="0.3"/>
    <n v="-30.294"/>
  </r>
  <r>
    <n v="7302"/>
    <s v="CA-2011-163468"/>
    <x v="2"/>
    <x v="728"/>
    <d v="2011-11-21T00:00:00"/>
    <s v="First Class"/>
    <s v="JK-15730"/>
    <s v="Joe Kamberova"/>
    <x v="0"/>
    <s v="United States"/>
    <s v="Des Plaines"/>
    <x v="10"/>
    <n v="60016"/>
    <x v="2"/>
    <s v="OFF-BI-10004728"/>
    <x v="1"/>
    <x v="8"/>
    <s v="Wilson Jones Turn Tabs Binder Tool for Ring Binders"/>
    <n v="2.8919999999999999"/>
    <n v="3"/>
    <n v="0.8"/>
    <n v="-4.9164000000000003"/>
  </r>
  <r>
    <n v="7303"/>
    <s v="CA-2011-163468"/>
    <x v="2"/>
    <x v="728"/>
    <d v="2011-11-21T00:00:00"/>
    <s v="First Class"/>
    <s v="JK-15730"/>
    <s v="Joe Kamberova"/>
    <x v="0"/>
    <s v="United States"/>
    <s v="Des Plaines"/>
    <x v="10"/>
    <n v="60016"/>
    <x v="2"/>
    <s v="OFF-ST-10000025"/>
    <x v="1"/>
    <x v="4"/>
    <s v="Fellowes Stor/Drawer Steel Plus Storage Drawers"/>
    <n v="381.72"/>
    <n v="5"/>
    <n v="0.2"/>
    <n v="-66.801000000000002"/>
  </r>
  <r>
    <n v="7304"/>
    <s v="US-2014-117450"/>
    <x v="3"/>
    <x v="507"/>
    <d v="2014-09-09T00:00:00"/>
    <s v="Standard Class"/>
    <s v="DO-13645"/>
    <s v="Doug O'Connell"/>
    <x v="0"/>
    <s v="United States"/>
    <s v="Boynton Beach"/>
    <x v="2"/>
    <n v="33437"/>
    <x v="0"/>
    <s v="FUR-CH-10003817"/>
    <x v="0"/>
    <x v="1"/>
    <s v="Global Value Steno Chair, Gray"/>
    <n v="97.183999999999997"/>
    <n v="2"/>
    <n v="0.2"/>
    <n v="6.0739999999999998"/>
  </r>
  <r>
    <n v="7305"/>
    <s v="US-2014-117450"/>
    <x v="3"/>
    <x v="507"/>
    <d v="2014-09-09T00:00:00"/>
    <s v="Standard Class"/>
    <s v="DO-13645"/>
    <s v="Doug O'Connell"/>
    <x v="0"/>
    <s v="United States"/>
    <s v="Boynton Beach"/>
    <x v="2"/>
    <n v="33437"/>
    <x v="0"/>
    <s v="OFF-PA-10000289"/>
    <x v="1"/>
    <x v="10"/>
    <s v="Xerox 213"/>
    <n v="10.368"/>
    <n v="2"/>
    <n v="0.2"/>
    <n v="3.6288"/>
  </r>
  <r>
    <n v="7306"/>
    <s v="CA-2011-137274"/>
    <x v="2"/>
    <x v="1158"/>
    <d v="2011-04-02T00:00:00"/>
    <s v="Standard Class"/>
    <s v="MG-18145"/>
    <s v="Mike Gockenbach"/>
    <x v="0"/>
    <s v="United States"/>
    <s v="Plano"/>
    <x v="5"/>
    <n v="75023"/>
    <x v="2"/>
    <s v="FUR-TA-10001889"/>
    <x v="0"/>
    <x v="3"/>
    <s v="Bush Advantage Collection Racetrack Conference Table"/>
    <n v="890.84100000000001"/>
    <n v="3"/>
    <n v="0.3"/>
    <n v="-152.71559999999999"/>
  </r>
  <r>
    <n v="7307"/>
    <s v="CA-2013-144092"/>
    <x v="0"/>
    <x v="732"/>
    <d v="2013-11-08T00:00:00"/>
    <s v="Second Class"/>
    <s v="LH-17155"/>
    <s v="Logan Haushalter"/>
    <x v="0"/>
    <s v="United States"/>
    <s v="San Jose"/>
    <x v="1"/>
    <n v="95123"/>
    <x v="1"/>
    <s v="TEC-AC-10002305"/>
    <x v="2"/>
    <x v="11"/>
    <s v="KeyTronicÂ E03601U1 -Â KeyboardÂ - Beige"/>
    <n v="72"/>
    <n v="4"/>
    <n v="0"/>
    <n v="12.96"/>
  </r>
  <r>
    <n v="7308"/>
    <s v="CA-2013-144092"/>
    <x v="0"/>
    <x v="732"/>
    <d v="2013-11-08T00:00:00"/>
    <s v="Second Class"/>
    <s v="LH-17155"/>
    <s v="Logan Haushalter"/>
    <x v="0"/>
    <s v="United States"/>
    <s v="San Jose"/>
    <x v="1"/>
    <n v="95123"/>
    <x v="1"/>
    <s v="FUR-CH-10004875"/>
    <x v="0"/>
    <x v="1"/>
    <s v="Harbour Creations 67200 Series Stacking Chairs"/>
    <n v="113.88800000000001"/>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3"/>
    <n v="3"/>
    <n v="0"/>
    <n v="0.70650000000000002"/>
  </r>
  <r>
    <n v="7311"/>
    <s v="CA-2012-121699"/>
    <x v="1"/>
    <x v="544"/>
    <d v="2012-08-14T00:00:00"/>
    <s v="Standard Class"/>
    <s v="BD-11320"/>
    <s v="Bill Donatelli"/>
    <x v="0"/>
    <s v="United States"/>
    <s v="Detroit"/>
    <x v="12"/>
    <n v="48227"/>
    <x v="2"/>
    <s v="OFF-BI-10004632"/>
    <x v="1"/>
    <x v="8"/>
    <s v="GBC Binding covers"/>
    <n v="64.75"/>
    <n v="5"/>
    <n v="0"/>
    <n v="29.137499999999999"/>
  </r>
  <r>
    <n v="7312"/>
    <s v="CA-2012-162761"/>
    <x v="1"/>
    <x v="330"/>
    <d v="2012-10-13T00:00:00"/>
    <s v="Standard Class"/>
    <s v="SC-20575"/>
    <s v="Sonia Cooley"/>
    <x v="0"/>
    <s v="United States"/>
    <s v="Miami"/>
    <x v="2"/>
    <n v="33178"/>
    <x v="0"/>
    <s v="OFF-BI-10000145"/>
    <x v="1"/>
    <x v="8"/>
    <s v="Zipper Ring Binder Pockets"/>
    <n v="1.8720000000000001"/>
    <n v="2"/>
    <n v="0.7"/>
    <n v="-1.3104"/>
  </r>
  <r>
    <n v="7313"/>
    <s v="CA-2012-162761"/>
    <x v="1"/>
    <x v="330"/>
    <d v="2012-10-13T00:00:00"/>
    <s v="Standard Class"/>
    <s v="SC-20575"/>
    <s v="Sonia Cooley"/>
    <x v="0"/>
    <s v="United States"/>
    <s v="Miami"/>
    <x v="2"/>
    <n v="33178"/>
    <x v="0"/>
    <s v="OFF-BI-10002498"/>
    <x v="1"/>
    <x v="8"/>
    <s v="Clear Mylar Reinforcing Strips"/>
    <n v="11.214"/>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2000000000001"/>
  </r>
  <r>
    <n v="7315"/>
    <s v="CA-2013-121377"/>
    <x v="0"/>
    <x v="316"/>
    <d v="2013-06-03T00:00:00"/>
    <s v="Standard Class"/>
    <s v="TN-21040"/>
    <s v="Tanja Norvell"/>
    <x v="2"/>
    <s v="United States"/>
    <s v="Park Ridge"/>
    <x v="10"/>
    <n v="60068"/>
    <x v="2"/>
    <s v="TEC-PH-10001817"/>
    <x v="2"/>
    <x v="7"/>
    <s v="Wilson Electronics DB Pro Signal Booster"/>
    <n v="286.39999999999998"/>
    <n v="1"/>
    <n v="0.2"/>
    <n v="25.06"/>
  </r>
  <r>
    <n v="7316"/>
    <s v="CA-2014-115322"/>
    <x v="3"/>
    <x v="943"/>
    <d v="2014-05-17T00:00:00"/>
    <s v="Second Class"/>
    <s v="ZC-21910"/>
    <s v="Zuschuss Carroll"/>
    <x v="0"/>
    <s v="United States"/>
    <s v="New York City"/>
    <x v="15"/>
    <n v="10024"/>
    <x v="3"/>
    <s v="OFF-AR-10004456"/>
    <x v="1"/>
    <x v="6"/>
    <s v="Panasonic KP-4ABK Battery-Operated Pencil Sharpener"/>
    <n v="43.92"/>
    <n v="3"/>
    <n v="0"/>
    <n v="12.736800000000001"/>
  </r>
  <r>
    <n v="7317"/>
    <s v="CA-2013-132066"/>
    <x v="0"/>
    <x v="1159"/>
    <d v="2013-10-21T00:00:00"/>
    <s v="Standard Class"/>
    <s v="NB-18655"/>
    <s v="Nona Balk"/>
    <x v="1"/>
    <s v="United States"/>
    <s v="New York City"/>
    <x v="15"/>
    <n v="10011"/>
    <x v="3"/>
    <s v="FUR-TA-10001539"/>
    <x v="0"/>
    <x v="3"/>
    <s v="Chromcraft Rectangular Conference Tables"/>
    <n v="142.18199999999999"/>
    <n v="1"/>
    <n v="0.4"/>
    <n v="-37.915199999999999"/>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
  </r>
  <r>
    <n v="7321"/>
    <s v="CA-2014-100097"/>
    <x v="3"/>
    <x v="200"/>
    <d v="2014-11-30T00:00:00"/>
    <s v="Second Class"/>
    <s v="MN-17935"/>
    <s v="Michael Nguyen"/>
    <x v="0"/>
    <s v="United States"/>
    <s v="New York City"/>
    <x v="15"/>
    <n v="10009"/>
    <x v="3"/>
    <s v="FUR-FU-10003623"/>
    <x v="0"/>
    <x v="5"/>
    <s v="DataProducts Ampli Magnifier Task Lamp, Black,"/>
    <n v="135.30000000000001"/>
    <n v="5"/>
    <n v="0"/>
    <n v="37.884"/>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9"/>
  </r>
  <r>
    <n v="7323"/>
    <s v="CA-2014-167626"/>
    <x v="3"/>
    <x v="213"/>
    <d v="2014-09-08T00:00:00"/>
    <s v="Standard Class"/>
    <s v="MY-18295"/>
    <s v="Muhammed Yedwab"/>
    <x v="1"/>
    <s v="United States"/>
    <s v="Chicago"/>
    <x v="10"/>
    <n v="60623"/>
    <x v="2"/>
    <s v="TEC-AC-10004353"/>
    <x v="2"/>
    <x v="11"/>
    <s v="Hypercom P1300 Pinpad"/>
    <n v="100.8"/>
    <n v="2"/>
    <n v="0.2"/>
    <n v="21.42"/>
  </r>
  <r>
    <n v="7324"/>
    <s v="US-2014-126053"/>
    <x v="3"/>
    <x v="256"/>
    <d v="2014-12-09T00:00:00"/>
    <s v="First Class"/>
    <s v="CS-11950"/>
    <s v="Carlos Soltero"/>
    <x v="0"/>
    <s v="United States"/>
    <s v="New York City"/>
    <x v="15"/>
    <n v="10024"/>
    <x v="3"/>
    <s v="FUR-FU-10001934"/>
    <x v="0"/>
    <x v="5"/>
    <s v="Magnifier Swing Arm Lamp"/>
    <n v="41.96"/>
    <n v="2"/>
    <n v="0"/>
    <n v="10.909599999999999"/>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8"/>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199999999999"/>
  </r>
  <r>
    <n v="7328"/>
    <s v="US-2011-131275"/>
    <x v="2"/>
    <x v="772"/>
    <d v="2011-03-24T00:00:00"/>
    <s v="Standard Class"/>
    <s v="SC-20050"/>
    <s v="Sample Company A"/>
    <x v="2"/>
    <s v="United States"/>
    <s v="Burbank"/>
    <x v="1"/>
    <n v="91505"/>
    <x v="1"/>
    <s v="FUR-FU-10004597"/>
    <x v="0"/>
    <x v="5"/>
    <s v="Eldon Cleatmat Chair Mats for Medium Pile Carpets"/>
    <n v="111"/>
    <n v="2"/>
    <n v="0"/>
    <n v="14.43"/>
  </r>
  <r>
    <n v="7329"/>
    <s v="US-2011-131275"/>
    <x v="2"/>
    <x v="772"/>
    <d v="2011-03-24T00:00:00"/>
    <s v="Standard Class"/>
    <s v="SC-20050"/>
    <s v="Sample Company A"/>
    <x v="2"/>
    <s v="United States"/>
    <s v="Burbank"/>
    <x v="1"/>
    <n v="91505"/>
    <x v="1"/>
    <s v="TEC-MA-10001148"/>
    <x v="2"/>
    <x v="15"/>
    <s v="Swingline SM12-08 MicroCut Jam Free Shredder"/>
    <n v="1279.9680000000001"/>
    <n v="4"/>
    <n v="0.2"/>
    <n v="415.9896"/>
  </r>
  <r>
    <n v="7330"/>
    <s v="US-2011-131275"/>
    <x v="2"/>
    <x v="772"/>
    <d v="2011-03-24T00:00:00"/>
    <s v="Standard Class"/>
    <s v="SC-20050"/>
    <s v="Sample Company A"/>
    <x v="2"/>
    <s v="United States"/>
    <s v="Burbank"/>
    <x v="1"/>
    <n v="91505"/>
    <x v="1"/>
    <s v="OFF-ST-10000078"/>
    <x v="1"/>
    <x v="4"/>
    <s v="Tennsco 6- and 18-Compartment Lockers"/>
    <n v="1856.19"/>
    <n v="7"/>
    <n v="0"/>
    <n v="334.11419999999998"/>
  </r>
  <r>
    <n v="7331"/>
    <s v="CA-2013-149349"/>
    <x v="0"/>
    <x v="396"/>
    <d v="2013-11-14T00:00:00"/>
    <s v="First Class"/>
    <s v="SP-20650"/>
    <s v="Stephanie Phelps"/>
    <x v="1"/>
    <s v="United States"/>
    <s v="Chicago"/>
    <x v="10"/>
    <n v="60623"/>
    <x v="2"/>
    <s v="FUR-FU-10001037"/>
    <x v="0"/>
    <x v="5"/>
    <s v="DAX Charcoal/Nickel-Tone Document Frame, 5 x 7"/>
    <n v="22.751999999999999"/>
    <n v="6"/>
    <n v="0.6"/>
    <n v="-8.532"/>
  </r>
  <r>
    <n v="7332"/>
    <s v="CA-2014-115119"/>
    <x v="3"/>
    <x v="40"/>
    <d v="2014-10-31T00:00:00"/>
    <s v="Standard Class"/>
    <s v="SC-20440"/>
    <s v="Shaun Chance"/>
    <x v="1"/>
    <s v="United States"/>
    <s v="Lancaster"/>
    <x v="9"/>
    <n v="17602"/>
    <x v="3"/>
    <s v="TEC-PH-10001433"/>
    <x v="2"/>
    <x v="7"/>
    <s v="Cisco Small Business SPA 502G VoIP phone"/>
    <n v="61.542000000000002"/>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02"/>
    <n v="7"/>
    <n v="0.7"/>
    <n v="-65.150400000000005"/>
  </r>
  <r>
    <n v="7334"/>
    <s v="CA-2012-125563"/>
    <x v="1"/>
    <x v="347"/>
    <d v="2012-04-17T00:00:00"/>
    <s v="Standard Class"/>
    <s v="PR-18880"/>
    <s v="Patrick Ryan"/>
    <x v="0"/>
    <s v="United States"/>
    <s v="Tampa"/>
    <x v="2"/>
    <n v="33614"/>
    <x v="0"/>
    <s v="FUR-FU-10001290"/>
    <x v="0"/>
    <x v="5"/>
    <s v="Executive Impressions Supervisor Wall Clock"/>
    <n v="67.36"/>
    <n v="2"/>
    <n v="0.2"/>
    <n v="10.103999999999999"/>
  </r>
  <r>
    <n v="7335"/>
    <s v="CA-2012-125563"/>
    <x v="1"/>
    <x v="347"/>
    <d v="2012-04-17T00:00:00"/>
    <s v="Standard Class"/>
    <s v="PR-18880"/>
    <s v="Patrick Ryan"/>
    <x v="0"/>
    <s v="United States"/>
    <s v="Tampa"/>
    <x v="2"/>
    <n v="33614"/>
    <x v="0"/>
    <s v="FUR-FU-10000087"/>
    <x v="0"/>
    <x v="5"/>
    <s v="Executive Impressions 14&quot; Two-Color Numerals Wall Clock"/>
    <n v="54.527999999999999"/>
    <n v="3"/>
    <n v="0.2"/>
    <n v="14.313599999999999"/>
  </r>
  <r>
    <n v="7336"/>
    <s v="CA-2012-113152"/>
    <x v="1"/>
    <x v="707"/>
    <d v="2012-12-30T00:00:00"/>
    <s v="Standard Class"/>
    <s v="JK-15625"/>
    <s v="Jim Karlsson"/>
    <x v="0"/>
    <s v="United States"/>
    <s v="New York City"/>
    <x v="15"/>
    <n v="10024"/>
    <x v="3"/>
    <s v="TEC-AC-10002049"/>
    <x v="2"/>
    <x v="11"/>
    <s v="Plantronics Savi W720 Multi-Device Wireless Headset System"/>
    <n v="843.9"/>
    <n v="2"/>
    <n v="0"/>
    <n v="371.31599999999997"/>
  </r>
  <r>
    <n v="7337"/>
    <s v="CA-2012-113152"/>
    <x v="1"/>
    <x v="707"/>
    <d v="2012-12-30T00:00:00"/>
    <s v="Standard Class"/>
    <s v="JK-15625"/>
    <s v="Jim Karlsson"/>
    <x v="0"/>
    <s v="United States"/>
    <s v="New York City"/>
    <x v="15"/>
    <n v="10024"/>
    <x v="3"/>
    <s v="FUR-BO-10002613"/>
    <x v="0"/>
    <x v="0"/>
    <s v="Atlantic Metals Mobile 4-Shelf Bookcases, Custom Colors"/>
    <n v="449.56799999999998"/>
    <n v="2"/>
    <n v="0.2"/>
    <n v="56.195999999999998"/>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9"/>
  </r>
  <r>
    <n v="7339"/>
    <s v="CA-2011-163412"/>
    <x v="2"/>
    <x v="414"/>
    <d v="2011-12-23T00:00:00"/>
    <s v="Second Class"/>
    <s v="SM-20950"/>
    <s v="Suzanne McNair"/>
    <x v="1"/>
    <s v="United States"/>
    <s v="New York City"/>
    <x v="15"/>
    <n v="10035"/>
    <x v="3"/>
    <s v="FUR-CH-10004875"/>
    <x v="0"/>
    <x v="1"/>
    <s v="Harbour Creations 67200 Series Stacking Chairs"/>
    <n v="192.18600000000001"/>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6"/>
  </r>
  <r>
    <n v="7342"/>
    <s v="CA-2011-116190"/>
    <x v="2"/>
    <x v="711"/>
    <d v="2011-08-01T00:00:00"/>
    <s v="Standard Class"/>
    <s v="SG-20470"/>
    <s v="Sheri Gordon"/>
    <x v="0"/>
    <s v="United States"/>
    <s v="Atlanta"/>
    <x v="32"/>
    <n v="30318"/>
    <x v="0"/>
    <s v="OFF-LA-10002762"/>
    <x v="1"/>
    <x v="2"/>
    <s v="Avery 485"/>
    <n v="162.88999999999999"/>
    <n v="13"/>
    <n v="0"/>
    <n v="76.558300000000003"/>
  </r>
  <r>
    <n v="7343"/>
    <s v="CA-2011-116190"/>
    <x v="2"/>
    <x v="711"/>
    <d v="2011-08-01T00:00:00"/>
    <s v="Standard Class"/>
    <s v="SG-20470"/>
    <s v="Sheri Gordon"/>
    <x v="0"/>
    <s v="United States"/>
    <s v="Atlanta"/>
    <x v="32"/>
    <n v="30318"/>
    <x v="0"/>
    <s v="FUR-FU-10000719"/>
    <x v="0"/>
    <x v="5"/>
    <s v="DAX Cubicle Frames, 8-1/2 x 11"/>
    <n v="25.71"/>
    <n v="3"/>
    <n v="0"/>
    <n v="9.2555999999999994"/>
  </r>
  <r>
    <n v="7344"/>
    <s v="CA-2011-168473"/>
    <x v="2"/>
    <x v="58"/>
    <d v="2012-01-01T00:00:00"/>
    <s v="Standard Class"/>
    <s v="TB-21520"/>
    <s v="Tracy Blumstein"/>
    <x v="0"/>
    <s v="United States"/>
    <s v="New York City"/>
    <x v="15"/>
    <n v="10009"/>
    <x v="3"/>
    <s v="OFF-ST-10000563"/>
    <x v="1"/>
    <x v="4"/>
    <s v="Fellowes Bankers Box Stor/Drawer Steel Plus"/>
    <n v="191.88"/>
    <n v="6"/>
    <n v="0"/>
    <n v="19.187999999999999"/>
  </r>
  <r>
    <n v="7345"/>
    <s v="CA-2014-168389"/>
    <x v="3"/>
    <x v="157"/>
    <d v="2014-12-18T00:00:00"/>
    <s v="Standard Class"/>
    <s v="DV-13045"/>
    <s v="Darrin Van Huff"/>
    <x v="1"/>
    <s v="United States"/>
    <s v="Jacksonville"/>
    <x v="2"/>
    <n v="32216"/>
    <x v="0"/>
    <s v="FUR-TA-10004289"/>
    <x v="0"/>
    <x v="3"/>
    <s v="BoxOffice By Design Rectangular and Half-Moon Meeting Room Tables"/>
    <n v="721.875"/>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800000000001"/>
  </r>
  <r>
    <n v="7347"/>
    <s v="CA-2014-168389"/>
    <x v="3"/>
    <x v="157"/>
    <d v="2014-12-18T00:00:00"/>
    <s v="Standard Class"/>
    <s v="DV-13045"/>
    <s v="Darrin Van Huff"/>
    <x v="1"/>
    <s v="United States"/>
    <s v="Jacksonville"/>
    <x v="2"/>
    <n v="32216"/>
    <x v="0"/>
    <s v="OFF-AR-10001958"/>
    <x v="1"/>
    <x v="6"/>
    <s v="Stanley Bostitch Contemporary Electric Pencil Sharpeners"/>
    <n v="13.584"/>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
  </r>
  <r>
    <n v="7349"/>
    <s v="CA-2011-130421"/>
    <x v="2"/>
    <x v="223"/>
    <d v="2011-03-07T00:00:00"/>
    <s v="Standard Class"/>
    <s v="SC-20020"/>
    <s v="Sam Craven"/>
    <x v="0"/>
    <s v="United States"/>
    <s v="Houston"/>
    <x v="5"/>
    <n v="77095"/>
    <x v="2"/>
    <s v="OFF-AP-10002534"/>
    <x v="1"/>
    <x v="9"/>
    <s v="3.6 Cubic Foot Counter Height Office Refrigerator"/>
    <n v="176.77199999999999"/>
    <n v="3"/>
    <n v="0.8"/>
    <n v="-459.60719999999998"/>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2"/>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01"/>
  </r>
  <r>
    <n v="7354"/>
    <s v="CA-2013-151974"/>
    <x v="0"/>
    <x v="897"/>
    <d v="2013-09-30T00:00:00"/>
    <s v="Standard Class"/>
    <s v="RD-19660"/>
    <s v="Robert Dilbeck"/>
    <x v="2"/>
    <s v="United States"/>
    <s v="Philadelphia"/>
    <x v="9"/>
    <n v="19134"/>
    <x v="3"/>
    <s v="OFF-LA-10004484"/>
    <x v="1"/>
    <x v="2"/>
    <s v="Avery 476"/>
    <n v="16.52"/>
    <n v="5"/>
    <n v="0.2"/>
    <n v="5.3689999999999998"/>
  </r>
  <r>
    <n v="7355"/>
    <s v="CA-2014-154102"/>
    <x v="3"/>
    <x v="695"/>
    <d v="2014-02-14T00:00:00"/>
    <s v="Standard Class"/>
    <s v="SN-20560"/>
    <s v="Skye Norling"/>
    <x v="2"/>
    <s v="United States"/>
    <s v="San Francisco"/>
    <x v="1"/>
    <n v="94109"/>
    <x v="1"/>
    <s v="OFF-PA-10001593"/>
    <x v="1"/>
    <x v="10"/>
    <s v="Xerox 1947"/>
    <n v="29.9"/>
    <n v="5"/>
    <n v="0"/>
    <n v="13.455"/>
  </r>
  <r>
    <n v="7356"/>
    <s v="CA-2012-139780"/>
    <x v="1"/>
    <x v="620"/>
    <d v="2013-01-02T00:00:00"/>
    <s v="Second Class"/>
    <s v="AH-10690"/>
    <s v="Anna HÃ¤berlin"/>
    <x v="1"/>
    <s v="United States"/>
    <s v="Detroit"/>
    <x v="12"/>
    <n v="48205"/>
    <x v="2"/>
    <s v="OFF-BI-10004139"/>
    <x v="1"/>
    <x v="8"/>
    <s v="Fellowes Presentation Covers for Comb Binding Machines"/>
    <n v="116.4"/>
    <n v="8"/>
    <n v="0"/>
    <n v="52.38"/>
  </r>
  <r>
    <n v="7357"/>
    <s v="CA-2013-114748"/>
    <x v="0"/>
    <x v="790"/>
    <d v="2013-10-15T00:00:00"/>
    <s v="Standard Class"/>
    <s v="MZ-17335"/>
    <s v="Maria Zettner"/>
    <x v="2"/>
    <s v="United States"/>
    <s v="Phoenix"/>
    <x v="16"/>
    <n v="85023"/>
    <x v="1"/>
    <s v="OFF-AR-10001315"/>
    <x v="1"/>
    <x v="6"/>
    <s v="Newell 310"/>
    <n v="1.4079999999999999"/>
    <n v="1"/>
    <n v="0.2"/>
    <n v="0.15840000000000001"/>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4"/>
    <n v="6"/>
    <n v="0.4"/>
    <n v="-50.392800000000001"/>
  </r>
  <r>
    <n v="7360"/>
    <s v="US-2011-115189"/>
    <x v="2"/>
    <x v="125"/>
    <d v="2012-01-03T00:00:00"/>
    <s v="Second Class"/>
    <s v="AR-10345"/>
    <s v="Alex Russell"/>
    <x v="1"/>
    <s v="United States"/>
    <s v="Philadelphia"/>
    <x v="9"/>
    <n v="19143"/>
    <x v="3"/>
    <s v="FUR-TA-10004575"/>
    <x v="0"/>
    <x v="3"/>
    <s v="Hon 5100 Series Wood Tables"/>
    <n v="523.76400000000001"/>
    <n v="3"/>
    <n v="0.4"/>
    <n v="-192.04679999999999"/>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
    <n v="3"/>
    <n v="0.2"/>
    <n v="-36.441000000000003"/>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06"/>
  </r>
  <r>
    <n v="7365"/>
    <s v="CA-2013-127243"/>
    <x v="0"/>
    <x v="85"/>
    <d v="2013-12-05T00:00:00"/>
    <s v="Standard Class"/>
    <s v="DS-13180"/>
    <s v="David Smith"/>
    <x v="1"/>
    <s v="United States"/>
    <s v="Philadelphia"/>
    <x v="9"/>
    <n v="19140"/>
    <x v="3"/>
    <s v="OFF-FA-10004076"/>
    <x v="1"/>
    <x v="13"/>
    <s v="Translucent Push Pins by OIC"/>
    <n v="12.672000000000001"/>
    <n v="8"/>
    <n v="0.2"/>
    <n v="2.6928000000000001"/>
  </r>
  <r>
    <n v="7366"/>
    <s v="CA-2013-127243"/>
    <x v="0"/>
    <x v="85"/>
    <d v="2013-12-05T00:00:00"/>
    <s v="Standard Class"/>
    <s v="DS-13180"/>
    <s v="David Smith"/>
    <x v="1"/>
    <s v="United States"/>
    <s v="Philadelphia"/>
    <x v="9"/>
    <n v="19140"/>
    <x v="3"/>
    <s v="OFF-BI-10003166"/>
    <x v="1"/>
    <x v="8"/>
    <s v="GBC Plasticlear Binding Covers"/>
    <n v="6.8879999999999999"/>
    <n v="2"/>
    <n v="0.7"/>
    <n v="-5.0511999999999997"/>
  </r>
  <r>
    <n v="7367"/>
    <s v="CA-2013-127243"/>
    <x v="0"/>
    <x v="85"/>
    <d v="2013-12-05T00:00:00"/>
    <s v="Standard Class"/>
    <s v="DS-13180"/>
    <s v="David Smith"/>
    <x v="1"/>
    <s v="United States"/>
    <s v="Philadelphia"/>
    <x v="9"/>
    <n v="19140"/>
    <x v="3"/>
    <s v="OFF-ST-10002301"/>
    <x v="1"/>
    <x v="4"/>
    <s v="Tennsco Commercial Shelving"/>
    <n v="32.543999999999997"/>
    <n v="2"/>
    <n v="0.2"/>
    <n v="-7.7291999999999996"/>
  </r>
  <r>
    <n v="7368"/>
    <s v="CA-2013-127243"/>
    <x v="0"/>
    <x v="85"/>
    <d v="2013-12-05T00:00:00"/>
    <s v="Standard Class"/>
    <s v="DS-13180"/>
    <s v="David Smith"/>
    <x v="1"/>
    <s v="United States"/>
    <s v="Philadelphia"/>
    <x v="9"/>
    <n v="19140"/>
    <x v="3"/>
    <s v="FUR-CH-10002647"/>
    <x v="0"/>
    <x v="1"/>
    <s v="Situations Contoured Folding Chairs, 4/Set"/>
    <n v="347.80200000000002"/>
    <n v="7"/>
    <n v="0.3"/>
    <n v="-24.843"/>
  </r>
  <r>
    <n v="7369"/>
    <s v="CA-2014-161851"/>
    <x v="3"/>
    <x v="4"/>
    <d v="2014-04-18T00:00:00"/>
    <s v="First Class"/>
    <s v="BP-11095"/>
    <s v="Bart Pistole"/>
    <x v="1"/>
    <s v="United States"/>
    <s v="Miami"/>
    <x v="2"/>
    <n v="33180"/>
    <x v="0"/>
    <s v="OFF-BI-10004654"/>
    <x v="1"/>
    <x v="8"/>
    <s v="VariCap6 Expandable Binder"/>
    <n v="15.57"/>
    <n v="3"/>
    <n v="0.7"/>
    <n v="-11.936999999999999"/>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200000000003"/>
  </r>
  <r>
    <n v="7373"/>
    <s v="US-2014-123862"/>
    <x v="3"/>
    <x v="363"/>
    <d v="2014-01-10T00:00:00"/>
    <s v="Second Class"/>
    <s v="JF-15190"/>
    <s v="Jamie Frazer"/>
    <x v="0"/>
    <s v="United States"/>
    <s v="Long Beach"/>
    <x v="1"/>
    <n v="90805"/>
    <x v="1"/>
    <s v="OFF-ST-10002301"/>
    <x v="1"/>
    <x v="4"/>
    <s v="Tennsco Commercial Shelving"/>
    <n v="61.02"/>
    <n v="3"/>
    <n v="0"/>
    <n v="0.61019999999999996"/>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99"/>
  </r>
  <r>
    <n v="7375"/>
    <s v="US-2014-123862"/>
    <x v="3"/>
    <x v="363"/>
    <d v="2014-01-10T00:00:00"/>
    <s v="Second Class"/>
    <s v="JF-15190"/>
    <s v="Jamie Frazer"/>
    <x v="0"/>
    <s v="United States"/>
    <s v="Long Beach"/>
    <x v="1"/>
    <n v="90805"/>
    <x v="1"/>
    <s v="OFF-FA-10003112"/>
    <x v="1"/>
    <x v="13"/>
    <s v="Staples"/>
    <n v="7.89"/>
    <n v="1"/>
    <n v="0"/>
    <n v="3.550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800000000001"/>
  </r>
  <r>
    <n v="7377"/>
    <s v="US-2014-145597"/>
    <x v="3"/>
    <x v="808"/>
    <d v="2014-11-06T00:00:00"/>
    <s v="First Class"/>
    <s v="GG-14650"/>
    <s v="Greg Guthrie"/>
    <x v="1"/>
    <s v="United States"/>
    <s v="Bloomington"/>
    <x v="10"/>
    <n v="61701"/>
    <x v="2"/>
    <s v="OFF-AR-10001958"/>
    <x v="1"/>
    <x v="6"/>
    <s v="Stanley Bostitch Contemporary Electric Pencil Sharpeners"/>
    <n v="54.335999999999999"/>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399999999999"/>
  </r>
  <r>
    <n v="7379"/>
    <s v="CA-2012-136224"/>
    <x v="1"/>
    <x v="70"/>
    <d v="2012-05-31T00:00:00"/>
    <s v="Same Day"/>
    <s v="ML-18265"/>
    <s v="Muhammed Lee"/>
    <x v="0"/>
    <s v="United States"/>
    <s v="Fayetteville"/>
    <x v="3"/>
    <n v="28314"/>
    <x v="0"/>
    <s v="OFF-AR-10003504"/>
    <x v="1"/>
    <x v="6"/>
    <s v="Newell 347"/>
    <n v="10.272"/>
    <n v="3"/>
    <n v="0.2"/>
    <n v="1.1556"/>
  </r>
  <r>
    <n v="7380"/>
    <s v="CA-2013-105732"/>
    <x v="0"/>
    <x v="1160"/>
    <d v="2013-09-19T00:00:00"/>
    <s v="Standard Class"/>
    <s v="AG-10270"/>
    <s v="Alejandro Grove"/>
    <x v="0"/>
    <s v="United States"/>
    <s v="Omaha"/>
    <x v="8"/>
    <n v="68104"/>
    <x v="2"/>
    <s v="OFF-ST-10000419"/>
    <x v="1"/>
    <x v="4"/>
    <s v="Rogers Jumbo File, Granite"/>
    <n v="40.74"/>
    <n v="3"/>
    <n v="0"/>
    <n v="0.40739999999999998"/>
  </r>
  <r>
    <n v="7381"/>
    <s v="CA-2013-105732"/>
    <x v="0"/>
    <x v="1160"/>
    <d v="2013-09-19T00:00:00"/>
    <s v="Standard Class"/>
    <s v="AG-10270"/>
    <s v="Alejandro Grove"/>
    <x v="0"/>
    <s v="United States"/>
    <s v="Omaha"/>
    <x v="8"/>
    <n v="68104"/>
    <x v="2"/>
    <s v="OFF-LA-10004559"/>
    <x v="1"/>
    <x v="2"/>
    <s v="Avery 49"/>
    <n v="14.4"/>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5999999999997"/>
  </r>
  <r>
    <n v="7383"/>
    <s v="CA-2013-105732"/>
    <x v="0"/>
    <x v="1160"/>
    <d v="2013-09-19T00:00:00"/>
    <s v="Standard Class"/>
    <s v="AG-10270"/>
    <s v="Alejandro Grove"/>
    <x v="0"/>
    <s v="United States"/>
    <s v="Omaha"/>
    <x v="8"/>
    <n v="68104"/>
    <x v="2"/>
    <s v="OFF-SU-10004782"/>
    <x v="1"/>
    <x v="14"/>
    <s v="Elite 5&quot; Scissors"/>
    <n v="16.899999999999999"/>
    <n v="2"/>
    <n v="0"/>
    <n v="5.07"/>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8000000000001"/>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
  </r>
  <r>
    <n v="7388"/>
    <s v="CA-2013-105732"/>
    <x v="0"/>
    <x v="1160"/>
    <d v="2013-09-19T00:00:00"/>
    <s v="Standard Class"/>
    <s v="AG-10270"/>
    <s v="Alejandro Grove"/>
    <x v="0"/>
    <s v="United States"/>
    <s v="Omaha"/>
    <x v="8"/>
    <n v="68104"/>
    <x v="2"/>
    <s v="FUR-FU-10003664"/>
    <x v="0"/>
    <x v="5"/>
    <s v="Electrix Architect's Clamp-On Swing Arm Lamp, Black"/>
    <n v="1336.44"/>
    <n v="14"/>
    <n v="0"/>
    <n v="387.56760000000003"/>
  </r>
  <r>
    <n v="7389"/>
    <s v="CA-2013-105732"/>
    <x v="0"/>
    <x v="1160"/>
    <d v="2013-09-19T00:00:00"/>
    <s v="Standard Class"/>
    <s v="AG-10270"/>
    <s v="Alejandro Grove"/>
    <x v="0"/>
    <s v="United States"/>
    <s v="Omaha"/>
    <x v="8"/>
    <n v="68104"/>
    <x v="2"/>
    <s v="TEC-PH-10004897"/>
    <x v="2"/>
    <x v="7"/>
    <s v="Mediabridge Sport Armband iPhone 5s"/>
    <n v="29.97"/>
    <n v="3"/>
    <n v="0"/>
    <n v="0.29970000000000002"/>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99"/>
  </r>
  <r>
    <n v="7391"/>
    <s v="CA-2014-108035"/>
    <x v="3"/>
    <x v="1161"/>
    <d v="2014-12-04T00:00:00"/>
    <s v="Standard Class"/>
    <s v="TT-21070"/>
    <s v="Ted Trevino"/>
    <x v="0"/>
    <s v="United States"/>
    <s v="Chattanooga"/>
    <x v="18"/>
    <n v="37421"/>
    <x v="0"/>
    <s v="FUR-FU-10004017"/>
    <x v="0"/>
    <x v="5"/>
    <s v="Executive Impressions 13&quot; Chairman Wall Clock"/>
    <n v="101.52"/>
    <n v="5"/>
    <n v="0.2"/>
    <n v="19.035"/>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9"/>
  </r>
  <r>
    <n v="7393"/>
    <s v="CA-2014-147844"/>
    <x v="3"/>
    <x v="743"/>
    <d v="2014-05-07T00:00:00"/>
    <s v="Standard Class"/>
    <s v="DD-13570"/>
    <s v="Dorothy Dickinson"/>
    <x v="0"/>
    <s v="United States"/>
    <s v="Los Angeles"/>
    <x v="1"/>
    <n v="90049"/>
    <x v="1"/>
    <s v="OFF-PA-10003016"/>
    <x v="1"/>
    <x v="10"/>
    <s v="Adams &quot;While You Were Out&quot; Message Pads"/>
    <n v="15.7"/>
    <n v="5"/>
    <n v="0"/>
    <n v="7.0650000000000004"/>
  </r>
  <r>
    <n v="7394"/>
    <s v="CA-2014-147844"/>
    <x v="3"/>
    <x v="743"/>
    <d v="2014-05-07T00:00:00"/>
    <s v="Standard Class"/>
    <s v="DD-13570"/>
    <s v="Dorothy Dickinson"/>
    <x v="0"/>
    <s v="United States"/>
    <s v="Los Angeles"/>
    <x v="1"/>
    <n v="90049"/>
    <x v="1"/>
    <s v="OFF-AR-10001615"/>
    <x v="1"/>
    <x v="6"/>
    <s v="Newell 34"/>
    <n v="59.52"/>
    <n v="3"/>
    <n v="0"/>
    <n v="15.475199999999999"/>
  </r>
  <r>
    <n v="7395"/>
    <s v="CA-2014-147844"/>
    <x v="3"/>
    <x v="743"/>
    <d v="2014-05-07T00:00:00"/>
    <s v="Standard Class"/>
    <s v="DD-13570"/>
    <s v="Dorothy Dickinson"/>
    <x v="0"/>
    <s v="United States"/>
    <s v="Los Angeles"/>
    <x v="1"/>
    <n v="90049"/>
    <x v="1"/>
    <s v="OFF-PA-10002713"/>
    <x v="1"/>
    <x v="10"/>
    <s v="Adams Phone Message Book, 200 Message Capacity, 8 1/16â€ x 11â€"/>
    <n v="34.4"/>
    <n v="5"/>
    <n v="0"/>
    <n v="15.824"/>
  </r>
  <r>
    <n v="7396"/>
    <s v="CA-2013-110975"/>
    <x v="0"/>
    <x v="591"/>
    <d v="2013-12-31T00:00:00"/>
    <s v="Standard Class"/>
    <s v="DB-12970"/>
    <s v="Darren Budd"/>
    <x v="1"/>
    <s v="United States"/>
    <s v="New York City"/>
    <x v="15"/>
    <n v="10024"/>
    <x v="3"/>
    <s v="FUR-TA-10002958"/>
    <x v="0"/>
    <x v="3"/>
    <s v="Bevis Oval Conference Table, Walnut"/>
    <n v="313.17599999999999"/>
    <n v="2"/>
    <n v="0.4"/>
    <n v="-120.0508"/>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02"/>
    <n v="6"/>
    <n v="0.2"/>
    <n v="59.6556"/>
  </r>
  <r>
    <n v="7399"/>
    <s v="CA-2011-124807"/>
    <x v="2"/>
    <x v="136"/>
    <d v="2011-07-15T00:00:00"/>
    <s v="Second Class"/>
    <s v="ME-17725"/>
    <s v="Max Engle"/>
    <x v="0"/>
    <s v="United States"/>
    <s v="Chicago"/>
    <x v="10"/>
    <n v="60610"/>
    <x v="2"/>
    <s v="OFF-PA-10001526"/>
    <x v="1"/>
    <x v="10"/>
    <s v="Xerox 1949"/>
    <n v="35.856000000000002"/>
    <n v="9"/>
    <n v="0.2"/>
    <n v="12.9978"/>
  </r>
  <r>
    <n v="7400"/>
    <s v="CA-2011-124807"/>
    <x v="2"/>
    <x v="136"/>
    <d v="2011-07-15T00:00:00"/>
    <s v="Second Class"/>
    <s v="ME-17725"/>
    <s v="Max Engle"/>
    <x v="0"/>
    <s v="United States"/>
    <s v="Chicago"/>
    <x v="10"/>
    <n v="60610"/>
    <x v="2"/>
    <s v="TEC-AC-10002857"/>
    <x v="2"/>
    <x v="11"/>
    <s v="Verbatim 25 GB 6x Blu-ray Single Layer Recordable Disc, 1/Pack"/>
    <n v="23.84"/>
    <n v="4"/>
    <n v="0.2"/>
    <n v="3.278"/>
  </r>
  <r>
    <n v="7401"/>
    <s v="CA-2013-110009"/>
    <x v="0"/>
    <x v="162"/>
    <d v="2013-09-14T00:00:00"/>
    <s v="Standard Class"/>
    <s v="TR-21325"/>
    <s v="Toby Ritter"/>
    <x v="0"/>
    <s v="United States"/>
    <s v="Seattle"/>
    <x v="4"/>
    <n v="98103"/>
    <x v="1"/>
    <s v="FUR-FU-10003039"/>
    <x v="0"/>
    <x v="5"/>
    <s v="Howard Miller 11-1/2&quot; Diameter Grantwood Wall Clock"/>
    <n v="43.13"/>
    <n v="1"/>
    <n v="0"/>
    <n v="14.664199999999999"/>
  </r>
  <r>
    <n v="7402"/>
    <s v="CA-2013-110009"/>
    <x v="0"/>
    <x v="162"/>
    <d v="2013-09-14T00:00:00"/>
    <s v="Standard Class"/>
    <s v="TR-21325"/>
    <s v="Toby Ritter"/>
    <x v="0"/>
    <s v="United States"/>
    <s v="Seattle"/>
    <x v="4"/>
    <n v="98103"/>
    <x v="1"/>
    <s v="OFF-PA-10002615"/>
    <x v="1"/>
    <x v="10"/>
    <s v="Ampad Gold Fibre Wirebound Steno Books, 6&quot; x 9&quot;, Gregg Ruled"/>
    <n v="30.87"/>
    <n v="7"/>
    <n v="0"/>
    <n v="14.200200000000001"/>
  </r>
  <r>
    <n v="7403"/>
    <s v="CA-2014-168172"/>
    <x v="3"/>
    <x v="634"/>
    <d v="2014-08-11T00:00:00"/>
    <s v="Standard Class"/>
    <s v="SH-20395"/>
    <s v="Shahid Hopkins"/>
    <x v="0"/>
    <s v="United States"/>
    <s v="New York City"/>
    <x v="15"/>
    <n v="10011"/>
    <x v="3"/>
    <s v="OFF-SU-10002573"/>
    <x v="1"/>
    <x v="14"/>
    <s v="Acme 10&quot; Easy Grip Assistive Scissors"/>
    <n v="70.12"/>
    <n v="4"/>
    <n v="0"/>
    <n v="21.036000000000001"/>
  </r>
  <r>
    <n v="7404"/>
    <s v="CA-2012-100146"/>
    <x v="1"/>
    <x v="263"/>
    <d v="2012-05-19T00:00:00"/>
    <s v="Standard Class"/>
    <s v="CB-12535"/>
    <s v="Claudia Bergmann"/>
    <x v="1"/>
    <s v="United States"/>
    <s v="Camarillo"/>
    <x v="1"/>
    <n v="93010"/>
    <x v="1"/>
    <s v="FUR-BO-10004015"/>
    <x v="0"/>
    <x v="0"/>
    <s v="Bush Andora Bookcase, Maple/Graphite Gray Finish"/>
    <n v="509.95749999999998"/>
    <n v="5"/>
    <n v="0.15"/>
    <n v="41.996499999999997"/>
  </r>
  <r>
    <n v="7405"/>
    <s v="CA-2012-100146"/>
    <x v="1"/>
    <x v="263"/>
    <d v="2012-05-19T00:00:00"/>
    <s v="Standard Class"/>
    <s v="CB-12535"/>
    <s v="Claudia Bergmann"/>
    <x v="1"/>
    <s v="United States"/>
    <s v="Camarillo"/>
    <x v="1"/>
    <n v="93010"/>
    <x v="1"/>
    <s v="FUR-FU-10001979"/>
    <x v="0"/>
    <x v="5"/>
    <s v="Dana Halogen Swing-Arm Architect Lamp"/>
    <n v="122.91"/>
    <n v="3"/>
    <n v="0"/>
    <n v="34.4148"/>
  </r>
  <r>
    <n v="7406"/>
    <s v="CA-2012-100146"/>
    <x v="1"/>
    <x v="263"/>
    <d v="2012-05-19T00:00:00"/>
    <s v="Standard Class"/>
    <s v="CB-12535"/>
    <s v="Claudia Bergmann"/>
    <x v="1"/>
    <s v="United States"/>
    <s v="Camarillo"/>
    <x v="1"/>
    <n v="93010"/>
    <x v="1"/>
    <s v="FUR-CH-10003833"/>
    <x v="0"/>
    <x v="1"/>
    <s v="Novimex Fabric Task Chair"/>
    <n v="97.567999999999998"/>
    <n v="2"/>
    <n v="0.2"/>
    <n v="-6.0979999999999999"/>
  </r>
  <r>
    <n v="7407"/>
    <s v="CA-2012-100146"/>
    <x v="1"/>
    <x v="263"/>
    <d v="2012-05-19T00:00:00"/>
    <s v="Standard Class"/>
    <s v="CB-12535"/>
    <s v="Claudia Bergmann"/>
    <x v="1"/>
    <s v="United States"/>
    <s v="Camarillo"/>
    <x v="1"/>
    <n v="93010"/>
    <x v="1"/>
    <s v="FUR-CH-10004495"/>
    <x v="0"/>
    <x v="1"/>
    <s v="Global Leather and Oak Executive Chair, Black"/>
    <n v="722.35199999999998"/>
    <n v="3"/>
    <n v="0.2"/>
    <n v="81.264600000000002"/>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99"/>
  </r>
  <r>
    <n v="7410"/>
    <s v="CA-2011-121769"/>
    <x v="2"/>
    <x v="918"/>
    <d v="2011-04-12T00:00:00"/>
    <s v="Standard Class"/>
    <s v="JS-15880"/>
    <s v="John Stevenson"/>
    <x v="0"/>
    <s v="United States"/>
    <s v="Toledo"/>
    <x v="24"/>
    <n v="43615"/>
    <x v="3"/>
    <s v="FUR-TA-10004442"/>
    <x v="0"/>
    <x v="3"/>
    <s v="Riverside Furniture Stanwyck Manor Table Series"/>
    <n v="172.11"/>
    <n v="1"/>
    <n v="0.4"/>
    <n v="-94.660499999999999"/>
  </r>
  <r>
    <n v="7411"/>
    <s v="CA-2011-103058"/>
    <x v="2"/>
    <x v="149"/>
    <d v="2011-07-24T00:00:00"/>
    <s v="First Class"/>
    <s v="AG-10270"/>
    <s v="Alejandro Grove"/>
    <x v="0"/>
    <s v="United States"/>
    <s v="New York City"/>
    <x v="15"/>
    <n v="10011"/>
    <x v="3"/>
    <s v="TEC-AC-10001314"/>
    <x v="2"/>
    <x v="11"/>
    <s v="Case Logic 2.4GHz Wireless Keyboard"/>
    <n v="99.98"/>
    <n v="2"/>
    <n v="0"/>
    <n v="7.9984000000000002"/>
  </r>
  <r>
    <n v="7412"/>
    <s v="CA-2014-121125"/>
    <x v="3"/>
    <x v="1109"/>
    <d v="2014-06-04T00:00:00"/>
    <s v="Standard Class"/>
    <s v="MG-17890"/>
    <s v="Michael Granlund"/>
    <x v="2"/>
    <s v="United States"/>
    <s v="Tigard"/>
    <x v="21"/>
    <n v="97224"/>
    <x v="1"/>
    <s v="TEC-PH-10001619"/>
    <x v="2"/>
    <x v="7"/>
    <s v="LG G3"/>
    <n v="156.792"/>
    <n v="1"/>
    <n v="0.2"/>
    <n v="17.639099999999999"/>
  </r>
  <r>
    <n v="7413"/>
    <s v="CA-2014-121125"/>
    <x v="3"/>
    <x v="1109"/>
    <d v="2014-06-04T00:00:00"/>
    <s v="Standard Class"/>
    <s v="MG-17890"/>
    <s v="Michael Granlund"/>
    <x v="2"/>
    <s v="United States"/>
    <s v="Tigard"/>
    <x v="21"/>
    <n v="97224"/>
    <x v="1"/>
    <s v="TEC-AC-10002323"/>
    <x v="2"/>
    <x v="11"/>
    <s v="SanDisk Ultra 32 GB MicroSDHC Class 10 Memory Card"/>
    <n v="35.36"/>
    <n v="2"/>
    <n v="0.2"/>
    <n v="-3.0939999999999999"/>
  </r>
  <r>
    <n v="7414"/>
    <s v="CA-2014-121125"/>
    <x v="3"/>
    <x v="1109"/>
    <d v="2014-06-04T00:00:00"/>
    <s v="Standard Class"/>
    <s v="MG-17890"/>
    <s v="Michael Granlund"/>
    <x v="2"/>
    <s v="United States"/>
    <s v="Tigard"/>
    <x v="21"/>
    <n v="97224"/>
    <x v="1"/>
    <s v="FUR-FU-10000820"/>
    <x v="0"/>
    <x v="5"/>
    <s v="Tensor Brushed Steel Torchiere Floor Lamp"/>
    <n v="13.592000000000001"/>
    <n v="1"/>
    <n v="0.2"/>
    <n v="-0.33979999999999999"/>
  </r>
  <r>
    <n v="7415"/>
    <s v="US-2013-114013"/>
    <x v="0"/>
    <x v="69"/>
    <d v="2013-03-16T00:00:00"/>
    <s v="Second Class"/>
    <s v="SC-20770"/>
    <s v="Stewart Carmichael"/>
    <x v="1"/>
    <s v="United States"/>
    <s v="Philadelphia"/>
    <x v="9"/>
    <n v="19134"/>
    <x v="3"/>
    <s v="FUR-CH-10004287"/>
    <x v="0"/>
    <x v="1"/>
    <s v="SAFCO Arco Folding Chair"/>
    <n v="386.68"/>
    <n v="2"/>
    <n v="0.3"/>
    <n v="-5.524"/>
  </r>
  <r>
    <n v="7416"/>
    <s v="US-2013-114013"/>
    <x v="0"/>
    <x v="69"/>
    <d v="2013-03-16T00:00:00"/>
    <s v="Second Class"/>
    <s v="SC-20770"/>
    <s v="Stewart Carmichael"/>
    <x v="1"/>
    <s v="United States"/>
    <s v="Philadelphia"/>
    <x v="9"/>
    <n v="19134"/>
    <x v="3"/>
    <s v="TEC-AC-10000474"/>
    <x v="2"/>
    <x v="11"/>
    <s v="Kensington Expert Mouse Optical USB Trackball for PC or Mac"/>
    <n v="379.96"/>
    <n v="5"/>
    <n v="0.2"/>
    <n v="47.494999999999997"/>
  </r>
  <r>
    <n v="7417"/>
    <s v="US-2013-114013"/>
    <x v="0"/>
    <x v="69"/>
    <d v="2013-03-16T00:00:00"/>
    <s v="Second Class"/>
    <s v="SC-20770"/>
    <s v="Stewart Carmichael"/>
    <x v="1"/>
    <s v="United States"/>
    <s v="Philadelphia"/>
    <x v="9"/>
    <n v="19134"/>
    <x v="3"/>
    <s v="TEC-PH-10001494"/>
    <x v="2"/>
    <x v="7"/>
    <s v="Polycom CX600 IP Phone VoIP phone"/>
    <n v="539.91"/>
    <n v="3"/>
    <n v="0.4"/>
    <n v="-116.98050000000001"/>
  </r>
  <r>
    <n v="7418"/>
    <s v="US-2013-114013"/>
    <x v="0"/>
    <x v="69"/>
    <d v="2013-03-16T00:00:00"/>
    <s v="Second Class"/>
    <s v="SC-20770"/>
    <s v="Stewart Carmichael"/>
    <x v="1"/>
    <s v="United States"/>
    <s v="Philadelphia"/>
    <x v="9"/>
    <n v="19134"/>
    <x v="3"/>
    <s v="OFF-PA-10004996"/>
    <x v="1"/>
    <x v="10"/>
    <s v="Speediset Carbonless Redi-Letter 7&quot; x 8 1/2&quot;"/>
    <n v="41.24"/>
    <n v="5"/>
    <n v="0.2"/>
    <n v="13.9185"/>
  </r>
  <r>
    <n v="7419"/>
    <s v="US-2013-114013"/>
    <x v="0"/>
    <x v="69"/>
    <d v="2013-03-16T00:00:00"/>
    <s v="Second Class"/>
    <s v="SC-20770"/>
    <s v="Stewart Carmichael"/>
    <x v="1"/>
    <s v="United States"/>
    <s v="Philadelphia"/>
    <x v="9"/>
    <n v="19134"/>
    <x v="3"/>
    <s v="OFF-BI-10004318"/>
    <x v="1"/>
    <x v="8"/>
    <s v="Ibico EB-19 Dual Function Manual Binding System"/>
    <n v="51.896999999999998"/>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
    <n v="5"/>
    <n v="0.7"/>
    <n v="-15.44"/>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99"/>
  </r>
  <r>
    <n v="7423"/>
    <s v="US-2013-114013"/>
    <x v="0"/>
    <x v="69"/>
    <d v="2013-03-16T00:00:00"/>
    <s v="Second Class"/>
    <s v="SC-20770"/>
    <s v="Stewart Carmichael"/>
    <x v="1"/>
    <s v="United States"/>
    <s v="Philadelphia"/>
    <x v="9"/>
    <n v="19134"/>
    <x v="3"/>
    <s v="TEC-MA-10001148"/>
    <x v="2"/>
    <x v="15"/>
    <s v="Okidata MB491 Multifunction Printer"/>
    <n v="449.1"/>
    <n v="3"/>
    <n v="0.7"/>
    <n v="-643.7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200000000001"/>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04"/>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9"/>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3999999999996"/>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1999999999993"/>
  </r>
  <r>
    <n v="7433"/>
    <s v="CA-2011-161249"/>
    <x v="2"/>
    <x v="128"/>
    <d v="2011-08-13T00:00:00"/>
    <s v="Standard Class"/>
    <s v="RD-19720"/>
    <s v="Roger Demir"/>
    <x v="0"/>
    <s v="United States"/>
    <s v="Phoenix"/>
    <x v="16"/>
    <n v="85023"/>
    <x v="1"/>
    <s v="OFF-FA-10004838"/>
    <x v="1"/>
    <x v="13"/>
    <s v="Super Bands, 12/Pack"/>
    <n v="4.4640000000000004"/>
    <n v="3"/>
    <n v="0.2"/>
    <n v="-0.9486"/>
  </r>
  <r>
    <n v="7434"/>
    <s v="CA-2011-161249"/>
    <x v="2"/>
    <x v="128"/>
    <d v="2011-08-13T00:00:00"/>
    <s v="Standard Class"/>
    <s v="RD-19720"/>
    <s v="Roger Demir"/>
    <x v="0"/>
    <s v="United States"/>
    <s v="Phoenix"/>
    <x v="16"/>
    <n v="85023"/>
    <x v="1"/>
    <s v="OFF-BI-10001097"/>
    <x v="1"/>
    <x v="8"/>
    <s v="Avery Hole Reinforcements"/>
    <n v="9.3450000000000006"/>
    <n v="5"/>
    <n v="0.7"/>
    <n v="-6.5415000000000001"/>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1000000000001"/>
  </r>
  <r>
    <n v="7436"/>
    <s v="CA-2012-148180"/>
    <x v="1"/>
    <x v="353"/>
    <d v="2012-07-31T00:00:00"/>
    <s v="Standard Class"/>
    <s v="BP-11095"/>
    <s v="Bart Pistole"/>
    <x v="1"/>
    <s v="United States"/>
    <s v="Oxnard"/>
    <x v="1"/>
    <n v="93030"/>
    <x v="1"/>
    <s v="OFF-BI-10003314"/>
    <x v="1"/>
    <x v="8"/>
    <s v="Tuff Stuff Recycled Round Ring Binders"/>
    <n v="23.135999999999999"/>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Ã¶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
    <n v="5"/>
    <n v="0"/>
    <n v="13.132"/>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799999999999"/>
    <n v="2"/>
    <n v="0.2"/>
    <n v="-2.9565999999999999"/>
  </r>
  <r>
    <n v="7442"/>
    <s v="CA-2012-120446"/>
    <x v="1"/>
    <x v="547"/>
    <d v="2012-11-18T00:00:00"/>
    <s v="First Class"/>
    <s v="JG-15805"/>
    <s v="John Grady"/>
    <x v="1"/>
    <s v="United States"/>
    <s v="San Diego"/>
    <x v="1"/>
    <n v="92105"/>
    <x v="1"/>
    <s v="OFF-LA-10003148"/>
    <x v="1"/>
    <x v="2"/>
    <s v="Avery 51"/>
    <n v="18.899999999999999"/>
    <n v="3"/>
    <n v="0"/>
    <n v="8.6940000000000008"/>
  </r>
  <r>
    <n v="7443"/>
    <s v="CA-2011-109932"/>
    <x v="2"/>
    <x v="337"/>
    <d v="2011-12-11T00:00:00"/>
    <s v="First Class"/>
    <s v="VP-21760"/>
    <s v="Victoria Pisteka"/>
    <x v="1"/>
    <s v="United States"/>
    <s v="Brownsville"/>
    <x v="5"/>
    <n v="78521"/>
    <x v="2"/>
    <s v="OFF-PA-10001804"/>
    <x v="1"/>
    <x v="10"/>
    <s v="Xerox 195"/>
    <n v="10.688000000000001"/>
    <n v="2"/>
    <n v="0.2"/>
    <n v="3.7408000000000001"/>
  </r>
  <r>
    <n v="7444"/>
    <s v="CA-2011-109932"/>
    <x v="2"/>
    <x v="337"/>
    <d v="2011-12-11T00:00:00"/>
    <s v="First Class"/>
    <s v="VP-21760"/>
    <s v="Victoria Pisteka"/>
    <x v="1"/>
    <s v="United States"/>
    <s v="Brownsville"/>
    <x v="5"/>
    <n v="78521"/>
    <x v="2"/>
    <s v="OFF-ST-10000036"/>
    <x v="1"/>
    <x v="4"/>
    <s v="Recycled Data-Pak for Archival Bound Computer Printouts, 12-1/2 x 12-1/2 x 16"/>
    <n v="237.096"/>
    <n v="3"/>
    <n v="0.2"/>
    <n v="20.745899999999999"/>
  </r>
  <r>
    <n v="7445"/>
    <s v="CA-2014-127474"/>
    <x v="3"/>
    <x v="447"/>
    <d v="2014-02-08T00:00:00"/>
    <s v="Second Class"/>
    <s v="RD-19810"/>
    <s v="Ross DeVincentis"/>
    <x v="2"/>
    <s v="United States"/>
    <s v="Chicago"/>
    <x v="10"/>
    <n v="60610"/>
    <x v="2"/>
    <s v="OFF-PA-10001166"/>
    <x v="1"/>
    <x v="10"/>
    <s v="Xerox 2"/>
    <n v="5.1840000000000002"/>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
    <n v="1"/>
    <n v="0.6"/>
    <n v="-26.085000000000001"/>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
    <n v="5"/>
    <n v="0.2"/>
    <n v="14.4495"/>
  </r>
  <r>
    <n v="7450"/>
    <s v="CA-2014-105669"/>
    <x v="3"/>
    <x v="697"/>
    <d v="2014-09-23T00:00:00"/>
    <s v="Second Class"/>
    <s v="SJ-20125"/>
    <s v="Sanjit Jacobs"/>
    <x v="2"/>
    <s v="United States"/>
    <s v="Houston"/>
    <x v="5"/>
    <n v="77036"/>
    <x v="2"/>
    <s v="OFF-AR-10000390"/>
    <x v="1"/>
    <x v="6"/>
    <s v="Newell Chalk Holder"/>
    <n v="9.9120000000000008"/>
    <n v="3"/>
    <n v="0.2"/>
    <n v="3.2214"/>
  </r>
  <r>
    <n v="7451"/>
    <s v="CA-2014-105669"/>
    <x v="3"/>
    <x v="697"/>
    <d v="2014-09-23T00:00:00"/>
    <s v="Second Class"/>
    <s v="SJ-20125"/>
    <s v="Sanjit Jacobs"/>
    <x v="2"/>
    <s v="United States"/>
    <s v="Houston"/>
    <x v="5"/>
    <n v="77036"/>
    <x v="2"/>
    <s v="FUR-CH-10003774"/>
    <x v="0"/>
    <x v="1"/>
    <s v="Global Wood Trimmed Manager's Task Chair, Khaki"/>
    <n v="318.43"/>
    <n v="5"/>
    <n v="0.3"/>
    <n v="-77.332999999999998"/>
  </r>
  <r>
    <n v="7452"/>
    <s v="CA-2014-105669"/>
    <x v="3"/>
    <x v="697"/>
    <d v="2014-09-23T00:00:00"/>
    <s v="Second Class"/>
    <s v="SJ-20125"/>
    <s v="Sanjit Jacobs"/>
    <x v="2"/>
    <s v="United States"/>
    <s v="Houston"/>
    <x v="5"/>
    <n v="77036"/>
    <x v="2"/>
    <s v="OFF-BI-10002412"/>
    <x v="1"/>
    <x v="8"/>
    <s v="Wilson Jones â€œSnapâ€ Scratch Pad Binder Tool for Ring Binders"/>
    <n v="5.8"/>
    <n v="5"/>
    <n v="0.8"/>
    <n v="-10.15"/>
  </r>
  <r>
    <n v="7453"/>
    <s v="CA-2014-105669"/>
    <x v="3"/>
    <x v="697"/>
    <d v="2014-09-23T00:00:00"/>
    <s v="Second Class"/>
    <s v="SJ-20125"/>
    <s v="Sanjit Jacobs"/>
    <x v="2"/>
    <s v="United States"/>
    <s v="Houston"/>
    <x v="5"/>
    <n v="77036"/>
    <x v="2"/>
    <s v="TEC-PH-10002415"/>
    <x v="2"/>
    <x v="7"/>
    <s v="Polycom VoiceStation 500 ConferenceÂ phone"/>
    <n v="1415.76"/>
    <n v="6"/>
    <n v="0.2"/>
    <n v="88.484999999999999"/>
  </r>
  <r>
    <n v="7454"/>
    <s v="CA-2014-134796"/>
    <x v="3"/>
    <x v="643"/>
    <d v="2014-07-02T00:00:00"/>
    <s v="Standard Class"/>
    <s v="FM-14380"/>
    <s v="Fred McMath"/>
    <x v="0"/>
    <s v="United States"/>
    <s v="Bolingbrook"/>
    <x v="10"/>
    <n v="60440"/>
    <x v="2"/>
    <s v="TEC-PH-10003505"/>
    <x v="2"/>
    <x v="7"/>
    <s v="Geemarc AmpliPOWER60"/>
    <n v="148.47999999999999"/>
    <n v="2"/>
    <n v="0.2"/>
    <n v="16.704000000000001"/>
  </r>
  <r>
    <n v="7455"/>
    <s v="CA-2013-137743"/>
    <x v="0"/>
    <x v="679"/>
    <d v="2013-08-05T00:00:00"/>
    <s v="Standard Class"/>
    <s v="KH-16360"/>
    <s v="Katherine Hughes"/>
    <x v="0"/>
    <s v="United States"/>
    <s v="Chicago"/>
    <x v="10"/>
    <n v="60623"/>
    <x v="2"/>
    <s v="OFF-LA-10003663"/>
    <x v="1"/>
    <x v="2"/>
    <s v="Avery 498"/>
    <n v="9.2479999999999993"/>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03"/>
  </r>
  <r>
    <n v="7457"/>
    <s v="CA-2012-137974"/>
    <x v="1"/>
    <x v="392"/>
    <d v="2012-04-18T00:00:00"/>
    <s v="First Class"/>
    <s v="LL-16840"/>
    <s v="Lauren Leatherbury"/>
    <x v="0"/>
    <s v="United States"/>
    <s v="Waynesboro"/>
    <x v="17"/>
    <n v="22980"/>
    <x v="0"/>
    <s v="TEC-PH-10002033"/>
    <x v="2"/>
    <x v="7"/>
    <s v="Konftel 250 ConferenceÂ phoneÂ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600000000001"/>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799999999996"/>
    <n v="4"/>
    <n v="0.2"/>
    <n v="215.98920000000001"/>
  </r>
  <r>
    <n v="7462"/>
    <s v="US-2012-136987"/>
    <x v="1"/>
    <x v="347"/>
    <d v="2012-04-14T00:00:00"/>
    <s v="Second Class"/>
    <s v="AR-10540"/>
    <s v="Andy Reiter"/>
    <x v="0"/>
    <s v="United States"/>
    <s v="Los Angeles"/>
    <x v="1"/>
    <n v="90004"/>
    <x v="1"/>
    <s v="OFF-PA-10003127"/>
    <x v="1"/>
    <x v="10"/>
    <s v="Staples"/>
    <n v="52.76"/>
    <n v="2"/>
    <n v="0"/>
    <n v="24.269600000000001"/>
  </r>
  <r>
    <n v="7463"/>
    <s v="CA-2012-138485"/>
    <x v="1"/>
    <x v="914"/>
    <d v="2012-03-01T00:00:00"/>
    <s v="Second Class"/>
    <s v="NP-18670"/>
    <s v="Nora Paige"/>
    <x v="0"/>
    <s v="United States"/>
    <s v="Seattle"/>
    <x v="4"/>
    <n v="98105"/>
    <x v="1"/>
    <s v="TEC-AC-10002076"/>
    <x v="2"/>
    <x v="11"/>
    <s v="Microsoft Natural Keyboard Elite"/>
    <n v="538.91999999999996"/>
    <n v="9"/>
    <n v="0"/>
    <n v="80.837999999999994"/>
  </r>
  <r>
    <n v="7464"/>
    <s v="CA-2013-103709"/>
    <x v="0"/>
    <x v="162"/>
    <d v="2013-09-16T00:00:00"/>
    <s v="Standard Class"/>
    <s v="LP-17095"/>
    <s v="Liz Preis"/>
    <x v="0"/>
    <s v="United States"/>
    <s v="Visalia"/>
    <x v="1"/>
    <n v="93277"/>
    <x v="1"/>
    <s v="OFF-AR-10003338"/>
    <x v="1"/>
    <x v="6"/>
    <s v="Eberhard Faber 3 1/2&quot; Golf Pencils"/>
    <n v="14.88"/>
    <n v="2"/>
    <n v="0"/>
    <n v="3.72"/>
  </r>
  <r>
    <n v="7465"/>
    <s v="CA-2013-103709"/>
    <x v="0"/>
    <x v="162"/>
    <d v="2013-09-16T00:00:00"/>
    <s v="Standard Class"/>
    <s v="LP-17095"/>
    <s v="Liz Preis"/>
    <x v="0"/>
    <s v="United States"/>
    <s v="Visalia"/>
    <x v="1"/>
    <n v="93277"/>
    <x v="1"/>
    <s v="OFF-PA-10004610"/>
    <x v="1"/>
    <x v="10"/>
    <s v="Xerox 1900"/>
    <n v="34.24"/>
    <n v="8"/>
    <n v="0"/>
    <n v="15.407999999999999"/>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Ã¤berlin"/>
    <x v="1"/>
    <s v="United States"/>
    <s v="Los Angeles"/>
    <x v="1"/>
    <n v="90008"/>
    <x v="1"/>
    <s v="OFF-AP-10001366"/>
    <x v="1"/>
    <x v="9"/>
    <s v="Staples"/>
    <n v="87.84"/>
    <n v="8"/>
    <n v="0"/>
    <n v="23.716799999999999"/>
  </r>
  <r>
    <n v="7468"/>
    <s v="CA-2014-148985"/>
    <x v="3"/>
    <x v="343"/>
    <d v="2014-11-16T00:00:00"/>
    <s v="Second Class"/>
    <s v="TB-21190"/>
    <s v="Thomas Brumley"/>
    <x v="2"/>
    <s v="United States"/>
    <s v="Los Angeles"/>
    <x v="1"/>
    <n v="90045"/>
    <x v="1"/>
    <s v="FUR-FU-10001424"/>
    <x v="0"/>
    <x v="5"/>
    <s v="Dax Clear Box Frame"/>
    <n v="34.92"/>
    <n v="4"/>
    <n v="0"/>
    <n v="11.8728"/>
  </r>
  <r>
    <n v="7469"/>
    <s v="CA-2011-138100"/>
    <x v="2"/>
    <x v="1114"/>
    <d v="2011-09-20T00:00:00"/>
    <s v="Standard Class"/>
    <s v="AA-10315"/>
    <s v="Alex Avila"/>
    <x v="0"/>
    <s v="United States"/>
    <s v="New York City"/>
    <x v="15"/>
    <n v="10011"/>
    <x v="3"/>
    <s v="OFF-PA-10000349"/>
    <x v="1"/>
    <x v="10"/>
    <s v="Staples"/>
    <n v="14.94"/>
    <n v="3"/>
    <n v="0"/>
    <n v="7.0217999999999998"/>
  </r>
  <r>
    <n v="7470"/>
    <s v="CA-2011-138100"/>
    <x v="2"/>
    <x v="1114"/>
    <d v="2011-09-20T00:00:00"/>
    <s v="Standard Class"/>
    <s v="AA-10315"/>
    <s v="Alex Avila"/>
    <x v="0"/>
    <s v="United States"/>
    <s v="New York City"/>
    <x v="15"/>
    <n v="10011"/>
    <x v="3"/>
    <s v="FUR-FU-10002456"/>
    <x v="0"/>
    <x v="5"/>
    <s v="Master Caster Door Stop, Large Neon Orange"/>
    <n v="14.56"/>
    <n v="2"/>
    <n v="0"/>
    <n v="6.2607999999999997"/>
  </r>
  <r>
    <n v="7471"/>
    <s v="CA-2012-100734"/>
    <x v="1"/>
    <x v="426"/>
    <d v="2012-09-20T00:00:00"/>
    <s v="Standard Class"/>
    <s v="AC-10615"/>
    <s v="Ann Chong"/>
    <x v="1"/>
    <s v="United States"/>
    <s v="Philadelphia"/>
    <x v="9"/>
    <n v="19143"/>
    <x v="3"/>
    <s v="OFF-BI-10002609"/>
    <x v="1"/>
    <x v="8"/>
    <s v="Avery Hidden Tab Dividers for Binding Systems"/>
    <n v="3.5760000000000001"/>
    <n v="4"/>
    <n v="0.7"/>
    <n v="-2.8607999999999998"/>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02"/>
  </r>
  <r>
    <n v="7473"/>
    <s v="CA-2013-139997"/>
    <x v="0"/>
    <x v="949"/>
    <d v="2013-07-04T00:00:00"/>
    <s v="First Class"/>
    <s v="EM-14140"/>
    <s v="Eugene Moren"/>
    <x v="2"/>
    <s v="United States"/>
    <s v="Lehi"/>
    <x v="7"/>
    <n v="84043"/>
    <x v="1"/>
    <s v="TEC-CO-10000971"/>
    <x v="2"/>
    <x v="16"/>
    <s v="Hewlett Packard 310 Color Digital Copier"/>
    <n v="1499.95"/>
    <n v="5"/>
    <n v="0"/>
    <n v="449.98500000000001"/>
  </r>
  <r>
    <n v="7474"/>
    <s v="CA-2013-109652"/>
    <x v="0"/>
    <x v="342"/>
    <d v="2013-04-16T00:00:00"/>
    <s v="Standard Class"/>
    <s v="QJ-19255"/>
    <s v="Quincy Jones"/>
    <x v="1"/>
    <s v="United States"/>
    <s v="Chicago"/>
    <x v="10"/>
    <n v="60653"/>
    <x v="2"/>
    <s v="OFF-AR-10000034"/>
    <x v="1"/>
    <x v="6"/>
    <s v="BIC Brite Liner Grip Highlighters, Assorted, 5/Pack"/>
    <n v="13.568"/>
    <n v="4"/>
    <n v="0.2"/>
    <n v="3.2223999999999999"/>
  </r>
  <r>
    <n v="7475"/>
    <s v="CA-2011-167199"/>
    <x v="2"/>
    <x v="1037"/>
    <d v="2011-01-11T00:00:00"/>
    <s v="Standard Class"/>
    <s v="ME-17320"/>
    <s v="Maria Etezadi"/>
    <x v="2"/>
    <s v="United States"/>
    <s v="Henderson"/>
    <x v="0"/>
    <n v="42420"/>
    <x v="0"/>
    <s v="FUR-CH-10004063"/>
    <x v="0"/>
    <x v="1"/>
    <s v="Global Deluxe High-Back Manager's Chair"/>
    <n v="2573.8200000000002"/>
    <n v="9"/>
    <n v="0"/>
    <n v="746.40779999999995"/>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
  </r>
  <r>
    <n v="7478"/>
    <s v="CA-2011-167199"/>
    <x v="2"/>
    <x v="1037"/>
    <d v="2011-01-11T00:00:00"/>
    <s v="Standard Class"/>
    <s v="ME-17320"/>
    <s v="Maria Etezadi"/>
    <x v="2"/>
    <s v="United States"/>
    <s v="Henderson"/>
    <x v="0"/>
    <n v="42420"/>
    <x v="0"/>
    <s v="TEC-PH-10004977"/>
    <x v="2"/>
    <x v="7"/>
    <s v="GE 30524EE4"/>
    <n v="391.98"/>
    <n v="2"/>
    <n v="0"/>
    <n v="113.6742"/>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9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10000000000003"/>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40000000000004"/>
  </r>
  <r>
    <n v="7484"/>
    <s v="CA-2011-129938"/>
    <x v="2"/>
    <x v="534"/>
    <d v="2011-12-17T00:00:00"/>
    <s v="Second Class"/>
    <s v="EB-13705"/>
    <s v="Ed Braxton"/>
    <x v="1"/>
    <s v="United States"/>
    <s v="Philadelphia"/>
    <x v="9"/>
    <n v="19140"/>
    <x v="3"/>
    <s v="FUR-CH-10003774"/>
    <x v="0"/>
    <x v="1"/>
    <s v="Global Wood Trimmed Manager's Task Chair, Khaki"/>
    <n v="445.80200000000002"/>
    <n v="7"/>
    <n v="0.3"/>
    <n v="-108.2662"/>
  </r>
  <r>
    <n v="7485"/>
    <s v="CA-2014-135111"/>
    <x v="3"/>
    <x v="116"/>
    <d v="2015-01-03T00:00:00"/>
    <s v="Standard Class"/>
    <s v="CS-12400"/>
    <s v="Christopher Schild"/>
    <x v="2"/>
    <s v="United States"/>
    <s v="Fargo"/>
    <x v="46"/>
    <n v="58103"/>
    <x v="2"/>
    <s v="OFF-AR-10004707"/>
    <x v="1"/>
    <x v="6"/>
    <s v="Staples"/>
    <n v="2.48"/>
    <n v="1"/>
    <n v="0"/>
    <n v="0.86799999999999999"/>
  </r>
  <r>
    <n v="7486"/>
    <s v="CA-2014-135111"/>
    <x v="3"/>
    <x v="116"/>
    <d v="2015-01-03T00:00:00"/>
    <s v="Standard Class"/>
    <s v="CS-12400"/>
    <s v="Christopher Schild"/>
    <x v="2"/>
    <s v="United States"/>
    <s v="Fargo"/>
    <x v="46"/>
    <n v="58103"/>
    <x v="2"/>
    <s v="OFF-BI-10004040"/>
    <x v="1"/>
    <x v="8"/>
    <s v="Wilson Jones Impact Binders"/>
    <n v="25.9"/>
    <n v="5"/>
    <n v="0"/>
    <n v="12.691000000000001"/>
  </r>
  <r>
    <n v="7487"/>
    <s v="US-2012-134558"/>
    <x v="1"/>
    <x v="546"/>
    <d v="2012-12-24T00:00:00"/>
    <s v="Second Class"/>
    <s v="PM-19135"/>
    <s v="Peter McVee"/>
    <x v="2"/>
    <s v="United States"/>
    <s v="Dover"/>
    <x v="38"/>
    <n v="3820"/>
    <x v="3"/>
    <s v="OFF-PA-10001184"/>
    <x v="1"/>
    <x v="10"/>
    <s v="Xerox 1903"/>
    <n v="29.9"/>
    <n v="5"/>
    <n v="0"/>
    <n v="14.651"/>
  </r>
  <r>
    <n v="7488"/>
    <s v="US-2012-134558"/>
    <x v="1"/>
    <x v="546"/>
    <d v="2012-12-24T00:00:00"/>
    <s v="Second Class"/>
    <s v="PM-19135"/>
    <s v="Peter McVee"/>
    <x v="2"/>
    <s v="United States"/>
    <s v="Dover"/>
    <x v="38"/>
    <n v="3820"/>
    <x v="3"/>
    <s v="TEC-AC-10004145"/>
    <x v="2"/>
    <x v="11"/>
    <s v="Logitech diNovo Edge Keyboard"/>
    <n v="2249.91"/>
    <n v="9"/>
    <n v="0"/>
    <n v="517.47929999999997"/>
  </r>
  <r>
    <n v="7489"/>
    <s v="US-2012-134558"/>
    <x v="1"/>
    <x v="546"/>
    <d v="2012-12-24T00:00:00"/>
    <s v="Second Class"/>
    <s v="PM-19135"/>
    <s v="Peter McVee"/>
    <x v="2"/>
    <s v="United States"/>
    <s v="Dover"/>
    <x v="38"/>
    <n v="3820"/>
    <x v="3"/>
    <s v="FUR-TA-10003473"/>
    <x v="0"/>
    <x v="3"/>
    <s v="Bretford Rectangular Conference Table Tops"/>
    <n v="1053.164"/>
    <n v="4"/>
    <n v="0.3"/>
    <n v="-105.3164"/>
  </r>
  <r>
    <n v="7490"/>
    <s v="CA-2014-157196"/>
    <x v="3"/>
    <x v="60"/>
    <d v="2014-11-10T00:00:00"/>
    <s v="Standard Class"/>
    <s v="AA-10645"/>
    <s v="Anna Andreadi"/>
    <x v="0"/>
    <s v="United States"/>
    <s v="San Diego"/>
    <x v="1"/>
    <n v="92105"/>
    <x v="1"/>
    <s v="OFF-PA-10003172"/>
    <x v="1"/>
    <x v="10"/>
    <s v="Xerox 1996"/>
    <n v="12.96"/>
    <n v="2"/>
    <n v="0"/>
    <n v="6.2207999999999997"/>
  </r>
  <r>
    <n v="7491"/>
    <s v="CA-2012-108672"/>
    <x v="1"/>
    <x v="229"/>
    <d v="2012-09-16T00:00:00"/>
    <s v="Standard Class"/>
    <s v="FA-14230"/>
    <s v="Frank Atkinson"/>
    <x v="1"/>
    <s v="United States"/>
    <s v="Los Angeles"/>
    <x v="1"/>
    <n v="90032"/>
    <x v="1"/>
    <s v="FUR-FU-10003799"/>
    <x v="0"/>
    <x v="5"/>
    <s v="Seth Thomas 13 1/2&quot; Wall Clock"/>
    <n v="106.68"/>
    <n v="6"/>
    <n v="0"/>
    <n v="33.070799999999998"/>
  </r>
  <r>
    <n v="7492"/>
    <s v="US-2014-118598"/>
    <x v="3"/>
    <x v="673"/>
    <d v="2014-11-17T00:00:00"/>
    <s v="Same Day"/>
    <s v="CM-12190"/>
    <s v="Charlotte Melton"/>
    <x v="0"/>
    <s v="United States"/>
    <s v="Utica"/>
    <x v="15"/>
    <n v="13501"/>
    <x v="3"/>
    <s v="TEC-PH-10002583"/>
    <x v="2"/>
    <x v="7"/>
    <s v="iOttie HLCRIO102 Car Mount"/>
    <n v="119.94"/>
    <n v="6"/>
    <n v="0"/>
    <n v="5.9969999999999999"/>
  </r>
  <r>
    <n v="7493"/>
    <s v="US-2014-160836"/>
    <x v="3"/>
    <x v="220"/>
    <d v="2014-09-17T00:00:00"/>
    <s v="Standard Class"/>
    <s v="CC-12475"/>
    <s v="Cindy Chapman"/>
    <x v="0"/>
    <s v="United States"/>
    <s v="Houston"/>
    <x v="5"/>
    <n v="77070"/>
    <x v="2"/>
    <s v="OFF-PA-10004239"/>
    <x v="1"/>
    <x v="10"/>
    <s v="Xerox 1953"/>
    <n v="10.272"/>
    <n v="3"/>
    <n v="0.2"/>
    <n v="3.21"/>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2999999999994"/>
  </r>
  <r>
    <n v="7495"/>
    <s v="US-2014-160836"/>
    <x v="3"/>
    <x v="220"/>
    <d v="2014-09-17T00:00:00"/>
    <s v="Standard Class"/>
    <s v="CC-12475"/>
    <s v="Cindy Chapman"/>
    <x v="0"/>
    <s v="United States"/>
    <s v="Houston"/>
    <x v="5"/>
    <n v="77070"/>
    <x v="2"/>
    <s v="OFF-AP-10001626"/>
    <x v="1"/>
    <x v="9"/>
    <s v="Commercial WindTunnel Clean Air Upright Vacuum, Replacement Belts, Filtration Bags"/>
    <n v="1.556"/>
    <n v="2"/>
    <n v="0.8"/>
    <n v="-4.2012"/>
  </r>
  <r>
    <n v="7496"/>
    <s v="CA-2014-121048"/>
    <x v="3"/>
    <x v="1163"/>
    <d v="2014-07-19T00:00:00"/>
    <s v="Standard Class"/>
    <s v="TC-21295"/>
    <s v="Toby Carlisle"/>
    <x v="0"/>
    <s v="United States"/>
    <s v="Westminster"/>
    <x v="1"/>
    <n v="92683"/>
    <x v="1"/>
    <s v="OFF-BI-10004022"/>
    <x v="1"/>
    <x v="8"/>
    <s v="Acco Suede Grain Vinyl Round Ring Binder"/>
    <n v="4.4480000000000004"/>
    <n v="2"/>
    <n v="0.2"/>
    <n v="1.445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200000000002"/>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8"/>
  </r>
  <r>
    <n v="7500"/>
    <s v="CA-2014-121048"/>
    <x v="3"/>
    <x v="1163"/>
    <d v="2014-07-19T00:00:00"/>
    <s v="Standard Class"/>
    <s v="TC-21295"/>
    <s v="Toby Carlisle"/>
    <x v="0"/>
    <s v="United States"/>
    <s v="Westminster"/>
    <x v="1"/>
    <n v="92683"/>
    <x v="1"/>
    <s v="FUR-FU-10002960"/>
    <x v="0"/>
    <x v="5"/>
    <s v="Eldon 200 Class Desk Accessories, Burgundy"/>
    <n v="18.84"/>
    <n v="3"/>
    <n v="0"/>
    <n v="7.9127999999999998"/>
  </r>
  <r>
    <n v="7501"/>
    <s v="CA-2014-121048"/>
    <x v="3"/>
    <x v="1163"/>
    <d v="2014-07-19T00:00:00"/>
    <s v="Standard Class"/>
    <s v="TC-21295"/>
    <s v="Toby Carlisle"/>
    <x v="0"/>
    <s v="United States"/>
    <s v="Westminster"/>
    <x v="1"/>
    <n v="92683"/>
    <x v="1"/>
    <s v="TEC-AC-10000991"/>
    <x v="2"/>
    <x v="11"/>
    <s v="Sony Micro Vault Click 8 GB USB 2.0 Flash Drive"/>
    <n v="140.97"/>
    <n v="3"/>
    <n v="0"/>
    <n v="19.735800000000001"/>
  </r>
  <r>
    <n v="7502"/>
    <s v="CA-2014-121048"/>
    <x v="3"/>
    <x v="1163"/>
    <d v="2014-07-19T00:00:00"/>
    <s v="Standard Class"/>
    <s v="TC-21295"/>
    <s v="Toby Carlisle"/>
    <x v="0"/>
    <s v="United States"/>
    <s v="Westminster"/>
    <x v="1"/>
    <n v="92683"/>
    <x v="1"/>
    <s v="TEC-PH-10004977"/>
    <x v="2"/>
    <x v="7"/>
    <s v="GE 30524EE4"/>
    <n v="470.37599999999998"/>
    <n v="3"/>
    <n v="0.2"/>
    <n v="52.917299999999997"/>
  </r>
  <r>
    <n v="7503"/>
    <s v="US-2014-120117"/>
    <x v="3"/>
    <x v="983"/>
    <d v="2014-03-31T00:00:00"/>
    <s v="Same Day"/>
    <s v="TB-21400"/>
    <s v="Tom Boeckenhauer"/>
    <x v="0"/>
    <s v="United States"/>
    <s v="Los Angeles"/>
    <x v="1"/>
    <n v="90036"/>
    <x v="1"/>
    <s v="OFF-AR-10000817"/>
    <x v="1"/>
    <x v="6"/>
    <s v="Manco Dry-Lighter Erasable Highlighter"/>
    <n v="6.08"/>
    <n v="2"/>
    <n v="0"/>
    <n v="2.0672000000000001"/>
  </r>
  <r>
    <n v="7504"/>
    <s v="US-2014-120117"/>
    <x v="3"/>
    <x v="983"/>
    <d v="2014-03-31T00:00:00"/>
    <s v="Same Day"/>
    <s v="TB-21400"/>
    <s v="Tom Boeckenhauer"/>
    <x v="0"/>
    <s v="United States"/>
    <s v="Los Angeles"/>
    <x v="1"/>
    <n v="90036"/>
    <x v="1"/>
    <s v="TEC-PH-10002447"/>
    <x v="2"/>
    <x v="7"/>
    <s v="AT&amp;T CL83451 4-Handset Telephone"/>
    <n v="164.792"/>
    <n v="1"/>
    <n v="0.2"/>
    <n v="18.53910000000000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6"/>
    <n v="4"/>
    <n v="0.8"/>
    <n v="-18.872800000000002"/>
  </r>
  <r>
    <n v="7507"/>
    <s v="CA-2011-115889"/>
    <x v="2"/>
    <x v="981"/>
    <d v="2011-11-06T00:00:00"/>
    <s v="Standard Class"/>
    <s v="SH-20395"/>
    <s v="Shahid Hopkins"/>
    <x v="0"/>
    <s v="United States"/>
    <s v="San Francisco"/>
    <x v="1"/>
    <n v="94122"/>
    <x v="1"/>
    <s v="TEC-PH-10001615"/>
    <x v="2"/>
    <x v="7"/>
    <s v="AT&amp;T CL82213"/>
    <n v="46.384"/>
    <n v="2"/>
    <n v="0.2"/>
    <n v="5.2182000000000004"/>
  </r>
  <r>
    <n v="7508"/>
    <s v="CA-2011-115889"/>
    <x v="2"/>
    <x v="981"/>
    <d v="2011-11-06T00:00:00"/>
    <s v="Standard Class"/>
    <s v="SH-20395"/>
    <s v="Shahid Hopkins"/>
    <x v="0"/>
    <s v="United States"/>
    <s v="San Francisco"/>
    <x v="1"/>
    <n v="94122"/>
    <x v="1"/>
    <s v="OFF-ST-10003208"/>
    <x v="1"/>
    <x v="4"/>
    <s v="Adjustable Depth Letter/Legal Cart"/>
    <n v="362.92"/>
    <n v="2"/>
    <n v="0"/>
    <n v="105.24679999999999"/>
  </r>
  <r>
    <n v="7509"/>
    <s v="US-2014-161935"/>
    <x v="3"/>
    <x v="1163"/>
    <d v="2014-07-19T00:00:00"/>
    <s v="Standard Class"/>
    <s v="JL-15835"/>
    <s v="John Lee"/>
    <x v="0"/>
    <s v="United States"/>
    <s v="Columbus"/>
    <x v="24"/>
    <n v="43229"/>
    <x v="3"/>
    <s v="OFF-PA-10000605"/>
    <x v="1"/>
    <x v="10"/>
    <s v="Xerox 1950"/>
    <n v="9.2479999999999993"/>
    <n v="2"/>
    <n v="0.2"/>
    <n v="3.3523999999999998"/>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
    <n v="5"/>
    <n v="0.2"/>
    <n v="4.6529999999999996"/>
  </r>
  <r>
    <n v="7512"/>
    <s v="US-2014-161935"/>
    <x v="3"/>
    <x v="1163"/>
    <d v="2014-07-19T00:00:00"/>
    <s v="Standard Class"/>
    <s v="JL-15835"/>
    <s v="John Lee"/>
    <x v="0"/>
    <s v="United States"/>
    <s v="Columbus"/>
    <x v="24"/>
    <n v="43229"/>
    <x v="3"/>
    <s v="FUR-FU-10002937"/>
    <x v="0"/>
    <x v="5"/>
    <s v="GE 48&quot; Fluorescent Tube, Cool White Energy Saver, 34 Watts, 30/Box"/>
    <n v="396.92"/>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199999999999"/>
  </r>
  <r>
    <n v="7514"/>
    <s v="US-2014-161935"/>
    <x v="3"/>
    <x v="1163"/>
    <d v="2014-07-19T00:00:00"/>
    <s v="Standard Class"/>
    <s v="JL-15835"/>
    <s v="John Lee"/>
    <x v="0"/>
    <s v="United States"/>
    <s v="Columbus"/>
    <x v="24"/>
    <n v="43229"/>
    <x v="3"/>
    <s v="OFF-AR-10004757"/>
    <x v="1"/>
    <x v="6"/>
    <s v="Crayola Colored Pencils"/>
    <n v="13.12"/>
    <n v="5"/>
    <n v="0.2"/>
    <n v="2.1320000000000001"/>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9"/>
    <n v="5"/>
    <n v="0"/>
    <n v="62.320999999999998"/>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8"/>
  </r>
  <r>
    <n v="7519"/>
    <s v="US-2014-167920"/>
    <x v="3"/>
    <x v="34"/>
    <d v="2014-12-13T00:00:00"/>
    <s v="Second Class"/>
    <s v="JL-15835"/>
    <s v="John Lee"/>
    <x v="0"/>
    <s v="United States"/>
    <s v="Richmond"/>
    <x v="0"/>
    <n v="40475"/>
    <x v="0"/>
    <s v="OFF-ST-10004963"/>
    <x v="1"/>
    <x v="4"/>
    <s v="Eldon Gobal File Keepers"/>
    <n v="15.14"/>
    <n v="1"/>
    <n v="0"/>
    <n v="0.60560000000000003"/>
  </r>
  <r>
    <n v="7520"/>
    <s v="US-2014-167920"/>
    <x v="3"/>
    <x v="34"/>
    <d v="2014-12-13T00:00:00"/>
    <s v="Second Class"/>
    <s v="JL-15835"/>
    <s v="John Lee"/>
    <x v="0"/>
    <s v="United States"/>
    <s v="Richmond"/>
    <x v="0"/>
    <n v="40475"/>
    <x v="0"/>
    <s v="OFF-LA-10004409"/>
    <x v="1"/>
    <x v="2"/>
    <s v="Avery 492"/>
    <n v="5.76"/>
    <n v="2"/>
    <n v="0"/>
    <n v="2.6496"/>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
    <n v="2"/>
    <n v="0.7"/>
    <n v="-7.46"/>
  </r>
  <r>
    <n v="7523"/>
    <s v="CA-2013-162383"/>
    <x v="0"/>
    <x v="64"/>
    <d v="2013-09-12T00:00:00"/>
    <s v="Standard Class"/>
    <s v="MD-17350"/>
    <s v="Maribeth Dona"/>
    <x v="0"/>
    <s v="United States"/>
    <s v="Lancaster"/>
    <x v="24"/>
    <n v="43130"/>
    <x v="3"/>
    <s v="OFF-BI-10001757"/>
    <x v="1"/>
    <x v="8"/>
    <s v="Pressboard Hanging Data Binders for Unburst Sheets"/>
    <n v="8.8559999999999999"/>
    <n v="6"/>
    <n v="0.7"/>
    <n v="-6.4943999999999997"/>
  </r>
  <r>
    <n v="7524"/>
    <s v="CA-2013-162383"/>
    <x v="0"/>
    <x v="64"/>
    <d v="2013-09-12T00:00:00"/>
    <s v="Standard Class"/>
    <s v="MD-17350"/>
    <s v="Maribeth Dona"/>
    <x v="0"/>
    <s v="United States"/>
    <s v="Lancaster"/>
    <x v="24"/>
    <n v="43130"/>
    <x v="3"/>
    <s v="FUR-CH-10004477"/>
    <x v="0"/>
    <x v="1"/>
    <s v="Global Push Button Manager's Chair, Indigo"/>
    <n v="85.245999999999995"/>
    <n v="2"/>
    <n v="0.3"/>
    <n v="-1.2178"/>
  </r>
  <r>
    <n v="7525"/>
    <s v="CA-2011-125731"/>
    <x v="2"/>
    <x v="1076"/>
    <d v="2011-09-16T00:00:00"/>
    <s v="Standard Class"/>
    <s v="CL-12565"/>
    <s v="Clay Ludtke"/>
    <x v="0"/>
    <s v="United States"/>
    <s v="Gresham"/>
    <x v="21"/>
    <n v="97030"/>
    <x v="1"/>
    <s v="OFF-EN-10003072"/>
    <x v="1"/>
    <x v="12"/>
    <s v="Peel &amp; Seel Envelopes"/>
    <n v="21.728000000000002"/>
    <n v="7"/>
    <n v="0.2"/>
    <n v="7.6048"/>
  </r>
  <r>
    <n v="7526"/>
    <s v="CA-2011-125731"/>
    <x v="2"/>
    <x v="1076"/>
    <d v="2011-09-16T00:00:00"/>
    <s v="Standard Class"/>
    <s v="CL-12565"/>
    <s v="Clay Ludtke"/>
    <x v="0"/>
    <s v="United States"/>
    <s v="Gresham"/>
    <x v="21"/>
    <n v="97030"/>
    <x v="1"/>
    <s v="FUR-CH-10003973"/>
    <x v="0"/>
    <x v="1"/>
    <s v="GuestStacker Chair with Chrome Finish Legs"/>
    <n v="1487.04"/>
    <n v="5"/>
    <n v="0.2"/>
    <n v="148.70400000000001"/>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9"/>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80000000000003"/>
  </r>
  <r>
    <n v="7531"/>
    <s v="US-2014-106145"/>
    <x v="3"/>
    <x v="986"/>
    <d v="2014-09-27T00:00:00"/>
    <s v="Same Day"/>
    <s v="RA-19885"/>
    <s v="Ruben Ausman"/>
    <x v="1"/>
    <s v="United States"/>
    <s v="San Francisco"/>
    <x v="1"/>
    <n v="94109"/>
    <x v="1"/>
    <s v="OFF-BI-10003925"/>
    <x v="1"/>
    <x v="8"/>
    <s v="Fellowes PB300 Plastic Comb Binding Machine"/>
    <n v="931.17600000000004"/>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s v="CA-2013-107146"/>
    <x v="0"/>
    <x v="26"/>
    <d v="2013-06-20T00:00:00"/>
    <s v="First Class"/>
    <s v="LC-16885"/>
    <s v="Lena Creighton"/>
    <x v="0"/>
    <s v="United States"/>
    <s v="Longmont"/>
    <x v="22"/>
    <n v="80501"/>
    <x v="1"/>
    <s v="FUR-CH-10004853"/>
    <x v="0"/>
    <x v="1"/>
    <s v="Global Manager's Adjustable Task Chair, Storm"/>
    <n v="483.13600000000002"/>
    <n v="4"/>
    <n v="0.2"/>
    <n v="54.352800000000002"/>
  </r>
  <r>
    <n v="7534"/>
    <s v="US-2014-134642"/>
    <x v="3"/>
    <x v="906"/>
    <d v="2014-03-02T00:00:00"/>
    <s v="Standard Class"/>
    <s v="SW-20245"/>
    <s v="Scot Wooten"/>
    <x v="0"/>
    <s v="United States"/>
    <s v="Greenville"/>
    <x v="3"/>
    <n v="27834"/>
    <x v="0"/>
    <s v="FUR-CH-10002880"/>
    <x v="0"/>
    <x v="1"/>
    <s v="Global High-Back Leather Tilter, Burgundy"/>
    <n v="196.78399999999999"/>
    <n v="2"/>
    <n v="0.2"/>
    <n v="-22.138200000000001"/>
  </r>
  <r>
    <n v="7535"/>
    <s v="US-2014-134642"/>
    <x v="3"/>
    <x v="906"/>
    <d v="2014-03-02T00:00:00"/>
    <s v="Standard Class"/>
    <s v="SW-20245"/>
    <s v="Scot Wooten"/>
    <x v="0"/>
    <s v="United States"/>
    <s v="Greenville"/>
    <x v="3"/>
    <n v="27834"/>
    <x v="0"/>
    <s v="FUR-BO-10004709"/>
    <x v="0"/>
    <x v="0"/>
    <s v="Bush Westfield Collection Bookcases, Medium Cherry Finish"/>
    <n v="231.92"/>
    <n v="5"/>
    <n v="0.2"/>
    <n v="5.798"/>
  </r>
  <r>
    <n v="7536"/>
    <s v="US-2014-160143"/>
    <x v="3"/>
    <x v="185"/>
    <d v="2014-04-08T00:00:00"/>
    <s v="Standard Class"/>
    <s v="HG-14965"/>
    <s v="Henry Goldwyn"/>
    <x v="1"/>
    <s v="United States"/>
    <s v="Los Angeles"/>
    <x v="1"/>
    <n v="90004"/>
    <x v="1"/>
    <s v="OFF-SU-10004231"/>
    <x v="1"/>
    <x v="14"/>
    <s v="Acme Tagit Stainless Steel Antibacterial Scissors"/>
    <n v="29.7"/>
    <n v="3"/>
    <n v="0"/>
    <n v="8.0190000000000001"/>
  </r>
  <r>
    <n v="7537"/>
    <s v="CA-2014-103415"/>
    <x v="3"/>
    <x v="734"/>
    <d v="2014-12-09T00:00:00"/>
    <s v="Standard Class"/>
    <s v="MV-17485"/>
    <s v="Mark Van Huff"/>
    <x v="0"/>
    <s v="United States"/>
    <s v="Houston"/>
    <x v="5"/>
    <n v="77041"/>
    <x v="2"/>
    <s v="FUR-FU-10000820"/>
    <x v="0"/>
    <x v="5"/>
    <s v="Tensor Brushed Steel Torchiere Floor Lamp"/>
    <n v="13.592000000000001"/>
    <n v="2"/>
    <n v="0.6"/>
    <n v="-14.271599999999999"/>
  </r>
  <r>
    <n v="7538"/>
    <s v="CA-2013-106460"/>
    <x v="0"/>
    <x v="317"/>
    <d v="2013-02-22T00:00:00"/>
    <s v="Second Class"/>
    <s v="GT-14710"/>
    <s v="Greg Tran"/>
    <x v="0"/>
    <s v="United States"/>
    <s v="San Francisco"/>
    <x v="1"/>
    <n v="94109"/>
    <x v="1"/>
    <s v="OFF-PA-10001736"/>
    <x v="1"/>
    <x v="10"/>
    <s v="Xerox 1880"/>
    <n v="70.88"/>
    <n v="2"/>
    <n v="0"/>
    <n v="33.313600000000001"/>
  </r>
  <r>
    <n v="7539"/>
    <s v="US-2014-112347"/>
    <x v="3"/>
    <x v="574"/>
    <d v="2014-12-07T00:00:00"/>
    <s v="Standard Class"/>
    <s v="BS-11380"/>
    <s v="Bill Stewart"/>
    <x v="1"/>
    <s v="United States"/>
    <s v="Denver"/>
    <x v="22"/>
    <n v="80219"/>
    <x v="1"/>
    <s v="OFF-ST-10003306"/>
    <x v="1"/>
    <x v="4"/>
    <s v="Letter Size Cart"/>
    <n v="114.288"/>
    <n v="1"/>
    <n v="0.2"/>
    <n v="12.8574"/>
  </r>
  <r>
    <n v="7540"/>
    <s v="US-2014-112347"/>
    <x v="3"/>
    <x v="574"/>
    <d v="2014-12-07T00:00:00"/>
    <s v="Standard Class"/>
    <s v="BS-11380"/>
    <s v="Bill Stewart"/>
    <x v="1"/>
    <s v="United States"/>
    <s v="Denver"/>
    <x v="22"/>
    <n v="80219"/>
    <x v="1"/>
    <s v="OFF-BI-10003707"/>
    <x v="1"/>
    <x v="8"/>
    <s v="Aluminum Screw Posts"/>
    <n v="36.624000000000002"/>
    <n v="8"/>
    <n v="0.7"/>
    <n v="-24.416"/>
  </r>
  <r>
    <n v="7541"/>
    <s v="US-2014-112347"/>
    <x v="3"/>
    <x v="574"/>
    <d v="2014-12-07T00:00:00"/>
    <s v="Standard Class"/>
    <s v="BS-11380"/>
    <s v="Bill Stewart"/>
    <x v="1"/>
    <s v="United States"/>
    <s v="Denver"/>
    <x v="22"/>
    <n v="80219"/>
    <x v="1"/>
    <s v="FUR-BO-10003546"/>
    <x v="0"/>
    <x v="0"/>
    <s v="Hon 4-Shelf Metal Bookcases"/>
    <n v="242.352"/>
    <n v="8"/>
    <n v="0.7"/>
    <n v="-363.52800000000002"/>
  </r>
  <r>
    <n v="7542"/>
    <s v="US-2014-112347"/>
    <x v="3"/>
    <x v="574"/>
    <d v="2014-12-07T00:00:00"/>
    <s v="Standard Class"/>
    <s v="BS-11380"/>
    <s v="Bill Stewart"/>
    <x v="1"/>
    <s v="United States"/>
    <s v="Denver"/>
    <x v="22"/>
    <n v="80219"/>
    <x v="1"/>
    <s v="TEC-PH-10000213"/>
    <x v="2"/>
    <x v="7"/>
    <s v="Seidio BD2-HK3IPH5-BK DILEX Case and Holster Combo for Apple iPhone 5/5s - Black"/>
    <n v="49.616"/>
    <n v="2"/>
    <n v="0.2"/>
    <n v="4.9615999999999998"/>
  </r>
  <r>
    <n v="7543"/>
    <s v="US-2014-112347"/>
    <x v="3"/>
    <x v="574"/>
    <d v="2014-12-07T00:00:00"/>
    <s v="Standard Class"/>
    <s v="BS-11380"/>
    <s v="Bill Stewart"/>
    <x v="1"/>
    <s v="United States"/>
    <s v="Denver"/>
    <x v="22"/>
    <n v="80219"/>
    <x v="1"/>
    <s v="FUR-FU-10001488"/>
    <x v="0"/>
    <x v="5"/>
    <s v="Tenex 46&quot; x 60&quot; Computer Anti-Static Chairmat, Rectangular Shaped"/>
    <n v="508.70400000000001"/>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
    <n v="5"/>
    <n v="0.2"/>
    <n v="68.001000000000005"/>
  </r>
  <r>
    <n v="7546"/>
    <s v="CA-2011-103492"/>
    <x v="2"/>
    <x v="982"/>
    <d v="2011-10-15T00:00:00"/>
    <s v="Standard Class"/>
    <s v="CM-12715"/>
    <s v="Craig Molinari"/>
    <x v="1"/>
    <s v="United States"/>
    <s v="Huntsville"/>
    <x v="5"/>
    <n v="77340"/>
    <x v="2"/>
    <s v="TEC-PH-10001128"/>
    <x v="2"/>
    <x v="7"/>
    <s v="Motorola Droid Maxx"/>
    <n v="719.952"/>
    <n v="6"/>
    <n v="0.2"/>
    <n v="71.995199999999997"/>
  </r>
  <r>
    <n v="7547"/>
    <s v="CA-2011-103492"/>
    <x v="2"/>
    <x v="982"/>
    <d v="2011-10-15T00:00:00"/>
    <s v="Standard Class"/>
    <s v="CM-12715"/>
    <s v="Craig Molinari"/>
    <x v="1"/>
    <s v="United States"/>
    <s v="Huntsville"/>
    <x v="5"/>
    <n v="77340"/>
    <x v="2"/>
    <s v="TEC-PH-10004667"/>
    <x v="2"/>
    <x v="7"/>
    <s v="Cisco 8x8 Inc. 6753i IP Business Phone System"/>
    <n v="755.94399999999996"/>
    <n v="7"/>
    <n v="0.2"/>
    <n v="66.145099999999999"/>
  </r>
  <r>
    <n v="7548"/>
    <s v="CA-2011-103492"/>
    <x v="2"/>
    <x v="982"/>
    <d v="2011-10-15T00:00:00"/>
    <s v="Standard Class"/>
    <s v="CM-12715"/>
    <s v="Craig Molinari"/>
    <x v="1"/>
    <s v="United States"/>
    <s v="Huntsville"/>
    <x v="5"/>
    <n v="77340"/>
    <x v="2"/>
    <s v="OFF-BI-10004817"/>
    <x v="1"/>
    <x v="8"/>
    <s v="GBC Personal VeloBind Strips"/>
    <n v="11.98"/>
    <n v="5"/>
    <n v="0.8"/>
    <n v="-19.167999999999999"/>
  </r>
  <r>
    <n v="7549"/>
    <s v="CA-2011-103492"/>
    <x v="2"/>
    <x v="982"/>
    <d v="2011-10-15T00:00:00"/>
    <s v="Standard Class"/>
    <s v="CM-12715"/>
    <s v="Craig Molinari"/>
    <x v="1"/>
    <s v="United States"/>
    <s v="Huntsville"/>
    <x v="5"/>
    <n v="77340"/>
    <x v="2"/>
    <s v="OFF-BI-10004140"/>
    <x v="1"/>
    <x v="8"/>
    <s v="Avery Non-Stick Binders"/>
    <n v="0.89800000000000002"/>
    <n v="1"/>
    <n v="0.8"/>
    <n v="-1.5714999999999999"/>
  </r>
  <r>
    <n v="7550"/>
    <s v="CA-2013-136595"/>
    <x v="0"/>
    <x v="64"/>
    <d v="2013-09-08T00:00:00"/>
    <s v="First Class"/>
    <s v="EM-13825"/>
    <s v="Elizabeth Moffitt"/>
    <x v="1"/>
    <s v="United States"/>
    <s v="Houston"/>
    <x v="5"/>
    <n v="77036"/>
    <x v="2"/>
    <s v="FUR-FU-10004671"/>
    <x v="0"/>
    <x v="5"/>
    <s v="Executive Impressions 12&quot; Wall Clock"/>
    <n v="21.204000000000001"/>
    <n v="3"/>
    <n v="0.6"/>
    <n v="-11.6622"/>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Â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599999999999"/>
  </r>
  <r>
    <n v="7555"/>
    <s v="CA-2011-114181"/>
    <x v="2"/>
    <x v="1025"/>
    <d v="2011-05-14T00:00:00"/>
    <s v="Second Class"/>
    <s v="AF-10885"/>
    <s v="Art Foster"/>
    <x v="0"/>
    <s v="United States"/>
    <s v="Philadelphia"/>
    <x v="9"/>
    <n v="19134"/>
    <x v="3"/>
    <s v="FUR-BO-10004467"/>
    <x v="0"/>
    <x v="0"/>
    <s v="Bestar Classic Bookcase"/>
    <n v="349.96499999999997"/>
    <n v="7"/>
    <n v="0.5"/>
    <n v="-216.97829999999999"/>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800000000005"/>
  </r>
  <r>
    <n v="7558"/>
    <s v="CA-2014-159506"/>
    <x v="3"/>
    <x v="344"/>
    <d v="2014-12-03T00:00:00"/>
    <s v="Standard Class"/>
    <s v="JR-16210"/>
    <s v="Justin Ritter"/>
    <x v="1"/>
    <s v="United States"/>
    <s v="Columbus"/>
    <x v="14"/>
    <n v="47201"/>
    <x v="2"/>
    <s v="OFF-BI-10004519"/>
    <x v="1"/>
    <x v="8"/>
    <s v="GBC DocuBind P100 Manual Binding Machine"/>
    <n v="497.94"/>
    <n v="3"/>
    <n v="0"/>
    <n v="224.07300000000001"/>
  </r>
  <r>
    <n v="7559"/>
    <s v="US-2011-137155"/>
    <x v="2"/>
    <x v="301"/>
    <d v="2011-11-05T00:00:00"/>
    <s v="Standard Class"/>
    <s v="DL-12925"/>
    <s v="Daniel Lacy"/>
    <x v="0"/>
    <s v="United States"/>
    <s v="Long Beach"/>
    <x v="15"/>
    <n v="11561"/>
    <x v="3"/>
    <s v="OFF-AP-10002518"/>
    <x v="1"/>
    <x v="9"/>
    <s v="Kensington 7 Outlet MasterPiece Power Center"/>
    <n v="533.94000000000005"/>
    <n v="3"/>
    <n v="0"/>
    <n v="154.8426"/>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8000000000002"/>
  </r>
  <r>
    <n v="7562"/>
    <s v="CA-2013-105746"/>
    <x v="0"/>
    <x v="945"/>
    <d v="2014-01-02T00:00:00"/>
    <s v="First Class"/>
    <s v="BD-11605"/>
    <s v="Brian Dahlen"/>
    <x v="0"/>
    <s v="United States"/>
    <s v="Lancaster"/>
    <x v="9"/>
    <n v="17602"/>
    <x v="3"/>
    <s v="FUR-CH-10000454"/>
    <x v="0"/>
    <x v="1"/>
    <s v="Hon Deluxe Fabric Upholstered Stacking Chairs, Rounded Back"/>
    <n v="170.786"/>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Â MX Performance Wireless Mouse"/>
    <n v="63.823999999999998"/>
    <n v="2"/>
    <n v="0.2"/>
    <n v="13.5626"/>
  </r>
  <r>
    <n v="7565"/>
    <s v="US-2013-166660"/>
    <x v="0"/>
    <x v="806"/>
    <d v="2013-02-01T00:00:00"/>
    <s v="Second Class"/>
    <s v="TB-21250"/>
    <s v="Tim Brockman"/>
    <x v="0"/>
    <s v="United States"/>
    <s v="Seattle"/>
    <x v="4"/>
    <n v="98103"/>
    <x v="1"/>
    <s v="FUR-CH-10001190"/>
    <x v="0"/>
    <x v="1"/>
    <s v="Global Deluxe High-Back Office Chair in Storm"/>
    <n v="435.16800000000001"/>
    <n v="4"/>
    <n v="0.2"/>
    <n v="-59.835599999999999"/>
  </r>
  <r>
    <n v="7566"/>
    <s v="US-2013-166660"/>
    <x v="0"/>
    <x v="806"/>
    <d v="2013-02-01T00:00:00"/>
    <s v="Second Class"/>
    <s v="TB-21250"/>
    <s v="Tim Brockman"/>
    <x v="0"/>
    <s v="United States"/>
    <s v="Seattle"/>
    <x v="4"/>
    <n v="98103"/>
    <x v="1"/>
    <s v="FUR-BO-10000468"/>
    <x v="0"/>
    <x v="0"/>
    <s v="O'Sullivan 2-Shelf Heavy-Duty Bookcases"/>
    <n v="48.58"/>
    <n v="1"/>
    <n v="0"/>
    <n v="7.7728000000000002"/>
  </r>
  <r>
    <n v="7567"/>
    <s v="CA-2014-140802"/>
    <x v="3"/>
    <x v="81"/>
    <d v="2014-04-24T00:00:00"/>
    <s v="First Class"/>
    <s v="KN-16390"/>
    <s v="Katherine Nockton"/>
    <x v="1"/>
    <s v="United States"/>
    <s v="Houston"/>
    <x v="5"/>
    <n v="77070"/>
    <x v="2"/>
    <s v="TEC-AC-10001998"/>
    <x v="2"/>
    <x v="11"/>
    <s v="LogitechÂ LS21 Speaker System - PC Multimedia - 2.1-CH - Wired"/>
    <n v="47.975999999999999"/>
    <n v="3"/>
    <n v="0.2"/>
    <n v="8.3957999999999995"/>
  </r>
  <r>
    <n v="7568"/>
    <s v="CA-2014-140802"/>
    <x v="3"/>
    <x v="81"/>
    <d v="2014-04-24T00:00:00"/>
    <s v="First Class"/>
    <s v="KN-16390"/>
    <s v="Katherine Nockton"/>
    <x v="1"/>
    <s v="United States"/>
    <s v="Houston"/>
    <x v="5"/>
    <n v="77070"/>
    <x v="2"/>
    <s v="OFF-PA-10001534"/>
    <x v="1"/>
    <x v="10"/>
    <s v="Xerox 230"/>
    <n v="20.736000000000001"/>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400000000001"/>
  </r>
  <r>
    <n v="7571"/>
    <s v="CA-2011-133830"/>
    <x v="2"/>
    <x v="29"/>
    <d v="2011-12-10T00:00:00"/>
    <s v="Standard Class"/>
    <s v="RL-19615"/>
    <s v="Rob Lucas"/>
    <x v="0"/>
    <s v="United States"/>
    <s v="Los Angeles"/>
    <x v="1"/>
    <n v="90045"/>
    <x v="1"/>
    <s v="OFF-FA-10002280"/>
    <x v="1"/>
    <x v="13"/>
    <s v="Advantus Plastic Paper Clips"/>
    <n v="15"/>
    <n v="3"/>
    <n v="0"/>
    <n v="7.2"/>
  </r>
  <r>
    <n v="7572"/>
    <s v="CA-2011-100916"/>
    <x v="2"/>
    <x v="618"/>
    <d v="2011-10-26T00:00:00"/>
    <s v="Standard Class"/>
    <s v="FH-14275"/>
    <s v="Frank Hawley"/>
    <x v="1"/>
    <s v="United States"/>
    <s v="Newport News"/>
    <x v="17"/>
    <n v="23602"/>
    <x v="0"/>
    <s v="OFF-ST-10003479"/>
    <x v="1"/>
    <x v="4"/>
    <s v="Eldon Base for stackable storage shelf, platinum"/>
    <n v="194.7"/>
    <n v="5"/>
    <n v="0"/>
    <n v="9.7349999999999994"/>
  </r>
  <r>
    <n v="7573"/>
    <s v="CA-2011-100916"/>
    <x v="2"/>
    <x v="618"/>
    <d v="2011-10-26T00:00:00"/>
    <s v="Standard Class"/>
    <s v="FH-14275"/>
    <s v="Frank Hawley"/>
    <x v="1"/>
    <s v="United States"/>
    <s v="Newport News"/>
    <x v="17"/>
    <n v="23602"/>
    <x v="0"/>
    <s v="FUR-TA-10004607"/>
    <x v="0"/>
    <x v="3"/>
    <s v="Hon 2111 Invitation Series Straight Table"/>
    <n v="591.32000000000005"/>
    <n v="4"/>
    <n v="0"/>
    <n v="112.35080000000001"/>
  </r>
  <r>
    <n v="7574"/>
    <s v="CA-2011-100916"/>
    <x v="2"/>
    <x v="618"/>
    <d v="2011-10-26T00:00:00"/>
    <s v="Standard Class"/>
    <s v="FH-14275"/>
    <s v="Frank Hawley"/>
    <x v="1"/>
    <s v="United States"/>
    <s v="Newport News"/>
    <x v="17"/>
    <n v="23602"/>
    <x v="0"/>
    <s v="OFF-AR-10001022"/>
    <x v="1"/>
    <x v="6"/>
    <s v="SANFORD Liquid Accent Tank-Style Highlighters"/>
    <n v="2.84"/>
    <n v="1"/>
    <n v="0"/>
    <n v="0.88039999999999996"/>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97"/>
  </r>
  <r>
    <n v="7577"/>
    <s v="CA-2011-134726"/>
    <x v="2"/>
    <x v="981"/>
    <d v="2011-11-07T00:00:00"/>
    <s v="Second Class"/>
    <s v="SW-20755"/>
    <s v="Steven Ward"/>
    <x v="1"/>
    <s v="United States"/>
    <s v="Seattle"/>
    <x v="4"/>
    <n v="98115"/>
    <x v="1"/>
    <s v="TEC-AC-10000023"/>
    <x v="2"/>
    <x v="11"/>
    <s v="Maxell 74 Minute CD-R Spindle, 50/Pack"/>
    <n v="41.94"/>
    <n v="2"/>
    <n v="0"/>
    <n v="15.0984"/>
  </r>
  <r>
    <n v="7578"/>
    <s v="CA-2011-134726"/>
    <x v="2"/>
    <x v="981"/>
    <d v="2011-11-07T00:00:00"/>
    <s v="Second Class"/>
    <s v="SW-20755"/>
    <s v="Steven Ward"/>
    <x v="1"/>
    <s v="United States"/>
    <s v="Seattle"/>
    <x v="4"/>
    <n v="98115"/>
    <x v="1"/>
    <s v="TEC-PH-10001750"/>
    <x v="2"/>
    <x v="7"/>
    <s v="Samsung Rugby III"/>
    <n v="52.792000000000002"/>
    <n v="1"/>
    <n v="0.2"/>
    <n v="4.6193"/>
  </r>
  <r>
    <n v="7579"/>
    <s v="CA-2013-138597"/>
    <x v="0"/>
    <x v="122"/>
    <d v="2013-12-22T00:00:00"/>
    <s v="First Class"/>
    <s v="PN-18775"/>
    <s v="Parhena Norris"/>
    <x v="2"/>
    <s v="United States"/>
    <s v="Omaha"/>
    <x v="8"/>
    <n v="68104"/>
    <x v="2"/>
    <s v="FUR-CH-10004997"/>
    <x v="0"/>
    <x v="1"/>
    <s v="Hon Every-Day Series Multi-Task Chairs"/>
    <n v="563.94000000000005"/>
    <n v="3"/>
    <n v="0"/>
    <n v="112.788"/>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100000000001"/>
  </r>
  <r>
    <n v="7583"/>
    <s v="CA-2012-142734"/>
    <x v="1"/>
    <x v="392"/>
    <d v="2012-04-21T00:00:00"/>
    <s v="Standard Class"/>
    <s v="DM-13345"/>
    <s v="Denise Monton"/>
    <x v="1"/>
    <s v="United States"/>
    <s v="New York City"/>
    <x v="15"/>
    <n v="10024"/>
    <x v="3"/>
    <s v="FUR-CH-10003968"/>
    <x v="0"/>
    <x v="1"/>
    <s v="Novimex Turbo Task Chair"/>
    <n v="127.764"/>
    <n v="2"/>
    <n v="0.1"/>
    <n v="2.8391999999999999"/>
  </r>
  <r>
    <n v="7584"/>
    <s v="CA-2011-163223"/>
    <x v="2"/>
    <x v="90"/>
    <d v="2011-03-25T00:00:00"/>
    <s v="Standard Class"/>
    <s v="KH-16690"/>
    <s v="Kristen Hastings"/>
    <x v="1"/>
    <s v="United States"/>
    <s v="Springfield"/>
    <x v="17"/>
    <n v="22153"/>
    <x v="0"/>
    <s v="TEC-PH-10000730"/>
    <x v="2"/>
    <x v="7"/>
    <s v="Samsung Galaxy S4 Active"/>
    <n v="3499.93"/>
    <n v="7"/>
    <n v="0"/>
    <n v="909.98180000000002"/>
  </r>
  <r>
    <n v="7585"/>
    <s v="CA-2011-163223"/>
    <x v="2"/>
    <x v="90"/>
    <d v="2011-03-25T00:00:00"/>
    <s v="Standard Class"/>
    <s v="KH-16690"/>
    <s v="Kristen Hastings"/>
    <x v="1"/>
    <s v="United States"/>
    <s v="Springfield"/>
    <x v="17"/>
    <n v="22153"/>
    <x v="0"/>
    <s v="OFF-LA-10004409"/>
    <x v="1"/>
    <x v="2"/>
    <s v="Avery 492"/>
    <n v="14.4"/>
    <n v="5"/>
    <n v="0"/>
    <n v="6.6239999999999997"/>
  </r>
  <r>
    <n v="7586"/>
    <s v="CA-2011-163223"/>
    <x v="2"/>
    <x v="90"/>
    <d v="2011-03-25T00:00:00"/>
    <s v="Standard Class"/>
    <s v="KH-16690"/>
    <s v="Kristen Hastings"/>
    <x v="1"/>
    <s v="United States"/>
    <s v="Springfield"/>
    <x v="17"/>
    <n v="22153"/>
    <x v="0"/>
    <s v="OFF-PA-10000675"/>
    <x v="1"/>
    <x v="10"/>
    <s v="Xerox 1919"/>
    <n v="122.97"/>
    <n v="3"/>
    <n v="0"/>
    <n v="60.255299999999998"/>
  </r>
  <r>
    <n v="7587"/>
    <s v="CA-2011-163223"/>
    <x v="2"/>
    <x v="90"/>
    <d v="2011-03-25T00:00:00"/>
    <s v="Standard Class"/>
    <s v="KH-16690"/>
    <s v="Kristen Hastings"/>
    <x v="1"/>
    <s v="United States"/>
    <s v="Springfield"/>
    <x v="17"/>
    <n v="22153"/>
    <x v="0"/>
    <s v="OFF-AR-10001573"/>
    <x v="1"/>
    <x v="6"/>
    <s v="American Pencil"/>
    <n v="9.32"/>
    <n v="4"/>
    <n v="0"/>
    <n v="2.70279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200000000002"/>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
  </r>
  <r>
    <n v="7591"/>
    <s v="CA-2013-158778"/>
    <x v="0"/>
    <x v="64"/>
    <d v="2013-09-10T00:00:00"/>
    <s v="Standard Class"/>
    <s v="DB-13210"/>
    <s v="Dean Braden"/>
    <x v="0"/>
    <s v="United States"/>
    <s v="Philadelphia"/>
    <x v="9"/>
    <n v="19134"/>
    <x v="3"/>
    <s v="FUR-FU-10000260"/>
    <x v="0"/>
    <x v="5"/>
    <s v="6&quot; Cubicle Wall Clock, Black"/>
    <n v="58.247999999999998"/>
    <n v="9"/>
    <n v="0.2"/>
    <n v="11.6496"/>
  </r>
  <r>
    <n v="7592"/>
    <s v="CA-2013-158778"/>
    <x v="0"/>
    <x v="64"/>
    <d v="2013-09-10T00:00:00"/>
    <s v="Standard Class"/>
    <s v="DB-13210"/>
    <s v="Dean Braden"/>
    <x v="0"/>
    <s v="United States"/>
    <s v="Philadelphia"/>
    <x v="9"/>
    <n v="19134"/>
    <x v="3"/>
    <s v="FUR-CH-10001146"/>
    <x v="0"/>
    <x v="1"/>
    <s v="Global Task Chair, Black"/>
    <n v="71.245999999999995"/>
    <n v="2"/>
    <n v="0.3"/>
    <n v="-19.338200000000001"/>
  </r>
  <r>
    <n v="7593"/>
    <s v="CA-2013-158778"/>
    <x v="0"/>
    <x v="64"/>
    <d v="2013-09-10T00:00:00"/>
    <s v="Standard Class"/>
    <s v="DB-13210"/>
    <s v="Dean Braden"/>
    <x v="0"/>
    <s v="United States"/>
    <s v="Philadelphia"/>
    <x v="9"/>
    <n v="19134"/>
    <x v="3"/>
    <s v="OFF-AR-10000896"/>
    <x v="1"/>
    <x v="6"/>
    <s v="Newell 329"/>
    <n v="7.8719999999999999"/>
    <n v="3"/>
    <n v="0.2"/>
    <n v="0.59040000000000004"/>
  </r>
  <r>
    <n v="7594"/>
    <s v="CA-2013-158778"/>
    <x v="0"/>
    <x v="64"/>
    <d v="2013-09-10T00:00:00"/>
    <s v="Standard Class"/>
    <s v="DB-13210"/>
    <s v="Dean Braden"/>
    <x v="0"/>
    <s v="United States"/>
    <s v="Philadelphia"/>
    <x v="9"/>
    <n v="19134"/>
    <x v="3"/>
    <s v="FUR-CH-10000309"/>
    <x v="0"/>
    <x v="1"/>
    <s v="Global Comet Stacking Arm Chair"/>
    <n v="887.27099999999996"/>
    <n v="3"/>
    <n v="0.3"/>
    <n v="-63.37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800000000003"/>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9"/>
    <n v="3"/>
    <n v="0.2"/>
    <n v="22.557600000000001"/>
  </r>
  <r>
    <n v="7598"/>
    <s v="CA-2011-131947"/>
    <x v="2"/>
    <x v="328"/>
    <d v="2011-09-22T00:00:00"/>
    <s v="Standard Class"/>
    <s v="JA-15970"/>
    <s v="Joseph Airdo"/>
    <x v="0"/>
    <s v="United States"/>
    <s v="Springfield"/>
    <x v="21"/>
    <n v="97477"/>
    <x v="1"/>
    <s v="OFF-AR-10001473"/>
    <x v="1"/>
    <x v="6"/>
    <s v="Newell 313"/>
    <n v="5.2480000000000002"/>
    <n v="2"/>
    <n v="0.2"/>
    <n v="0.4592"/>
  </r>
  <r>
    <n v="7599"/>
    <s v="CA-2011-131947"/>
    <x v="2"/>
    <x v="328"/>
    <d v="2011-09-22T00:00:00"/>
    <s v="Standard Class"/>
    <s v="JA-15970"/>
    <s v="Joseph Airdo"/>
    <x v="0"/>
    <s v="United States"/>
    <s v="Springfield"/>
    <x v="21"/>
    <n v="97477"/>
    <x v="1"/>
    <s v="OFF-AR-10000411"/>
    <x v="1"/>
    <x v="6"/>
    <s v="Boston 16701 Slimline Battery Pencil Sharpener"/>
    <n v="38.256"/>
    <n v="3"/>
    <n v="0.2"/>
    <n v="4.782"/>
  </r>
  <r>
    <n v="7600"/>
    <s v="CA-2011-131947"/>
    <x v="2"/>
    <x v="328"/>
    <d v="2011-09-22T00:00:00"/>
    <s v="Standard Class"/>
    <s v="JA-15970"/>
    <s v="Joseph Airdo"/>
    <x v="0"/>
    <s v="United States"/>
    <s v="Springfield"/>
    <x v="21"/>
    <n v="97477"/>
    <x v="1"/>
    <s v="OFF-PA-10000246"/>
    <x v="1"/>
    <x v="10"/>
    <s v="Riverleaf Stik-Withit Designer Note Cubes"/>
    <n v="40.24"/>
    <n v="5"/>
    <n v="0.2"/>
    <n v="13.077999999999999"/>
  </r>
  <r>
    <n v="7601"/>
    <s v="CA-2011-131947"/>
    <x v="2"/>
    <x v="328"/>
    <d v="2011-09-22T00:00:00"/>
    <s v="Standard Class"/>
    <s v="JA-15970"/>
    <s v="Joseph Airdo"/>
    <x v="0"/>
    <s v="United States"/>
    <s v="Springfield"/>
    <x v="21"/>
    <n v="97477"/>
    <x v="1"/>
    <s v="TEC-MA-10004086"/>
    <x v="2"/>
    <x v="15"/>
    <s v="Plantronics Single Ear Headset"/>
    <n v="29.925000000000001"/>
    <n v="5"/>
    <n v="0.7"/>
    <n v="-21.945"/>
  </r>
  <r>
    <n v="7602"/>
    <s v="CA-2011-131947"/>
    <x v="2"/>
    <x v="328"/>
    <d v="2011-09-22T00:00:00"/>
    <s v="Standard Class"/>
    <s v="JA-15970"/>
    <s v="Joseph Airdo"/>
    <x v="0"/>
    <s v="United States"/>
    <s v="Springfield"/>
    <x v="21"/>
    <n v="97477"/>
    <x v="1"/>
    <s v="OFF-PA-10003039"/>
    <x v="1"/>
    <x v="10"/>
    <s v="Xerox 1960"/>
    <n v="148.70400000000001"/>
    <n v="6"/>
    <n v="0.2"/>
    <n v="46.47"/>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
  </r>
  <r>
    <n v="7604"/>
    <s v="CA-2013-152520"/>
    <x v="0"/>
    <x v="630"/>
    <d v="2013-07-13T00:00:00"/>
    <s v="Standard Class"/>
    <s v="TH-21115"/>
    <s v="Thea Hudgings"/>
    <x v="1"/>
    <s v="United States"/>
    <s v="Providence"/>
    <x v="34"/>
    <n v="2908"/>
    <x v="3"/>
    <s v="OFF-PA-10000289"/>
    <x v="1"/>
    <x v="10"/>
    <s v="Xerox 213"/>
    <n v="12.96"/>
    <n v="2"/>
    <n v="0"/>
    <n v="6.2207999999999997"/>
  </r>
  <r>
    <n v="7605"/>
    <s v="CA-2013-101791"/>
    <x v="0"/>
    <x v="1022"/>
    <d v="2013-06-01T00:00:00"/>
    <s v="Standard Class"/>
    <s v="BS-11665"/>
    <s v="Brian Stugart"/>
    <x v="0"/>
    <s v="United States"/>
    <s v="Chicago"/>
    <x v="10"/>
    <n v="60623"/>
    <x v="2"/>
    <s v="FUR-FU-10003247"/>
    <x v="0"/>
    <x v="5"/>
    <s v="36X48 HARDFLOOR CHAIRMAT"/>
    <n v="25.175999999999998"/>
    <n v="3"/>
    <n v="0.6"/>
    <n v="-33.358199999999997"/>
  </r>
  <r>
    <n v="7606"/>
    <s v="CA-2013-101791"/>
    <x v="0"/>
    <x v="1022"/>
    <d v="2013-06-01T00:00:00"/>
    <s v="Standard Class"/>
    <s v="BS-11665"/>
    <s v="Brian Stugart"/>
    <x v="0"/>
    <s v="United States"/>
    <s v="Chicago"/>
    <x v="10"/>
    <n v="60623"/>
    <x v="2"/>
    <s v="FUR-FU-10002191"/>
    <x v="0"/>
    <x v="5"/>
    <s v="G.E. Halogen Desk Lamp Bulbs"/>
    <n v="5.5839999999999996"/>
    <n v="2"/>
    <n v="0.6"/>
    <n v="-1.6752"/>
  </r>
  <r>
    <n v="7607"/>
    <s v="CA-2013-101791"/>
    <x v="0"/>
    <x v="1022"/>
    <d v="2013-06-01T00:00:00"/>
    <s v="Standard Class"/>
    <s v="BS-11665"/>
    <s v="Brian Stugart"/>
    <x v="0"/>
    <s v="United States"/>
    <s v="Chicago"/>
    <x v="10"/>
    <n v="60623"/>
    <x v="2"/>
    <s v="OFF-ST-10001496"/>
    <x v="1"/>
    <x v="4"/>
    <s v="Standard Rollaway File with Lock"/>
    <n v="1297.3679999999999"/>
    <n v="9"/>
    <n v="0.2"/>
    <n v="97.302599999999998"/>
  </r>
  <r>
    <n v="7608"/>
    <s v="CA-2014-121195"/>
    <x v="3"/>
    <x v="165"/>
    <d v="2014-12-28T00:00:00"/>
    <s v="First Class"/>
    <s v="NS-18505"/>
    <s v="Neola Schneider"/>
    <x v="0"/>
    <s v="United States"/>
    <s v="Dallas"/>
    <x v="5"/>
    <n v="75220"/>
    <x v="2"/>
    <s v="OFF-ST-10000585"/>
    <x v="1"/>
    <x v="4"/>
    <s v="Economy Rollaway Files"/>
    <n v="264.32"/>
    <n v="2"/>
    <n v="0.2"/>
    <n v="19.824000000000002"/>
  </r>
  <r>
    <n v="7609"/>
    <s v="CA-2014-163209"/>
    <x v="3"/>
    <x v="898"/>
    <d v="2014-05-08T00:00:00"/>
    <s v="Standard Class"/>
    <s v="MK-18160"/>
    <s v="Mike Kennedy"/>
    <x v="0"/>
    <s v="United States"/>
    <s v="San Francisco"/>
    <x v="1"/>
    <n v="94122"/>
    <x v="1"/>
    <s v="OFF-PA-10001166"/>
    <x v="1"/>
    <x v="10"/>
    <s v="Xerox 2"/>
    <n v="25.92"/>
    <n v="4"/>
    <n v="0"/>
    <n v="12.441599999999999"/>
  </r>
  <r>
    <n v="7610"/>
    <s v="CA-2014-163209"/>
    <x v="3"/>
    <x v="898"/>
    <d v="2014-05-08T00:00:00"/>
    <s v="Standard Class"/>
    <s v="MK-18160"/>
    <s v="Mike Kennedy"/>
    <x v="0"/>
    <s v="United States"/>
    <s v="San Francisco"/>
    <x v="1"/>
    <n v="94122"/>
    <x v="1"/>
    <s v="OFF-AR-10003651"/>
    <x v="1"/>
    <x v="6"/>
    <s v="Newell 350"/>
    <n v="22.96"/>
    <n v="7"/>
    <n v="0"/>
    <n v="6.6584000000000003"/>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30000000000001"/>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03"/>
    <n v="9"/>
    <n v="0.7"/>
    <n v="-4.4279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8000000000009"/>
  </r>
  <r>
    <n v="7618"/>
    <s v="CA-2013-144309"/>
    <x v="0"/>
    <x v="107"/>
    <d v="2013-12-17T00:00:00"/>
    <s v="Standard Class"/>
    <s v="CM-12235"/>
    <s v="Chris McAfee"/>
    <x v="0"/>
    <s v="United States"/>
    <s v="Watertown"/>
    <x v="15"/>
    <n v="13601"/>
    <x v="3"/>
    <s v="OFF-BI-10003656"/>
    <x v="1"/>
    <x v="8"/>
    <s v="Fellowes PB200 Plastic Comb Binding Machine"/>
    <n v="679.96"/>
    <n v="5"/>
    <n v="0.2"/>
    <n v="220.98699999999999"/>
  </r>
  <r>
    <n v="7619"/>
    <s v="CA-2014-151225"/>
    <x v="3"/>
    <x v="855"/>
    <d v="2014-10-30T00:00:00"/>
    <s v="First Class"/>
    <s v="JM-15655"/>
    <s v="Jim Mitchum"/>
    <x v="1"/>
    <s v="United States"/>
    <s v="Los Angeles"/>
    <x v="1"/>
    <n v="90032"/>
    <x v="1"/>
    <s v="FUR-TA-10001539"/>
    <x v="0"/>
    <x v="3"/>
    <s v="Chromcraft Rectangular Conference Tables"/>
    <n v="189.57599999999999"/>
    <n v="1"/>
    <n v="0.2"/>
    <n v="9.4787999999999997"/>
  </r>
  <r>
    <n v="7620"/>
    <s v="CA-2014-151225"/>
    <x v="3"/>
    <x v="855"/>
    <d v="2014-10-30T00:00:00"/>
    <s v="First Class"/>
    <s v="JM-15655"/>
    <s v="Jim Mitchum"/>
    <x v="1"/>
    <s v="United States"/>
    <s v="Los Angeles"/>
    <x v="1"/>
    <n v="90032"/>
    <x v="1"/>
    <s v="TEC-PH-10004100"/>
    <x v="2"/>
    <x v="7"/>
    <s v="Griffin GC17055 Auxiliary Audio Cable"/>
    <n v="71.959999999999994"/>
    <n v="5"/>
    <n v="0.2"/>
    <n v="7.1959999999999997"/>
  </r>
  <r>
    <n v="7621"/>
    <s v="US-2011-144078"/>
    <x v="2"/>
    <x v="641"/>
    <d v="2011-11-29T00:00:00"/>
    <s v="Standard Class"/>
    <s v="RB-19435"/>
    <s v="Richard Bierner"/>
    <x v="0"/>
    <s v="United States"/>
    <s v="Los Angeles"/>
    <x v="1"/>
    <n v="90004"/>
    <x v="1"/>
    <s v="TEC-PH-10001580"/>
    <x v="2"/>
    <x v="7"/>
    <s v="Logitech Mobile Speakerphone P710e -Â speaker phone"/>
    <n v="539.91999999999996"/>
    <n v="5"/>
    <n v="0.2"/>
    <n v="47.243000000000002"/>
  </r>
  <r>
    <n v="7622"/>
    <s v="US-2011-144078"/>
    <x v="2"/>
    <x v="641"/>
    <d v="2011-11-29T00:00:00"/>
    <s v="Standard Class"/>
    <s v="RB-19435"/>
    <s v="Richard Bierner"/>
    <x v="0"/>
    <s v="United States"/>
    <s v="Los Angeles"/>
    <x v="1"/>
    <n v="90004"/>
    <x v="1"/>
    <s v="FUR-CH-10002335"/>
    <x v="0"/>
    <x v="1"/>
    <s v="Hon GuestStacker Chair"/>
    <n v="725.34400000000005"/>
    <n v="4"/>
    <n v="0.2"/>
    <n v="54.400799999999997"/>
  </r>
  <r>
    <n v="7623"/>
    <s v="US-2011-144078"/>
    <x v="2"/>
    <x v="641"/>
    <d v="2011-11-29T00:00:00"/>
    <s v="Standard Class"/>
    <s v="RB-19435"/>
    <s v="Richard Bierner"/>
    <x v="0"/>
    <s v="United States"/>
    <s v="Los Angeles"/>
    <x v="1"/>
    <n v="90004"/>
    <x v="1"/>
    <s v="OFF-AR-10004707"/>
    <x v="1"/>
    <x v="6"/>
    <s v="Staples"/>
    <n v="7.44"/>
    <n v="3"/>
    <n v="0"/>
    <n v="2.6040000000000001"/>
  </r>
  <r>
    <n v="7624"/>
    <s v="CA-2011-124464"/>
    <x v="2"/>
    <x v="686"/>
    <d v="2011-07-20T00:00:00"/>
    <s v="Standard Class"/>
    <s v="SS-20515"/>
    <s v="Shirley Schmidt"/>
    <x v="2"/>
    <s v="United States"/>
    <s v="Newark"/>
    <x v="13"/>
    <n v="19711"/>
    <x v="3"/>
    <s v="OFF-AP-10000576"/>
    <x v="1"/>
    <x v="9"/>
    <s v="Belkin 7 Outlet SurgeMaster II"/>
    <n v="39.479999999999997"/>
    <n v="1"/>
    <n v="0"/>
    <n v="11.054399999999999"/>
  </r>
  <r>
    <n v="7625"/>
    <s v="CA-2012-136805"/>
    <x v="1"/>
    <x v="293"/>
    <d v="2012-05-27T00:00:00"/>
    <s v="Second Class"/>
    <s v="NM-18445"/>
    <s v="Nathan Mautz"/>
    <x v="2"/>
    <s v="United States"/>
    <s v="Detroit"/>
    <x v="12"/>
    <n v="48234"/>
    <x v="2"/>
    <s v="OFF-AP-10001394"/>
    <x v="1"/>
    <x v="9"/>
    <s v="Harmony Air Purifier"/>
    <n v="850.5"/>
    <n v="5"/>
    <n v="0.1"/>
    <n v="245.7"/>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1"/>
    <n v="6"/>
    <n v="0.2"/>
    <n v="28.492799999999999"/>
  </r>
  <r>
    <n v="7628"/>
    <s v="US-2012-159499"/>
    <x v="1"/>
    <x v="82"/>
    <d v="2012-11-23T00:00:00"/>
    <s v="Second Class"/>
    <s v="EM-14095"/>
    <s v="Eudokia Martin"/>
    <x v="1"/>
    <s v="United States"/>
    <s v="Phoenix"/>
    <x v="16"/>
    <n v="85023"/>
    <x v="1"/>
    <s v="TEC-AC-10002718"/>
    <x v="2"/>
    <x v="11"/>
    <s v="Belkin Standard 104 key USB Keyboard"/>
    <n v="23.344000000000001"/>
    <n v="2"/>
    <n v="0.2"/>
    <n v="-1.4590000000000001"/>
  </r>
  <r>
    <n v="7629"/>
    <s v="US-2012-159499"/>
    <x v="1"/>
    <x v="82"/>
    <d v="2012-11-23T00:00:00"/>
    <s v="Second Class"/>
    <s v="EM-14095"/>
    <s v="Eudokia Martin"/>
    <x v="1"/>
    <s v="United States"/>
    <s v="Phoenix"/>
    <x v="16"/>
    <n v="85023"/>
    <x v="1"/>
    <s v="OFF-LA-10003121"/>
    <x v="1"/>
    <x v="2"/>
    <s v="Avery 506"/>
    <n v="16.52"/>
    <n v="5"/>
    <n v="0.2"/>
    <n v="5.3689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399999999999"/>
    <n v="7"/>
    <n v="0.2"/>
    <n v="88.180400000000006"/>
  </r>
  <r>
    <n v="7632"/>
    <s v="CA-2011-162089"/>
    <x v="2"/>
    <x v="809"/>
    <d v="2011-04-01T00:00:00"/>
    <s v="First Class"/>
    <s v="MP-17470"/>
    <s v="Mark Packer"/>
    <x v="2"/>
    <s v="United States"/>
    <s v="Brownsville"/>
    <x v="5"/>
    <n v="78521"/>
    <x v="2"/>
    <s v="FUR-CH-10002304"/>
    <x v="0"/>
    <x v="1"/>
    <s v="Global Stack Chair without Arms, Black"/>
    <n v="127.30200000000001"/>
    <n v="7"/>
    <n v="0.3"/>
    <n v="-9.093"/>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1"/>
  </r>
  <r>
    <n v="7635"/>
    <s v="US-2014-158526"/>
    <x v="3"/>
    <x v="614"/>
    <d v="2015-01-02T00:00:00"/>
    <s v="Second Class"/>
    <s v="KH-16360"/>
    <s v="Katherine Hughes"/>
    <x v="0"/>
    <s v="United States"/>
    <s v="Louisville"/>
    <x v="0"/>
    <n v="40214"/>
    <x v="0"/>
    <s v="OFF-AR-10003696"/>
    <x v="1"/>
    <x v="6"/>
    <s v="Panasonic KP-350BK Electric Pencil Sharpener with Auto Stop"/>
    <n v="34.58"/>
    <n v="1"/>
    <n v="0"/>
    <n v="10.0282"/>
  </r>
  <r>
    <n v="7636"/>
    <s v="US-2014-158526"/>
    <x v="3"/>
    <x v="614"/>
    <d v="2015-01-02T00:00:00"/>
    <s v="Second Class"/>
    <s v="KH-16360"/>
    <s v="Katherine Hughes"/>
    <x v="0"/>
    <s v="United States"/>
    <s v="Louisville"/>
    <x v="0"/>
    <n v="40214"/>
    <x v="0"/>
    <s v="FUR-CH-10004495"/>
    <x v="0"/>
    <x v="1"/>
    <s v="Global Leather and Oak Executive Chair, Black"/>
    <n v="300.98"/>
    <n v="1"/>
    <n v="0"/>
    <n v="87.284199999999998"/>
  </r>
  <r>
    <n v="7637"/>
    <s v="US-2014-158526"/>
    <x v="3"/>
    <x v="614"/>
    <d v="2015-01-02T00:00:00"/>
    <s v="Second Class"/>
    <s v="KH-16360"/>
    <s v="Katherine Hughes"/>
    <x v="0"/>
    <s v="United States"/>
    <s v="Louisville"/>
    <x v="0"/>
    <n v="40214"/>
    <x v="0"/>
    <s v="FUR-CH-10001270"/>
    <x v="0"/>
    <x v="1"/>
    <s v="Harbour Creations Steel Folding Chair"/>
    <n v="258.75"/>
    <n v="3"/>
    <n v="0"/>
    <n v="77.625"/>
  </r>
  <r>
    <n v="7638"/>
    <s v="CA-2014-104885"/>
    <x v="3"/>
    <x v="580"/>
    <d v="2014-03-09T00:00:00"/>
    <s v="Standard Class"/>
    <s v="DB-13555"/>
    <s v="Dorothy Badders"/>
    <x v="1"/>
    <s v="United States"/>
    <s v="Newark"/>
    <x v="13"/>
    <n v="19711"/>
    <x v="3"/>
    <s v="OFF-AR-10001615"/>
    <x v="1"/>
    <x v="6"/>
    <s v="Newell 34"/>
    <n v="59.52"/>
    <n v="3"/>
    <n v="0"/>
    <n v="15.475199999999999"/>
  </r>
  <r>
    <n v="7639"/>
    <s v="CA-2014-104885"/>
    <x v="3"/>
    <x v="580"/>
    <d v="2014-03-09T00:00:00"/>
    <s v="Standard Class"/>
    <s v="DB-13555"/>
    <s v="Dorothy Badders"/>
    <x v="1"/>
    <s v="United States"/>
    <s v="Newark"/>
    <x v="13"/>
    <n v="19711"/>
    <x v="3"/>
    <s v="OFF-EN-10003286"/>
    <x v="1"/>
    <x v="12"/>
    <s v="Staples"/>
    <n v="57.96"/>
    <n v="7"/>
    <n v="0"/>
    <n v="27.241199999999999"/>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40000000000006"/>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
    <n v="4"/>
    <n v="0.7"/>
    <n v="-14.92"/>
  </r>
  <r>
    <n v="7644"/>
    <s v="US-2013-157490"/>
    <x v="0"/>
    <x v="1099"/>
    <d v="2013-10-08T00:00:00"/>
    <s v="First Class"/>
    <s v="LB-16795"/>
    <s v="Laurel Beltran"/>
    <x v="2"/>
    <s v="United States"/>
    <s v="Pueblo"/>
    <x v="22"/>
    <n v="81001"/>
    <x v="1"/>
    <s v="OFF-BI-10002571"/>
    <x v="1"/>
    <x v="8"/>
    <s v="Avery Framed View Binder, EZD Ring (Locking), Navy, 1 1/2&quot;"/>
    <n v="11.976000000000001"/>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003"/>
  </r>
  <r>
    <n v="7646"/>
    <s v="CA-2012-161452"/>
    <x v="1"/>
    <x v="57"/>
    <d v="2012-04-11T00:00:00"/>
    <s v="Standard Class"/>
    <s v="CA-11965"/>
    <s v="Carol Adams"/>
    <x v="1"/>
    <s v="United States"/>
    <s v="Los Angeles"/>
    <x v="1"/>
    <n v="90036"/>
    <x v="1"/>
    <s v="FUR-CH-10003973"/>
    <x v="0"/>
    <x v="1"/>
    <s v="GuestStacker Chair with Chrome Finish Legs"/>
    <n v="892.22400000000005"/>
    <n v="3"/>
    <n v="0.2"/>
    <n v="89.222399999999993"/>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19999999999"/>
    <n v="4"/>
    <n v="0.2"/>
    <n v="84.501999999999995"/>
  </r>
  <r>
    <n v="7650"/>
    <s v="CA-2012-101889"/>
    <x v="1"/>
    <x v="17"/>
    <d v="2012-12-31T00:00:00"/>
    <s v="Standard Class"/>
    <s v="DB-13120"/>
    <s v="David Bremer"/>
    <x v="1"/>
    <s v="United States"/>
    <s v="Marion"/>
    <x v="24"/>
    <n v="43302"/>
    <x v="3"/>
    <s v="FUR-TA-10004154"/>
    <x v="0"/>
    <x v="3"/>
    <s v="Riverside Furniture Oval Coffee Table, Oval End Table, End Table with Drawer"/>
    <n v="1548.99"/>
    <n v="9"/>
    <n v="0.4"/>
    <n v="-464.697"/>
  </r>
  <r>
    <n v="7651"/>
    <s v="CA-2012-101889"/>
    <x v="1"/>
    <x v="17"/>
    <d v="2012-12-31T00:00:00"/>
    <s v="Standard Class"/>
    <s v="DB-13120"/>
    <s v="David Bremer"/>
    <x v="1"/>
    <s v="United States"/>
    <s v="Marion"/>
    <x v="24"/>
    <n v="43302"/>
    <x v="3"/>
    <s v="OFF-EN-10003286"/>
    <x v="1"/>
    <x v="12"/>
    <s v="Staples"/>
    <n v="19.872"/>
    <n v="3"/>
    <n v="0.2"/>
    <n v="6.7068000000000003"/>
  </r>
  <r>
    <n v="7652"/>
    <s v="CA-2014-110821"/>
    <x v="3"/>
    <x v="783"/>
    <d v="2014-08-09T00:00:00"/>
    <s v="First Class"/>
    <s v="CK-12205"/>
    <s v="Chloris Kastensmidt"/>
    <x v="0"/>
    <s v="United States"/>
    <s v="Dallas"/>
    <x v="5"/>
    <n v="75081"/>
    <x v="2"/>
    <s v="TEC-AC-10001552"/>
    <x v="2"/>
    <x v="11"/>
    <s v="Logitech K350 2.4Ghz Wireless Keyboard"/>
    <n v="119.44799999999999"/>
    <n v="3"/>
    <n v="0.2"/>
    <n v="-13.437900000000001"/>
  </r>
  <r>
    <n v="7653"/>
    <s v="CA-2014-110821"/>
    <x v="3"/>
    <x v="783"/>
    <d v="2014-08-09T00:00:00"/>
    <s v="First Class"/>
    <s v="CK-12205"/>
    <s v="Chloris Kastensmidt"/>
    <x v="0"/>
    <s v="United States"/>
    <s v="Dallas"/>
    <x v="5"/>
    <n v="75081"/>
    <x v="2"/>
    <s v="OFF-ST-10002790"/>
    <x v="1"/>
    <x v="4"/>
    <s v="Safco Industrial Shelving"/>
    <n v="118.16"/>
    <n v="2"/>
    <n v="0.2"/>
    <n v="-25.109000000000002"/>
  </r>
  <r>
    <n v="7654"/>
    <s v="CA-2012-121552"/>
    <x v="1"/>
    <x v="204"/>
    <d v="2012-03-27T00:00:00"/>
    <s v="Standard Class"/>
    <s v="FW-14395"/>
    <s v="Fred Wasserman"/>
    <x v="1"/>
    <s v="United States"/>
    <s v="Huntsville"/>
    <x v="19"/>
    <n v="35810"/>
    <x v="0"/>
    <s v="OFF-AR-10003217"/>
    <x v="1"/>
    <x v="6"/>
    <s v="Newell 316"/>
    <n v="19.559999999999999"/>
    <n v="4"/>
    <n v="0"/>
    <n v="5.4767999999999999"/>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600000000002"/>
  </r>
  <r>
    <n v="7656"/>
    <s v="CA-2012-107685"/>
    <x v="1"/>
    <x v="672"/>
    <d v="2012-12-02T00:00:00"/>
    <s v="Second Class"/>
    <s v="JM-15865"/>
    <s v="John Murray"/>
    <x v="0"/>
    <s v="United States"/>
    <s v="Las Vegas"/>
    <x v="33"/>
    <n v="89115"/>
    <x v="1"/>
    <s v="OFF-PA-10003848"/>
    <x v="1"/>
    <x v="10"/>
    <s v="Xerox 1997"/>
    <n v="25.92"/>
    <n v="4"/>
    <n v="0"/>
    <n v="12.441599999999999"/>
  </r>
  <r>
    <n v="7657"/>
    <s v="US-2011-120740"/>
    <x v="2"/>
    <x v="1166"/>
    <d v="2011-04-15T00:00:00"/>
    <s v="Same Day"/>
    <s v="PS-18970"/>
    <s v="Paul Stevenson"/>
    <x v="2"/>
    <s v="United States"/>
    <s v="Los Angeles"/>
    <x v="1"/>
    <n v="90049"/>
    <x v="1"/>
    <s v="OFF-AP-10000240"/>
    <x v="1"/>
    <x v="9"/>
    <s v="Belkin F9G930V10-GRY 9 Outlet Surge"/>
    <n v="106.96"/>
    <n v="2"/>
    <n v="0"/>
    <n v="31.0184"/>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5999999999996"/>
    <n v="4"/>
    <n v="0.7"/>
    <n v="-53.743200000000002"/>
  </r>
  <r>
    <n v="7660"/>
    <s v="CA-2014-146493"/>
    <x v="3"/>
    <x v="702"/>
    <d v="2014-06-06T00:00:00"/>
    <s v="Standard Class"/>
    <s v="CV-12805"/>
    <s v="Cynthia Voltz"/>
    <x v="1"/>
    <s v="United States"/>
    <s v="Fremont"/>
    <x v="8"/>
    <n v="68025"/>
    <x v="2"/>
    <s v="OFF-BI-10003676"/>
    <x v="1"/>
    <x v="8"/>
    <s v="GBC Standard Recycled Report Covers, Clear Plastic Sheets"/>
    <n v="53.9"/>
    <n v="5"/>
    <n v="0"/>
    <n v="25.872"/>
  </r>
  <r>
    <n v="7661"/>
    <s v="CA-2011-105417"/>
    <x v="2"/>
    <x v="1167"/>
    <d v="2011-01-13T00:00:00"/>
    <s v="Standard Class"/>
    <s v="VS-21820"/>
    <s v="Vivek Sundaresam"/>
    <x v="0"/>
    <s v="United States"/>
    <s v="Huntsville"/>
    <x v="5"/>
    <n v="77340"/>
    <x v="2"/>
    <s v="FUR-FU-10004864"/>
    <x v="0"/>
    <x v="5"/>
    <s v="Howard Miller 14-1/2&quot; Diameter Chrome Round Wall Clock"/>
    <n v="76.727999999999994"/>
    <n v="3"/>
    <n v="0.6"/>
    <n v="-53.709600000000002"/>
  </r>
  <r>
    <n v="7662"/>
    <s v="CA-2011-105417"/>
    <x v="2"/>
    <x v="1167"/>
    <d v="2011-01-13T00:00:00"/>
    <s v="Standard Class"/>
    <s v="VS-21820"/>
    <s v="Vivek Sundaresam"/>
    <x v="0"/>
    <s v="United States"/>
    <s v="Huntsville"/>
    <x v="5"/>
    <n v="77340"/>
    <x v="2"/>
    <s v="OFF-BI-10003708"/>
    <x v="1"/>
    <x v="8"/>
    <s v="Acco Four Pocket Poly Ring Binder with Label Holder, Smoke, 1&quot;"/>
    <n v="10.43"/>
    <n v="7"/>
    <n v="0.8"/>
    <n v="-18.252500000000001"/>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
    <n v="5"/>
    <n v="0.2"/>
    <n v="2.786"/>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9"/>
  </r>
  <r>
    <n v="7666"/>
    <s v="US-2013-140158"/>
    <x v="0"/>
    <x v="964"/>
    <d v="2013-10-09T00:00:00"/>
    <s v="Standard Class"/>
    <s v="DR-12940"/>
    <s v="Daniel Raglin"/>
    <x v="2"/>
    <s v="United States"/>
    <s v="Providence"/>
    <x v="34"/>
    <n v="2908"/>
    <x v="3"/>
    <s v="OFF-BI-10000977"/>
    <x v="1"/>
    <x v="8"/>
    <s v="Ibico Plastic Spiral Binding Combs"/>
    <n v="30.4"/>
    <n v="1"/>
    <n v="0"/>
    <n v="13.984"/>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
    <n v="3"/>
    <n v="0"/>
    <n v="34.539000000000001"/>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800000000001"/>
  </r>
  <r>
    <n v="7671"/>
    <s v="CA-2012-130974"/>
    <x v="1"/>
    <x v="154"/>
    <d v="2012-11-29T00:00:00"/>
    <s v="Second Class"/>
    <s v="MA-17560"/>
    <s v="Matt Abelman"/>
    <x v="2"/>
    <s v="United States"/>
    <s v="Everett"/>
    <x v="31"/>
    <n v="2149"/>
    <x v="3"/>
    <s v="TEC-AC-10003095"/>
    <x v="2"/>
    <x v="11"/>
    <s v="Logitech G35 7.1-Channel Surround Sound Headset"/>
    <n v="259.98"/>
    <n v="2"/>
    <n v="0"/>
    <n v="88.393199999999993"/>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4000000000001"/>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799999999997"/>
  </r>
  <r>
    <n v="7677"/>
    <s v="CA-2011-142951"/>
    <x v="2"/>
    <x v="1169"/>
    <d v="2011-10-08T00:00:00"/>
    <s v="Same Day"/>
    <s v="JG-15115"/>
    <s v="Jack Garza"/>
    <x v="0"/>
    <s v="United States"/>
    <s v="Charlotte"/>
    <x v="3"/>
    <n v="28205"/>
    <x v="0"/>
    <s v="TEC-AC-10002331"/>
    <x v="2"/>
    <x v="11"/>
    <s v="Maxell 74 Minute CDR, 10/Pack"/>
    <n v="23.472000000000001"/>
    <n v="3"/>
    <n v="0.2"/>
    <n v="4.9878"/>
  </r>
  <r>
    <n v="7678"/>
    <s v="CA-2011-133592"/>
    <x v="2"/>
    <x v="520"/>
    <d v="2012-01-07T00:00:00"/>
    <s v="Standard Class"/>
    <s v="KM-16375"/>
    <s v="Katherine Murray"/>
    <x v="2"/>
    <s v="United States"/>
    <s v="Providence"/>
    <x v="34"/>
    <n v="2908"/>
    <x v="3"/>
    <s v="OFF-PA-10003228"/>
    <x v="1"/>
    <x v="10"/>
    <s v="Xerox 1917"/>
    <n v="195.64"/>
    <n v="4"/>
    <n v="0"/>
    <n v="91.950800000000001"/>
  </r>
  <r>
    <n v="7679"/>
    <s v="CA-2011-133592"/>
    <x v="2"/>
    <x v="520"/>
    <d v="2012-01-07T00:00:00"/>
    <s v="Standard Class"/>
    <s v="KM-16375"/>
    <s v="Katherine Murray"/>
    <x v="2"/>
    <s v="United States"/>
    <s v="Providence"/>
    <x v="34"/>
    <n v="2908"/>
    <x v="3"/>
    <s v="OFF-PA-10002586"/>
    <x v="1"/>
    <x v="10"/>
    <s v="Xerox 1970"/>
    <n v="14.94"/>
    <n v="3"/>
    <n v="0"/>
    <n v="7.0217999999999998"/>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199999999995"/>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6000000000002"/>
  </r>
  <r>
    <n v="7684"/>
    <s v="CA-2012-120782"/>
    <x v="1"/>
    <x v="152"/>
    <d v="2012-05-01T00:00:00"/>
    <s v="First Class"/>
    <s v="SD-20485"/>
    <s v="Shirley Daniels"/>
    <x v="2"/>
    <s v="United States"/>
    <s v="Midland"/>
    <x v="12"/>
    <n v="48640"/>
    <x v="2"/>
    <s v="OFF-BI-10003527"/>
    <x v="1"/>
    <x v="8"/>
    <s v="Fellowes PB500 Electric Punch Plastic Comb Binding Machine with Manual Bind"/>
    <n v="3812.97"/>
    <n v="3"/>
    <n v="0"/>
    <n v="1906.4849999999999"/>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
  </r>
  <r>
    <n v="7690"/>
    <s v="US-2014-128951"/>
    <x v="3"/>
    <x v="663"/>
    <d v="2014-07-18T00:00:00"/>
    <s v="First Class"/>
    <s v="RS-19420"/>
    <s v="Ricardo Sperren"/>
    <x v="1"/>
    <s v="United States"/>
    <s v="Suffolk"/>
    <x v="17"/>
    <n v="23434"/>
    <x v="0"/>
    <s v="OFF-AP-10002191"/>
    <x v="1"/>
    <x v="9"/>
    <s v="Belkin 8 Outlet SurgeMaster II Gold Surge Protector"/>
    <n v="179.94"/>
    <n v="3"/>
    <n v="0"/>
    <n v="50.383200000000002"/>
  </r>
  <r>
    <n v="7691"/>
    <s v="US-2014-128951"/>
    <x v="3"/>
    <x v="663"/>
    <d v="2014-07-18T00:00:00"/>
    <s v="First Class"/>
    <s v="RS-19420"/>
    <s v="Ricardo Sperren"/>
    <x v="1"/>
    <s v="United States"/>
    <s v="Suffolk"/>
    <x v="17"/>
    <n v="23434"/>
    <x v="0"/>
    <s v="FUR-TA-10004575"/>
    <x v="0"/>
    <x v="3"/>
    <s v="Hon 5100 Series Wood Tables"/>
    <n v="872.94"/>
    <n v="3"/>
    <n v="0"/>
    <n v="157.1292"/>
  </r>
  <r>
    <n v="7692"/>
    <s v="US-2014-128951"/>
    <x v="3"/>
    <x v="663"/>
    <d v="2014-07-18T00:00:00"/>
    <s v="First Class"/>
    <s v="RS-19420"/>
    <s v="Ricardo Sperren"/>
    <x v="1"/>
    <s v="United States"/>
    <s v="Suffolk"/>
    <x v="17"/>
    <n v="23434"/>
    <x v="0"/>
    <s v="OFF-PA-10003177"/>
    <x v="1"/>
    <x v="10"/>
    <s v="Xerox 1999"/>
    <n v="12.96"/>
    <n v="2"/>
    <n v="0"/>
    <n v="6.2207999999999997"/>
  </r>
  <r>
    <n v="7693"/>
    <s v="CA-2011-102330"/>
    <x v="2"/>
    <x v="282"/>
    <d v="2012-01-03T00:00:00"/>
    <s v="Standard Class"/>
    <s v="AI-10855"/>
    <s v="Arianne Irving"/>
    <x v="0"/>
    <s v="United States"/>
    <s v="Brentwood"/>
    <x v="1"/>
    <n v="94513"/>
    <x v="1"/>
    <s v="OFF-LA-10003923"/>
    <x v="1"/>
    <x v="2"/>
    <s v="Alphabetical Labels for Top Tab Filing"/>
    <n v="88.8"/>
    <n v="6"/>
    <n v="0"/>
    <n v="44.4"/>
  </r>
  <r>
    <n v="7694"/>
    <s v="CA-2011-102330"/>
    <x v="2"/>
    <x v="282"/>
    <d v="2012-01-03T00:00:00"/>
    <s v="Standard Class"/>
    <s v="AI-10855"/>
    <s v="Arianne Irving"/>
    <x v="0"/>
    <s v="United States"/>
    <s v="Brentwood"/>
    <x v="1"/>
    <n v="94513"/>
    <x v="1"/>
    <s v="TEC-PH-10001051"/>
    <x v="2"/>
    <x v="7"/>
    <s v="HTC One"/>
    <n v="319.96800000000002"/>
    <n v="4"/>
    <n v="0.2"/>
    <n v="35.996400000000001"/>
  </r>
  <r>
    <n v="7695"/>
    <s v="CA-2013-118899"/>
    <x v="0"/>
    <x v="554"/>
    <d v="2013-03-23T00:00:00"/>
    <s v="Same Day"/>
    <s v="MC-17275"/>
    <s v="Marc Crier"/>
    <x v="0"/>
    <s v="United States"/>
    <s v="Seattle"/>
    <x v="4"/>
    <n v="98103"/>
    <x v="1"/>
    <s v="FUR-CH-10004754"/>
    <x v="0"/>
    <x v="1"/>
    <s v="Global Stack Chair with Arms, Black"/>
    <n v="167.88800000000001"/>
    <n v="7"/>
    <n v="0.2"/>
    <n v="14.690200000000001"/>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20000000000002"/>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
  </r>
  <r>
    <n v="7700"/>
    <s v="CA-2014-151799"/>
    <x v="3"/>
    <x v="817"/>
    <d v="2014-12-19T00:00:00"/>
    <s v="Standard Class"/>
    <s v="BF-11170"/>
    <s v="Ben Ferrer"/>
    <x v="2"/>
    <s v="United States"/>
    <s v="Lawrence"/>
    <x v="31"/>
    <n v="1841"/>
    <x v="3"/>
    <s v="OFF-SU-10001664"/>
    <x v="1"/>
    <x v="14"/>
    <s v="Acme Office Executive Series Stainless Steel Trimmers"/>
    <n v="25.71"/>
    <n v="3"/>
    <n v="0"/>
    <n v="6.6845999999999997"/>
  </r>
  <r>
    <n v="7701"/>
    <s v="CA-2014-151799"/>
    <x v="3"/>
    <x v="817"/>
    <d v="2014-12-19T00:00:00"/>
    <s v="Standard Class"/>
    <s v="BF-11170"/>
    <s v="Ben Ferrer"/>
    <x v="2"/>
    <s v="United States"/>
    <s v="Lawrence"/>
    <x v="31"/>
    <n v="1841"/>
    <x v="3"/>
    <s v="OFF-FA-10001332"/>
    <x v="1"/>
    <x v="13"/>
    <s v="Acco Banker's Clasps, 5 3/4&quot;-Long"/>
    <n v="17.28"/>
    <n v="6"/>
    <n v="0"/>
    <n v="8.1216000000000008"/>
  </r>
  <r>
    <n v="7702"/>
    <s v="CA-2014-151799"/>
    <x v="3"/>
    <x v="817"/>
    <d v="2014-12-19T00:00:00"/>
    <s v="Standard Class"/>
    <s v="BF-11170"/>
    <s v="Ben Ferrer"/>
    <x v="2"/>
    <s v="United States"/>
    <s v="Lawrence"/>
    <x v="31"/>
    <n v="1841"/>
    <x v="3"/>
    <s v="FUR-TA-10003473"/>
    <x v="0"/>
    <x v="3"/>
    <s v="Bretford Rectangular Conference Table Tops"/>
    <n v="526.58199999999999"/>
    <n v="2"/>
    <n v="0.3"/>
    <n v="-52.658200000000001"/>
  </r>
  <r>
    <n v="7703"/>
    <s v="CA-2013-114601"/>
    <x v="0"/>
    <x v="370"/>
    <d v="2013-09-03T00:00:00"/>
    <s v="Standard Class"/>
    <s v="AA-10480"/>
    <s v="Andrew Allen"/>
    <x v="0"/>
    <s v="United States"/>
    <s v="Detroit"/>
    <x v="12"/>
    <n v="48234"/>
    <x v="2"/>
    <s v="OFF-PA-10000605"/>
    <x v="1"/>
    <x v="10"/>
    <s v="Xerox 1950"/>
    <n v="11.56"/>
    <n v="2"/>
    <n v="0"/>
    <n v="5.6643999999999997"/>
  </r>
  <r>
    <n v="7704"/>
    <s v="CA-2013-114601"/>
    <x v="0"/>
    <x v="370"/>
    <d v="2013-09-03T00:00:00"/>
    <s v="Standard Class"/>
    <s v="AA-10480"/>
    <s v="Andrew Allen"/>
    <x v="0"/>
    <s v="United States"/>
    <s v="Detroit"/>
    <x v="12"/>
    <n v="48234"/>
    <x v="2"/>
    <s v="TEC-PH-10002170"/>
    <x v="2"/>
    <x v="7"/>
    <s v="ClearSounds CSC500 Amplified Spirit Phone Corded phone"/>
    <n v="20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99"/>
  </r>
  <r>
    <n v="7706"/>
    <s v="CA-2013-114601"/>
    <x v="0"/>
    <x v="370"/>
    <d v="2013-09-03T00:00:00"/>
    <s v="Standard Class"/>
    <s v="AA-10480"/>
    <s v="Andrew Allen"/>
    <x v="0"/>
    <s v="United States"/>
    <s v="Detroit"/>
    <x v="12"/>
    <n v="48234"/>
    <x v="2"/>
    <s v="TEC-AC-10003911"/>
    <x v="2"/>
    <x v="11"/>
    <s v="NETGEAR AC1750 Dual Band GigabitÂ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6000000000003"/>
    <n v="3"/>
    <n v="0.2"/>
    <n v="0.50970000000000004"/>
  </r>
  <r>
    <n v="7710"/>
    <s v="CA-2011-139542"/>
    <x v="2"/>
    <x v="1089"/>
    <d v="2011-10-29T00:00:00"/>
    <s v="Standard Class"/>
    <s v="EH-14185"/>
    <s v="Evan Henry"/>
    <x v="0"/>
    <s v="United States"/>
    <s v="Philadelphia"/>
    <x v="9"/>
    <n v="19120"/>
    <x v="3"/>
    <s v="OFF-BI-10000309"/>
    <x v="1"/>
    <x v="8"/>
    <s v="GBC Twin Loop Wire Binding Elements, 9/16&quot; Spine, Black"/>
    <n v="13.698"/>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400000000001"/>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02"/>
  </r>
  <r>
    <n v="7714"/>
    <s v="CA-2014-139353"/>
    <x v="3"/>
    <x v="960"/>
    <d v="2014-10-31T00:00:00"/>
    <s v="Second Class"/>
    <s v="JM-15250"/>
    <s v="Janet Martin"/>
    <x v="0"/>
    <s v="United States"/>
    <s v="Fayetteville"/>
    <x v="3"/>
    <n v="28314"/>
    <x v="0"/>
    <s v="OFF-PA-10000300"/>
    <x v="1"/>
    <x v="10"/>
    <s v="Xerox 1936"/>
    <n v="47.951999999999998"/>
    <n v="3"/>
    <n v="0.2"/>
    <n v="16.183800000000002"/>
  </r>
  <r>
    <n v="7715"/>
    <s v="CA-2011-150203"/>
    <x v="2"/>
    <x v="29"/>
    <d v="2011-12-07T00:00:00"/>
    <s v="First Class"/>
    <s v="JB-15925"/>
    <s v="Joni Blumstein"/>
    <x v="0"/>
    <s v="United States"/>
    <s v="Los Angeles"/>
    <x v="1"/>
    <n v="90032"/>
    <x v="1"/>
    <s v="OFF-AP-10001469"/>
    <x v="1"/>
    <x v="9"/>
    <s v="Fellowes 8 Outlet Superior Workstation Surge Protector"/>
    <n v="250.26"/>
    <n v="6"/>
    <n v="0"/>
    <n v="72.575400000000002"/>
  </r>
  <r>
    <n v="7716"/>
    <s v="US-2014-101518"/>
    <x v="3"/>
    <x v="132"/>
    <d v="2014-11-09T00:00:00"/>
    <s v="Standard Class"/>
    <s v="PB-19105"/>
    <s v="Peter BÃ¼hler"/>
    <x v="0"/>
    <s v="United States"/>
    <s v="Philadelphia"/>
    <x v="9"/>
    <n v="19140"/>
    <x v="3"/>
    <s v="TEC-AC-10001553"/>
    <x v="2"/>
    <x v="11"/>
    <s v="Memorex 25GB 6X Branded Blu-Ray Recordable Disc, 15/Pack"/>
    <n v="40.776000000000003"/>
    <n v="3"/>
    <n v="0.2"/>
    <n v="0.50970000000000004"/>
  </r>
  <r>
    <n v="7717"/>
    <s v="CA-2012-149636"/>
    <x v="1"/>
    <x v="1171"/>
    <d v="2012-01-12T00:00:00"/>
    <s v="Standard Class"/>
    <s v="SP-20620"/>
    <s v="Stefania Perrino"/>
    <x v="1"/>
    <s v="United States"/>
    <s v="Colorado Springs"/>
    <x v="22"/>
    <n v="80906"/>
    <x v="1"/>
    <s v="OFF-PA-10004041"/>
    <x v="1"/>
    <x v="10"/>
    <s v="It's Hot Message Books with Stickers, 2 3/4&quot; x 5&quot;"/>
    <n v="29.6"/>
    <n v="5"/>
    <n v="0.2"/>
    <n v="9.25"/>
  </r>
  <r>
    <n v="7718"/>
    <s v="CA-2012-149636"/>
    <x v="1"/>
    <x v="1171"/>
    <d v="2012-01-12T00:00:00"/>
    <s v="Standard Class"/>
    <s v="SP-20620"/>
    <s v="Stefania Perrino"/>
    <x v="1"/>
    <s v="United States"/>
    <s v="Colorado Springs"/>
    <x v="22"/>
    <n v="80906"/>
    <x v="1"/>
    <s v="OFF-BI-10002764"/>
    <x v="1"/>
    <x v="8"/>
    <s v="Recycled Pressboard Report Cover with Reinforced Top Hinge"/>
    <n v="1.9379999999999999"/>
    <n v="2"/>
    <n v="0.7"/>
    <n v="-1.3566"/>
  </r>
  <r>
    <n v="7719"/>
    <s v="US-2014-146213"/>
    <x v="3"/>
    <x v="428"/>
    <d v="2014-09-15T00:00:00"/>
    <s v="Standard Class"/>
    <s v="MC-17605"/>
    <s v="Matt Connell"/>
    <x v="1"/>
    <s v="United States"/>
    <s v="Los Angeles"/>
    <x v="1"/>
    <n v="90032"/>
    <x v="1"/>
    <s v="TEC-AC-10001114"/>
    <x v="2"/>
    <x v="11"/>
    <s v="Microsoft Wireless Mobile Mouse 4000"/>
    <n v="159.96"/>
    <n v="4"/>
    <n v="0"/>
    <n v="51.187199999999997"/>
  </r>
  <r>
    <n v="7720"/>
    <s v="CA-2012-108588"/>
    <x v="1"/>
    <x v="956"/>
    <d v="2012-01-10T00:00:00"/>
    <s v="Standard Class"/>
    <s v="BG-11695"/>
    <s v="Brooke Gillingham"/>
    <x v="1"/>
    <s v="United States"/>
    <s v="New York City"/>
    <x v="15"/>
    <n v="10009"/>
    <x v="3"/>
    <s v="OFF-AR-10001615"/>
    <x v="1"/>
    <x v="6"/>
    <s v="Newell 34"/>
    <n v="59.52"/>
    <n v="3"/>
    <n v="0"/>
    <n v="15.475199999999999"/>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7999999999999"/>
    <n v="2"/>
    <n v="0.2"/>
    <n v="4.6087999999999996"/>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7999999999999"/>
  </r>
  <r>
    <n v="7725"/>
    <s v="CA-2013-113978"/>
    <x v="0"/>
    <x v="477"/>
    <d v="2013-09-30T00:00:00"/>
    <s v="Standard Class"/>
    <s v="TS-21505"/>
    <s v="Tony Sayre"/>
    <x v="0"/>
    <s v="United States"/>
    <s v="Cleveland"/>
    <x v="24"/>
    <n v="44105"/>
    <x v="3"/>
    <s v="OFF-AP-10003849"/>
    <x v="1"/>
    <x v="9"/>
    <s v="Hoover Shoulder Vac Commercial Portable Vacuum"/>
    <n v="286.25599999999997"/>
    <n v="1"/>
    <n v="0.2"/>
    <n v="17.890999999999998"/>
  </r>
  <r>
    <n v="7726"/>
    <s v="CA-2013-113978"/>
    <x v="0"/>
    <x v="477"/>
    <d v="2013-09-30T00:00:00"/>
    <s v="Standard Class"/>
    <s v="TS-21505"/>
    <s v="Tony Sayre"/>
    <x v="0"/>
    <s v="United States"/>
    <s v="Cleveland"/>
    <x v="24"/>
    <n v="44105"/>
    <x v="3"/>
    <s v="OFF-ST-10004963"/>
    <x v="1"/>
    <x v="4"/>
    <s v="Eldon Gobal File Keepers"/>
    <n v="24.224"/>
    <n v="2"/>
    <n v="0.2"/>
    <n v="-4.8448000000000002"/>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Â VX Revolution Cordless Laser Mouse for Notebooks (Black)"/>
    <n v="431.976"/>
    <n v="3"/>
    <n v="0.2"/>
    <n v="-75.595799999999997"/>
  </r>
  <r>
    <n v="7731"/>
    <s v="CA-2014-104850"/>
    <x v="3"/>
    <x v="487"/>
    <d v="2014-06-20T00:00:00"/>
    <s v="Standard Class"/>
    <s v="TW-21025"/>
    <s v="Tamara Willingham"/>
    <x v="2"/>
    <s v="United States"/>
    <s v="Seattle"/>
    <x v="4"/>
    <n v="98103"/>
    <x v="1"/>
    <s v="FUR-CH-10003774"/>
    <x v="0"/>
    <x v="1"/>
    <s v="Global Wood Trimmed Manager's Task Chair, Khaki"/>
    <n v="291.13600000000002"/>
    <n v="4"/>
    <n v="0.2"/>
    <n v="-25.474399999999999"/>
  </r>
  <r>
    <n v="7732"/>
    <s v="CA-2014-140508"/>
    <x v="3"/>
    <x v="65"/>
    <d v="2014-09-22T00:00:00"/>
    <s v="First Class"/>
    <s v="PA-19060"/>
    <s v="Pete Armstrong"/>
    <x v="2"/>
    <s v="United States"/>
    <s v="Dallas"/>
    <x v="5"/>
    <n v="75220"/>
    <x v="2"/>
    <s v="OFF-EN-10000927"/>
    <x v="1"/>
    <x v="12"/>
    <s v="Jet-Pak Recycled Peel 'N' Seal Padded Mailers"/>
    <n v="114.848"/>
    <n v="4"/>
    <n v="0.2"/>
    <n v="35.89"/>
  </r>
  <r>
    <n v="7733"/>
    <s v="CA-2014-143294"/>
    <x v="3"/>
    <x v="455"/>
    <d v="2014-06-09T00:00:00"/>
    <s v="Standard Class"/>
    <s v="JD-15790"/>
    <s v="John Dryer"/>
    <x v="0"/>
    <s v="United States"/>
    <s v="Houston"/>
    <x v="5"/>
    <n v="77070"/>
    <x v="2"/>
    <s v="OFF-PA-10000743"/>
    <x v="1"/>
    <x v="10"/>
    <s v="Xerox 1977"/>
    <n v="10.688000000000001"/>
    <n v="2"/>
    <n v="0.2"/>
    <n v="3.7408000000000001"/>
  </r>
  <r>
    <n v="7734"/>
    <s v="CA-2013-165673"/>
    <x v="0"/>
    <x v="666"/>
    <d v="2013-05-20T00:00:00"/>
    <s v="Second Class"/>
    <s v="MN-17935"/>
    <s v="Michael Nguyen"/>
    <x v="0"/>
    <s v="United States"/>
    <s v="Springfield"/>
    <x v="24"/>
    <n v="45503"/>
    <x v="3"/>
    <s v="OFF-PA-10000697"/>
    <x v="1"/>
    <x v="10"/>
    <s v="TOPS Voice Message Log Book, Flash Format"/>
    <n v="15.231999999999999"/>
    <n v="4"/>
    <n v="0.2"/>
    <n v="5.5216000000000003"/>
  </r>
  <r>
    <n v="7735"/>
    <s v="CA-2014-134418"/>
    <x v="3"/>
    <x v="175"/>
    <d v="2014-09-21T00:00:00"/>
    <s v="Standard Class"/>
    <s v="GM-14500"/>
    <s v="Gene McClure"/>
    <x v="0"/>
    <s v="United States"/>
    <s v="Seattle"/>
    <x v="4"/>
    <n v="98103"/>
    <x v="1"/>
    <s v="OFF-AR-10004441"/>
    <x v="1"/>
    <x v="6"/>
    <s v="BIC Brite Liner Highlighters"/>
    <n v="12.42"/>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8000000000002"/>
  </r>
  <r>
    <n v="7738"/>
    <s v="CA-2014-108287"/>
    <x v="3"/>
    <x v="404"/>
    <d v="2014-12-21T00:00:00"/>
    <s v="First Class"/>
    <s v="AG-10330"/>
    <s v="Alex Grayson"/>
    <x v="0"/>
    <s v="United States"/>
    <s v="Charlotte"/>
    <x v="3"/>
    <n v="28205"/>
    <x v="0"/>
    <s v="OFF-AR-10001315"/>
    <x v="1"/>
    <x v="6"/>
    <s v="Newell 310"/>
    <n v="12.672000000000001"/>
    <n v="9"/>
    <n v="0.2"/>
    <n v="1.4256"/>
  </r>
  <r>
    <n v="7739"/>
    <s v="CA-2014-141103"/>
    <x v="3"/>
    <x v="245"/>
    <d v="2014-08-07T00:00:00"/>
    <s v="Standard Class"/>
    <s v="JF-15355"/>
    <s v="Jay Fein"/>
    <x v="0"/>
    <s v="United States"/>
    <s v="Baltimore"/>
    <x v="39"/>
    <n v="21215"/>
    <x v="3"/>
    <s v="TEC-PH-10003589"/>
    <x v="2"/>
    <x v="7"/>
    <s v="invisibleSHIELD by ZAGG Smudge-Free Screen Protector"/>
    <n v="89.95"/>
    <n v="5"/>
    <n v="0"/>
    <n v="43.176000000000002"/>
  </r>
  <r>
    <n v="7740"/>
    <s v="CA-2011-154781"/>
    <x v="2"/>
    <x v="871"/>
    <d v="2011-11-26T00:00:00"/>
    <s v="Standard Class"/>
    <s v="SC-20680"/>
    <s v="Steve Carroll"/>
    <x v="2"/>
    <s v="United States"/>
    <s v="San Francisco"/>
    <x v="1"/>
    <n v="94110"/>
    <x v="1"/>
    <s v="OFF-PA-10001609"/>
    <x v="1"/>
    <x v="10"/>
    <s v="Tops Wirebound Message Log Books"/>
    <n v="6.58"/>
    <n v="2"/>
    <n v="0"/>
    <n v="3.0268000000000002"/>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7"/>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599999999999"/>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6000000000001"/>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
    <n v="6"/>
    <n v="0"/>
    <n v="0.3024"/>
  </r>
  <r>
    <n v="7749"/>
    <s v="CA-2012-133242"/>
    <x v="1"/>
    <x v="652"/>
    <d v="2012-06-24T00:00:00"/>
    <s v="Standard Class"/>
    <s v="KH-16510"/>
    <s v="Keith Herrera"/>
    <x v="0"/>
    <s v="United States"/>
    <s v="Arlington"/>
    <x v="17"/>
    <n v="22204"/>
    <x v="0"/>
    <s v="FUR-FU-10003464"/>
    <x v="0"/>
    <x v="5"/>
    <s v="Seth Thomas 8 1/2&quot; Cubicle Clock"/>
    <n v="60.84"/>
    <n v="3"/>
    <n v="0"/>
    <n v="19.468800000000002"/>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1"/>
  </r>
  <r>
    <n v="7754"/>
    <s v="CA-2012-158323"/>
    <x v="1"/>
    <x v="672"/>
    <d v="2012-12-03T00:00:00"/>
    <s v="First Class"/>
    <s v="AB-10600"/>
    <s v="Ann Blume"/>
    <x v="1"/>
    <s v="United States"/>
    <s v="Jacksonville"/>
    <x v="3"/>
    <n v="28540"/>
    <x v="0"/>
    <s v="FUR-FU-10001546"/>
    <x v="0"/>
    <x v="5"/>
    <s v="Dana Swing-Arm Lamps"/>
    <n v="17.088000000000001"/>
    <n v="2"/>
    <n v="0.2"/>
    <n v="1.0680000000000001"/>
  </r>
  <r>
    <n v="7755"/>
    <s v="CA-2012-161795"/>
    <x v="1"/>
    <x v="379"/>
    <d v="2012-12-23T00:00:00"/>
    <s v="Second Class"/>
    <s v="AH-10075"/>
    <s v="Adam Hart"/>
    <x v="1"/>
    <s v="United States"/>
    <s v="Columbus"/>
    <x v="24"/>
    <n v="43229"/>
    <x v="3"/>
    <s v="OFF-AR-10001919"/>
    <x v="1"/>
    <x v="6"/>
    <s v="OIC #2 Pencils, Medium Soft"/>
    <n v="3.008"/>
    <n v="2"/>
    <n v="0.2"/>
    <n v="0.33839999999999998"/>
  </r>
  <r>
    <n v="7756"/>
    <s v="CA-2014-100902"/>
    <x v="3"/>
    <x v="701"/>
    <d v="2014-11-22T00:00:00"/>
    <s v="Standard Class"/>
    <s v="CK-12595"/>
    <s v="Clytie Kelty"/>
    <x v="0"/>
    <s v="United States"/>
    <s v="Charlotte"/>
    <x v="3"/>
    <n v="28205"/>
    <x v="0"/>
    <s v="OFF-PA-10002558"/>
    <x v="1"/>
    <x v="10"/>
    <s v="Xerox 1938"/>
    <n v="268.24"/>
    <n v="7"/>
    <n v="0.2"/>
    <n v="93.884"/>
  </r>
  <r>
    <n v="7757"/>
    <s v="CA-2014-100902"/>
    <x v="3"/>
    <x v="701"/>
    <d v="2014-11-22T00:00:00"/>
    <s v="Standard Class"/>
    <s v="CK-12595"/>
    <s v="Clytie Kelty"/>
    <x v="0"/>
    <s v="United States"/>
    <s v="Charlotte"/>
    <x v="3"/>
    <n v="28205"/>
    <x v="0"/>
    <s v="TEC-AC-10003174"/>
    <x v="2"/>
    <x v="11"/>
    <s v="Plantronics S12 Corded Telephone Headset System"/>
    <n v="431.16"/>
    <n v="5"/>
    <n v="0.2"/>
    <n v="107.79"/>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
  </r>
  <r>
    <n v="7759"/>
    <s v="CA-2014-112844"/>
    <x v="3"/>
    <x v="38"/>
    <d v="2014-11-17T00:00:00"/>
    <s v="Second Class"/>
    <s v="SP-20620"/>
    <s v="Stefania Perrino"/>
    <x v="1"/>
    <s v="United States"/>
    <s v="Buffalo"/>
    <x v="15"/>
    <n v="14215"/>
    <x v="3"/>
    <s v="FUR-FU-10004845"/>
    <x v="0"/>
    <x v="5"/>
    <s v="Deflect-o EconoMat Nonstudded, No Bevel Mat"/>
    <n v="154.94999999999999"/>
    <n v="3"/>
    <n v="0"/>
    <n v="30.99"/>
  </r>
  <r>
    <n v="7760"/>
    <s v="CA-2013-158925"/>
    <x v="0"/>
    <x v="1057"/>
    <d v="2013-10-29T00:00:00"/>
    <s v="Standard Class"/>
    <s v="JP-15460"/>
    <s v="Jennifer Patt"/>
    <x v="1"/>
    <s v="United States"/>
    <s v="Houston"/>
    <x v="5"/>
    <n v="77041"/>
    <x v="2"/>
    <s v="OFF-PA-10003072"/>
    <x v="1"/>
    <x v="10"/>
    <s v="Eureka Recycled Copy Paper 8 1/2&quot; x 11&quot;, Ream"/>
    <n v="15.552"/>
    <n v="3"/>
    <n v="0.2"/>
    <n v="5.4432"/>
  </r>
  <r>
    <n v="7761"/>
    <s v="CA-2011-155390"/>
    <x v="2"/>
    <x v="776"/>
    <d v="2011-12-11T00:00:00"/>
    <s v="Standard Class"/>
    <s v="BG-11035"/>
    <s v="Barry Gonzalez"/>
    <x v="0"/>
    <s v="United States"/>
    <s v="Memphis"/>
    <x v="18"/>
    <n v="38109"/>
    <x v="0"/>
    <s v="OFF-PA-10003641"/>
    <x v="1"/>
    <x v="10"/>
    <s v="Xerox 1909"/>
    <n v="42.207999999999998"/>
    <n v="2"/>
    <n v="0.2"/>
    <n v="13.717599999999999"/>
  </r>
  <r>
    <n v="7762"/>
    <s v="CA-2014-123071"/>
    <x v="3"/>
    <x v="734"/>
    <d v="2014-12-07T00:00:00"/>
    <s v="First Class"/>
    <s v="CC-12550"/>
    <s v="Clay Cheatham"/>
    <x v="0"/>
    <s v="United States"/>
    <s v="Plano"/>
    <x v="5"/>
    <n v="75023"/>
    <x v="2"/>
    <s v="OFF-PA-10003729"/>
    <x v="1"/>
    <x v="10"/>
    <s v="Xerox 1998"/>
    <n v="10.368"/>
    <n v="2"/>
    <n v="0.2"/>
    <n v="3.6288"/>
  </r>
  <r>
    <n v="7763"/>
    <s v="CA-2014-156391"/>
    <x v="3"/>
    <x v="986"/>
    <d v="2014-09-29T00:00:00"/>
    <s v="First Class"/>
    <s v="SL-20155"/>
    <s v="Sara Luxemburg"/>
    <x v="2"/>
    <s v="United States"/>
    <s v="Salem"/>
    <x v="21"/>
    <n v="97301"/>
    <x v="1"/>
    <s v="OFF-AR-10003251"/>
    <x v="1"/>
    <x v="6"/>
    <s v="Prang Drawing Pencil Set"/>
    <n v="2.2240000000000002"/>
    <n v="1"/>
    <n v="0.2"/>
    <n v="0.55600000000000005"/>
  </r>
  <r>
    <n v="7764"/>
    <s v="CA-2012-103093"/>
    <x v="1"/>
    <x v="302"/>
    <d v="2012-02-07T00:00:00"/>
    <s v="Standard Class"/>
    <s v="FO-14305"/>
    <s v="Frank Olsen"/>
    <x v="0"/>
    <s v="United States"/>
    <s v="Columbus"/>
    <x v="32"/>
    <n v="31907"/>
    <x v="0"/>
    <s v="OFF-EN-10003286"/>
    <x v="1"/>
    <x v="12"/>
    <s v="Staples"/>
    <n v="74.52"/>
    <n v="9"/>
    <n v="0"/>
    <n v="35.0244"/>
  </r>
  <r>
    <n v="7765"/>
    <s v="US-2014-118941"/>
    <x v="3"/>
    <x v="801"/>
    <d v="2014-08-13T00:00:00"/>
    <s v="Same Day"/>
    <s v="BB-11545"/>
    <s v="Brenda Bowman"/>
    <x v="1"/>
    <s v="United States"/>
    <s v="Columbia"/>
    <x v="39"/>
    <n v="21044"/>
    <x v="3"/>
    <s v="OFF-AR-10004078"/>
    <x v="1"/>
    <x v="6"/>
    <s v="Newell 312"/>
    <n v="17.52"/>
    <n v="3"/>
    <n v="0"/>
    <n v="5.2560000000000002"/>
  </r>
  <r>
    <n v="7766"/>
    <s v="US-2014-118941"/>
    <x v="3"/>
    <x v="801"/>
    <d v="2014-08-13T00:00:00"/>
    <s v="Same Day"/>
    <s v="BB-11545"/>
    <s v="Brenda Bowman"/>
    <x v="1"/>
    <s v="United States"/>
    <s v="Columbia"/>
    <x v="39"/>
    <n v="21044"/>
    <x v="3"/>
    <s v="FUR-CH-10002331"/>
    <x v="0"/>
    <x v="1"/>
    <s v="Hon 4700 Series Mobuis Mid-Back Task Chairs with Adjustable Arms"/>
    <n v="1779.9"/>
    <n v="5"/>
    <n v="0"/>
    <n v="373.779"/>
  </r>
  <r>
    <n v="7767"/>
    <s v="US-2014-118941"/>
    <x v="3"/>
    <x v="801"/>
    <d v="2014-08-13T00:00:00"/>
    <s v="Same Day"/>
    <s v="BB-11545"/>
    <s v="Brenda Bowman"/>
    <x v="1"/>
    <s v="United States"/>
    <s v="Columbia"/>
    <x v="39"/>
    <n v="21044"/>
    <x v="3"/>
    <s v="OFF-AR-10001953"/>
    <x v="1"/>
    <x v="6"/>
    <s v="Boston 1645 Deluxe Heavier-Duty Electric Pencil Sharpener"/>
    <n v="219.9"/>
    <n v="5"/>
    <n v="0"/>
    <n v="59.372999999999998"/>
  </r>
  <r>
    <n v="7768"/>
    <s v="CA-2012-169299"/>
    <x v="1"/>
    <x v="252"/>
    <d v="2012-08-26T00:00:00"/>
    <s v="First Class"/>
    <s v="DO-13435"/>
    <s v="Denny Ordway"/>
    <x v="0"/>
    <s v="United States"/>
    <s v="Portland"/>
    <x v="21"/>
    <n v="97206"/>
    <x v="1"/>
    <s v="OFF-AR-10002053"/>
    <x v="1"/>
    <x v="6"/>
    <s v="Premium Writing Pencils, Soft, #2 by Central Association for the Blind"/>
    <n v="7.1520000000000001"/>
    <n v="3"/>
    <n v="0.2"/>
    <n v="0.71519999999999995"/>
  </r>
  <r>
    <n v="7769"/>
    <s v="CA-2014-154088"/>
    <x v="3"/>
    <x v="105"/>
    <d v="2014-11-18T00:00:00"/>
    <s v="Standard Class"/>
    <s v="LB-16735"/>
    <s v="Larry Blacks"/>
    <x v="0"/>
    <s v="United States"/>
    <s v="Tallahassee"/>
    <x v="2"/>
    <n v="32303"/>
    <x v="0"/>
    <s v="OFF-PA-10003651"/>
    <x v="1"/>
    <x v="10"/>
    <s v="Xerox 1968"/>
    <n v="26.7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06"/>
  </r>
  <r>
    <n v="7771"/>
    <s v="CA-2013-155978"/>
    <x v="0"/>
    <x v="1147"/>
    <d v="2013-08-02T00:00:00"/>
    <s v="Same Day"/>
    <s v="TS-21205"/>
    <s v="Thomas Seio"/>
    <x v="1"/>
    <s v="United States"/>
    <s v="Riverside"/>
    <x v="1"/>
    <n v="92503"/>
    <x v="1"/>
    <s v="OFF-AP-10002892"/>
    <x v="1"/>
    <x v="9"/>
    <s v="Belkin F5C206VTEL 6 Outlet Surge"/>
    <n v="45.96"/>
    <n v="2"/>
    <n v="0"/>
    <n v="13.788"/>
  </r>
  <r>
    <n v="7772"/>
    <s v="CA-2013-108196"/>
    <x v="0"/>
    <x v="881"/>
    <d v="2013-12-03T00:00:00"/>
    <s v="Standard Class"/>
    <s v="CS-12505"/>
    <s v="Cindy Stewart"/>
    <x v="0"/>
    <s v="United States"/>
    <s v="Lancaster"/>
    <x v="24"/>
    <n v="43130"/>
    <x v="3"/>
    <s v="OFF-BI-10000545"/>
    <x v="1"/>
    <x v="8"/>
    <s v="GBC Ibimaster 500 Manual ProClick Binding System"/>
    <n v="456.58800000000002"/>
    <n v="2"/>
    <n v="0.7"/>
    <n v="-304.392"/>
  </r>
  <r>
    <n v="7773"/>
    <s v="CA-2013-108196"/>
    <x v="0"/>
    <x v="881"/>
    <d v="2013-12-03T00:00:00"/>
    <s v="Standard Class"/>
    <s v="CS-12505"/>
    <s v="Cindy Stewart"/>
    <x v="0"/>
    <s v="United States"/>
    <s v="Lancaster"/>
    <x v="24"/>
    <n v="43130"/>
    <x v="3"/>
    <s v="TEC-MA-10000418"/>
    <x v="2"/>
    <x v="15"/>
    <s v="Cubify CubeX 3D Printer Double Head Print"/>
    <n v="4499.9849999999997"/>
    <n v="5"/>
    <n v="0.7"/>
    <n v="-6599.9780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200000000001"/>
  </r>
  <r>
    <n v="7775"/>
    <s v="CA-2013-152800"/>
    <x v="0"/>
    <x v="1172"/>
    <d v="2013-04-16T00:00:00"/>
    <s v="First Class"/>
    <s v="SP-20920"/>
    <s v="Susan Pistek"/>
    <x v="0"/>
    <s v="United States"/>
    <s v="San Francisco"/>
    <x v="1"/>
    <n v="94109"/>
    <x v="1"/>
    <s v="OFF-EN-10001509"/>
    <x v="1"/>
    <x v="12"/>
    <s v="Poly String Tie Envelopes"/>
    <n v="6.12"/>
    <n v="3"/>
    <n v="0"/>
    <n v="2.8763999999999998"/>
  </r>
  <r>
    <n v="7776"/>
    <s v="CA-2011-166961"/>
    <x v="2"/>
    <x v="422"/>
    <d v="2011-12-31T00:00:00"/>
    <s v="Standard Class"/>
    <s v="CD-12790"/>
    <s v="Cynthia Delaney"/>
    <x v="2"/>
    <s v="United States"/>
    <s v="Moreno Valley"/>
    <x v="1"/>
    <n v="92553"/>
    <x v="1"/>
    <s v="OFF-AP-10001366"/>
    <x v="1"/>
    <x v="9"/>
    <s v="Staples"/>
    <n v="10.98"/>
    <n v="1"/>
    <n v="0"/>
    <n v="2.9645999999999999"/>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5"/>
    <n v="3"/>
    <n v="0"/>
    <n v="13.891500000000001"/>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Ã¶sisch"/>
    <x v="0"/>
    <s v="United States"/>
    <s v="Chesapeake"/>
    <x v="17"/>
    <n v="23320"/>
    <x v="0"/>
    <s v="OFF-AP-10001271"/>
    <x v="1"/>
    <x v="9"/>
    <s v="Eureka The Boss Cordless Rechargeable Stick Vac"/>
    <n v="203.92"/>
    <n v="4"/>
    <n v="0"/>
    <n v="55.058399999999999"/>
  </r>
  <r>
    <n v="7781"/>
    <s v="CA-2013-139381"/>
    <x v="0"/>
    <x v="724"/>
    <d v="2013-04-23T00:00:00"/>
    <s v="Standard Class"/>
    <s v="RF-19840"/>
    <s v="Roy FranzÃ¶sisch"/>
    <x v="0"/>
    <s v="United States"/>
    <s v="Chesapeake"/>
    <x v="17"/>
    <n v="23320"/>
    <x v="0"/>
    <s v="TEC-PH-10004924"/>
    <x v="2"/>
    <x v="7"/>
    <s v="SKILCRAFT Telephone Shoulder Rest, 2&quot; x 6.5&quot; x 2.5&quot;, Black"/>
    <n v="29.56"/>
    <n v="4"/>
    <n v="0"/>
    <n v="7.9812000000000003"/>
  </r>
  <r>
    <n v="7782"/>
    <s v="CA-2012-132136"/>
    <x v="1"/>
    <x v="936"/>
    <d v="2012-03-12T00:00:00"/>
    <s v="Standard Class"/>
    <s v="FO-14305"/>
    <s v="Frank Olsen"/>
    <x v="0"/>
    <s v="United States"/>
    <s v="Chicago"/>
    <x v="10"/>
    <n v="60623"/>
    <x v="2"/>
    <s v="OFF-BI-10002706"/>
    <x v="1"/>
    <x v="8"/>
    <s v="Avery Premier Heavy-Duty Binder with Round Locking Rings"/>
    <n v="8.5679999999999996"/>
    <n v="3"/>
    <n v="0.8"/>
    <n v="-14.5656"/>
  </r>
  <r>
    <n v="7783"/>
    <s v="CA-2013-162236"/>
    <x v="0"/>
    <x v="254"/>
    <d v="2013-11-07T00:00:00"/>
    <s v="Second Class"/>
    <s v="ER-13855"/>
    <s v="Elpida Rittenbach"/>
    <x v="1"/>
    <s v="United States"/>
    <s v="Charlotte"/>
    <x v="3"/>
    <n v="28205"/>
    <x v="0"/>
    <s v="OFF-ST-10003442"/>
    <x v="1"/>
    <x v="4"/>
    <s v="Eldon Portable Mobile Manager"/>
    <n v="45.247999999999998"/>
    <n v="2"/>
    <n v="0.2"/>
    <n v="3.9592000000000001"/>
  </r>
  <r>
    <n v="7784"/>
    <s v="CA-2013-162236"/>
    <x v="0"/>
    <x v="254"/>
    <d v="2013-11-07T00:00:00"/>
    <s v="Second Class"/>
    <s v="ER-13855"/>
    <s v="Elpida Rittenbach"/>
    <x v="1"/>
    <s v="United States"/>
    <s v="Charlotte"/>
    <x v="3"/>
    <n v="28205"/>
    <x v="0"/>
    <s v="FUR-TA-10002533"/>
    <x v="0"/>
    <x v="3"/>
    <s v="BPI Conference Tables"/>
    <n v="876.3"/>
    <n v="10"/>
    <n v="0.4"/>
    <n v="-292.10000000000002"/>
  </r>
  <r>
    <n v="7785"/>
    <s v="CA-2013-162236"/>
    <x v="0"/>
    <x v="254"/>
    <d v="2013-11-07T00:00:00"/>
    <s v="Second Class"/>
    <s v="ER-13855"/>
    <s v="Elpida Rittenbach"/>
    <x v="1"/>
    <s v="United States"/>
    <s v="Charlotte"/>
    <x v="3"/>
    <n v="28205"/>
    <x v="0"/>
    <s v="OFF-SU-10003505"/>
    <x v="1"/>
    <x v="14"/>
    <s v="Premier Electric Letter Opener"/>
    <n v="185.376"/>
    <n v="2"/>
    <n v="0.2"/>
    <n v="-34.758000000000003"/>
  </r>
  <r>
    <n v="7786"/>
    <s v="US-2011-111353"/>
    <x v="2"/>
    <x v="503"/>
    <d v="2011-12-06T00:00:00"/>
    <s v="Standard Class"/>
    <s v="PB-19150"/>
    <s v="Philip Brown"/>
    <x v="0"/>
    <s v="United States"/>
    <s v="New York City"/>
    <x v="15"/>
    <n v="10009"/>
    <x v="3"/>
    <s v="OFF-LA-10002762"/>
    <x v="1"/>
    <x v="2"/>
    <s v="Avery 485"/>
    <n v="25.06"/>
    <n v="2"/>
    <n v="0"/>
    <n v="11.7782"/>
  </r>
  <r>
    <n v="7787"/>
    <s v="US-2013-117037"/>
    <x v="0"/>
    <x v="624"/>
    <d v="2013-05-21T00:00:00"/>
    <s v="First Class"/>
    <s v="LW-17215"/>
    <s v="Luke Weiss"/>
    <x v="0"/>
    <s v="United States"/>
    <s v="Chicago"/>
    <x v="10"/>
    <n v="60653"/>
    <x v="2"/>
    <s v="OFF-BI-10000279"/>
    <x v="1"/>
    <x v="8"/>
    <s v="Acco Recycled 2&quot; Capacity Laser Printer Hanging Data Binders"/>
    <n v="2.89"/>
    <n v="1"/>
    <n v="0.8"/>
    <n v="-4.7685000000000004"/>
  </r>
  <r>
    <n v="7788"/>
    <s v="US-2013-117037"/>
    <x v="0"/>
    <x v="624"/>
    <d v="2013-05-21T00:00:00"/>
    <s v="First Class"/>
    <s v="LW-17215"/>
    <s v="Luke Weiss"/>
    <x v="0"/>
    <s v="United States"/>
    <s v="Chicago"/>
    <x v="10"/>
    <n v="60653"/>
    <x v="2"/>
    <s v="OFF-FA-10000936"/>
    <x v="1"/>
    <x v="13"/>
    <s v="Acco Hot Clips Clips to Go"/>
    <n v="7.8959999999999999"/>
    <n v="3"/>
    <n v="0.2"/>
    <n v="2.4674999999999998"/>
  </r>
  <r>
    <n v="7789"/>
    <s v="US-2013-117037"/>
    <x v="0"/>
    <x v="624"/>
    <d v="2013-05-21T00:00:00"/>
    <s v="First Class"/>
    <s v="LW-17215"/>
    <s v="Luke Weiss"/>
    <x v="0"/>
    <s v="United States"/>
    <s v="Chicago"/>
    <x v="10"/>
    <n v="60653"/>
    <x v="2"/>
    <s v="FUR-FU-10004973"/>
    <x v="0"/>
    <x v="5"/>
    <s v="Flat Face Poster Frame"/>
    <n v="22.608000000000001"/>
    <n v="3"/>
    <n v="0.6"/>
    <n v="-10.1736"/>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91"/>
  </r>
  <r>
    <n v="7791"/>
    <s v="CA-2014-160801"/>
    <x v="3"/>
    <x v="20"/>
    <d v="2014-09-20T00:00:00"/>
    <s v="Same Day"/>
    <s v="FG-14260"/>
    <s v="Frank Gastineau"/>
    <x v="2"/>
    <s v="United States"/>
    <s v="Philadelphia"/>
    <x v="9"/>
    <n v="19120"/>
    <x v="3"/>
    <s v="OFF-BI-10001132"/>
    <x v="1"/>
    <x v="8"/>
    <s v="Acco PRESSTEX Data Binder with Storage Hooks, Dark Blue, 9 1/2&quot; X 11&quot;"/>
    <n v="4.8419999999999996"/>
    <n v="3"/>
    <n v="0.7"/>
    <n v="-3.3894000000000002"/>
  </r>
  <r>
    <n v="7792"/>
    <s v="CA-2013-108364"/>
    <x v="0"/>
    <x v="1054"/>
    <d v="2013-12-25T00:00:00"/>
    <s v="Standard Class"/>
    <s v="BP-11050"/>
    <s v="Barry Pond"/>
    <x v="1"/>
    <s v="United States"/>
    <s v="Chicago"/>
    <x v="10"/>
    <n v="60623"/>
    <x v="2"/>
    <s v="OFF-BI-10002012"/>
    <x v="1"/>
    <x v="8"/>
    <s v="Wilson Jones Easy Flow II Sheet Lifters"/>
    <n v="1.8"/>
    <n v="5"/>
    <n v="0.8"/>
    <n v="-2.88"/>
  </r>
  <r>
    <n v="7793"/>
    <s v="CA-2014-169362"/>
    <x v="3"/>
    <x v="386"/>
    <d v="2014-10-16T00:00:00"/>
    <s v="First Class"/>
    <s v="SP-20860"/>
    <s v="Sung Pak"/>
    <x v="1"/>
    <s v="United States"/>
    <s v="Dallas"/>
    <x v="5"/>
    <n v="75217"/>
    <x v="2"/>
    <s v="TEC-AC-10001383"/>
    <x v="2"/>
    <x v="11"/>
    <s v="Logitech Wireless Touch Keyboard K400"/>
    <n v="39.984000000000002"/>
    <n v="2"/>
    <n v="0.2"/>
    <n v="-1.4994000000000001"/>
  </r>
  <r>
    <n v="7794"/>
    <s v="CA-2012-127481"/>
    <x v="1"/>
    <x v="295"/>
    <d v="2012-12-15T00:00:00"/>
    <s v="Second Class"/>
    <s v="JD-15895"/>
    <s v="Jonathan Doherty"/>
    <x v="1"/>
    <s v="United States"/>
    <s v="Las Vegas"/>
    <x v="33"/>
    <n v="89115"/>
    <x v="1"/>
    <s v="OFF-PA-10002036"/>
    <x v="1"/>
    <x v="10"/>
    <s v="Xerox 1930"/>
    <n v="32.4"/>
    <n v="5"/>
    <n v="0"/>
    <n v="15.875999999999999"/>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799999999999"/>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0999999999999"/>
  </r>
  <r>
    <n v="7798"/>
    <s v="CA-2014-166184"/>
    <x v="3"/>
    <x v="668"/>
    <d v="2014-03-28T00:00:00"/>
    <s v="First Class"/>
    <s v="HR-14830"/>
    <s v="Harold Ryan"/>
    <x v="1"/>
    <s v="United States"/>
    <s v="New York City"/>
    <x v="15"/>
    <n v="10035"/>
    <x v="3"/>
    <s v="OFF-EN-10004483"/>
    <x v="1"/>
    <x v="12"/>
    <s v="#10 White Business Envelopes,4 1/8 x 9 1/2"/>
    <n v="47.01"/>
    <n v="3"/>
    <n v="0"/>
    <n v="22.0947"/>
  </r>
  <r>
    <n v="7799"/>
    <s v="CA-2014-166184"/>
    <x v="3"/>
    <x v="668"/>
    <d v="2014-03-28T00:00:00"/>
    <s v="First Class"/>
    <s v="HR-14830"/>
    <s v="Harold Ryan"/>
    <x v="1"/>
    <s v="United States"/>
    <s v="New York City"/>
    <x v="15"/>
    <n v="10035"/>
    <x v="3"/>
    <s v="TEC-PH-10002624"/>
    <x v="2"/>
    <x v="7"/>
    <s v="Samsung Galaxy S4 Mini"/>
    <n v="469.99"/>
    <n v="1"/>
    <n v="0"/>
    <n v="136.2971"/>
  </r>
  <r>
    <n v="7800"/>
    <s v="CA-2014-166184"/>
    <x v="3"/>
    <x v="668"/>
    <d v="2014-03-28T00:00:00"/>
    <s v="First Class"/>
    <s v="HR-14830"/>
    <s v="Harold Ryan"/>
    <x v="1"/>
    <s v="United States"/>
    <s v="New York City"/>
    <x v="15"/>
    <n v="10035"/>
    <x v="3"/>
    <s v="FUR-CH-10003396"/>
    <x v="0"/>
    <x v="1"/>
    <s v="Global Deluxe Steno Chair"/>
    <n v="207.846"/>
    <n v="3"/>
    <n v="0.1"/>
    <n v="2.3094000000000001"/>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7"/>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800000000001"/>
  </r>
  <r>
    <n v="7803"/>
    <s v="CA-2012-102260"/>
    <x v="1"/>
    <x v="357"/>
    <d v="2012-09-26T00:00:00"/>
    <s v="Standard Class"/>
    <s v="SJ-20125"/>
    <s v="Sanjit Jacobs"/>
    <x v="2"/>
    <s v="United States"/>
    <s v="Franklin"/>
    <x v="18"/>
    <n v="37064"/>
    <x v="0"/>
    <s v="OFF-LA-10003714"/>
    <x v="1"/>
    <x v="2"/>
    <s v="Avery 510"/>
    <n v="12"/>
    <n v="4"/>
    <n v="0.2"/>
    <n v="4.2"/>
  </r>
  <r>
    <n v="7804"/>
    <s v="CA-2012-102260"/>
    <x v="1"/>
    <x v="357"/>
    <d v="2012-09-26T00:00:00"/>
    <s v="Standard Class"/>
    <s v="SJ-20125"/>
    <s v="Sanjit Jacobs"/>
    <x v="2"/>
    <s v="United States"/>
    <s v="Franklin"/>
    <x v="18"/>
    <n v="37064"/>
    <x v="0"/>
    <s v="OFF-ST-10003716"/>
    <x v="1"/>
    <x v="4"/>
    <s v="Tennsco Double-Tier Lockers"/>
    <n v="720.06399999999996"/>
    <n v="4"/>
    <n v="0.2"/>
    <n v="-63.005600000000001"/>
  </r>
  <r>
    <n v="7805"/>
    <s v="CA-2012-102260"/>
    <x v="1"/>
    <x v="357"/>
    <d v="2012-09-26T00:00:00"/>
    <s v="Standard Class"/>
    <s v="SJ-20125"/>
    <s v="Sanjit Jacobs"/>
    <x v="2"/>
    <s v="United States"/>
    <s v="Franklin"/>
    <x v="18"/>
    <n v="37064"/>
    <x v="0"/>
    <s v="OFF-ST-10002289"/>
    <x v="1"/>
    <x v="4"/>
    <s v="Safco Wire Cube Shelving System, For Use as 4 or 5 14&quot; Cubes, Black"/>
    <n v="25.423999999999999"/>
    <n v="1"/>
    <n v="0.2"/>
    <n v="-4.7670000000000003"/>
  </r>
  <r>
    <n v="7806"/>
    <s v="CA-2012-102260"/>
    <x v="1"/>
    <x v="357"/>
    <d v="2012-09-26T00:00:00"/>
    <s v="Standard Class"/>
    <s v="SJ-20125"/>
    <s v="Sanjit Jacobs"/>
    <x v="2"/>
    <s v="United States"/>
    <s v="Franklin"/>
    <x v="18"/>
    <n v="37064"/>
    <x v="0"/>
    <s v="OFF-AR-10001315"/>
    <x v="1"/>
    <x v="6"/>
    <s v="Newell 310"/>
    <n v="2.8159999999999998"/>
    <n v="2"/>
    <n v="0.2"/>
    <n v="0.31680000000000003"/>
  </r>
  <r>
    <n v="7807"/>
    <s v="CA-2012-102260"/>
    <x v="1"/>
    <x v="357"/>
    <d v="2012-09-26T00:00:00"/>
    <s v="Standard Class"/>
    <s v="SJ-20125"/>
    <s v="Sanjit Jacobs"/>
    <x v="2"/>
    <s v="United States"/>
    <s v="Franklin"/>
    <x v="18"/>
    <n v="37064"/>
    <x v="0"/>
    <s v="OFF-BI-10000042"/>
    <x v="1"/>
    <x v="8"/>
    <s v="Pressboard Data Binder, Crimson, 12&quot; X 8 1/2&quot;"/>
    <n v="3.2040000000000002"/>
    <n v="2"/>
    <n v="0.7"/>
    <n v="-2.5632000000000001"/>
  </r>
  <r>
    <n v="7808"/>
    <s v="US-2013-137295"/>
    <x v="0"/>
    <x v="1134"/>
    <d v="2013-01-13T00:00:00"/>
    <s v="Standard Class"/>
    <s v="VS-21820"/>
    <s v="Vivek Sundaresam"/>
    <x v="0"/>
    <s v="United States"/>
    <s v="Raleigh"/>
    <x v="3"/>
    <n v="27604"/>
    <x v="0"/>
    <s v="OFF-BI-10004236"/>
    <x v="1"/>
    <x v="8"/>
    <s v="XtraLife ClearVue Slant-D Ring Binder, White, 3&quot;"/>
    <n v="30.827999999999999"/>
    <n v="7"/>
    <n v="0.7"/>
    <n v="-24.662400000000002"/>
  </r>
  <r>
    <n v="7809"/>
    <s v="US-2013-137295"/>
    <x v="0"/>
    <x v="1134"/>
    <d v="2013-01-13T00:00:00"/>
    <s v="Standard Class"/>
    <s v="VS-21820"/>
    <s v="Vivek Sundaresam"/>
    <x v="0"/>
    <s v="United States"/>
    <s v="Raleigh"/>
    <x v="3"/>
    <n v="27604"/>
    <x v="0"/>
    <s v="OFF-AR-10001955"/>
    <x v="1"/>
    <x v="6"/>
    <s v="Newell 319"/>
    <n v="47.616"/>
    <n v="3"/>
    <n v="0.2"/>
    <n v="5.952"/>
  </r>
  <r>
    <n v="7810"/>
    <s v="US-2013-137295"/>
    <x v="0"/>
    <x v="1134"/>
    <d v="2013-01-13T00:00:00"/>
    <s v="Standard Class"/>
    <s v="VS-21820"/>
    <s v="Vivek Sundaresam"/>
    <x v="0"/>
    <s v="United States"/>
    <s v="Raleigh"/>
    <x v="3"/>
    <n v="27604"/>
    <x v="0"/>
    <s v="TEC-PH-10004080"/>
    <x v="2"/>
    <x v="7"/>
    <s v="Avaya 5410 Digital phone"/>
    <n v="108.78400000000001"/>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5000000000001"/>
  </r>
  <r>
    <n v="7812"/>
    <s v="CA-2013-134334"/>
    <x v="0"/>
    <x v="1173"/>
    <d v="2013-02-15T00:00:00"/>
    <s v="First Class"/>
    <s v="DK-13090"/>
    <s v="Dave Kipp"/>
    <x v="0"/>
    <s v="United States"/>
    <s v="Clinton"/>
    <x v="39"/>
    <n v="20735"/>
    <x v="3"/>
    <s v="OFF-AR-10001770"/>
    <x v="1"/>
    <x v="6"/>
    <s v="Economy #2 Pencils"/>
    <n v="7.98"/>
    <n v="3"/>
    <n v="0"/>
    <n v="2.0748000000000002"/>
  </r>
  <r>
    <n v="7813"/>
    <s v="CA-2013-134334"/>
    <x v="0"/>
    <x v="1173"/>
    <d v="2013-02-15T00:00:00"/>
    <s v="First Class"/>
    <s v="DK-13090"/>
    <s v="Dave Kipp"/>
    <x v="0"/>
    <s v="United States"/>
    <s v="Clinton"/>
    <x v="39"/>
    <n v="20735"/>
    <x v="3"/>
    <s v="FUR-TA-10002356"/>
    <x v="0"/>
    <x v="3"/>
    <s v="Bevis Boat-Shaped Conference Table"/>
    <n v="550.43100000000004"/>
    <n v="3"/>
    <n v="0.3"/>
    <n v="-47.1798"/>
  </r>
  <r>
    <n v="7814"/>
    <s v="CA-2013-134334"/>
    <x v="0"/>
    <x v="1173"/>
    <d v="2013-02-15T00:00:00"/>
    <s v="First Class"/>
    <s v="DK-13090"/>
    <s v="Dave Kipp"/>
    <x v="0"/>
    <s v="United States"/>
    <s v="Clinton"/>
    <x v="39"/>
    <n v="20735"/>
    <x v="3"/>
    <s v="FUR-FU-10003274"/>
    <x v="0"/>
    <x v="5"/>
    <s v="Regeneration Desk Collection"/>
    <n v="10.56"/>
    <n v="6"/>
    <n v="0"/>
    <n v="4.6463999999999999"/>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79999999999"/>
  </r>
  <r>
    <n v="7816"/>
    <s v="US-2014-109316"/>
    <x v="3"/>
    <x v="110"/>
    <d v="2014-06-11T00:00:00"/>
    <s v="First Class"/>
    <s v="MG-17680"/>
    <s v="Maureen Gastineau"/>
    <x v="2"/>
    <s v="United States"/>
    <s v="Los Angeles"/>
    <x v="1"/>
    <n v="90049"/>
    <x v="1"/>
    <s v="TEC-PH-10000307"/>
    <x v="2"/>
    <x v="7"/>
    <s v="Shocksock Galaxy S4 Armband"/>
    <n v="17.52"/>
    <n v="2"/>
    <n v="0.2"/>
    <n v="-3.504"/>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199999999999"/>
  </r>
  <r>
    <n v="7819"/>
    <s v="CA-2013-138478"/>
    <x v="0"/>
    <x v="147"/>
    <d v="2013-10-27T00:00:00"/>
    <s v="Second Class"/>
    <s v="DP-13390"/>
    <s v="Dennis Pardue"/>
    <x v="2"/>
    <s v="United States"/>
    <s v="North Las Vegas"/>
    <x v="33"/>
    <n v="89031"/>
    <x v="1"/>
    <s v="OFF-BI-10001120"/>
    <x v="1"/>
    <x v="8"/>
    <s v="Ibico EPK-21 Electric Binding System"/>
    <n v="4535.9759999999997"/>
    <n v="3"/>
    <n v="0.2"/>
    <n v="1644.2913000000001"/>
  </r>
  <r>
    <n v="7820"/>
    <s v="CA-2014-150469"/>
    <x v="3"/>
    <x v="795"/>
    <d v="2014-01-31T00:00:00"/>
    <s v="Standard Class"/>
    <s v="CJ-12010"/>
    <s v="Caroline Jumper"/>
    <x v="0"/>
    <s v="United States"/>
    <s v="San Francisco"/>
    <x v="1"/>
    <n v="94109"/>
    <x v="1"/>
    <s v="OFF-FA-10000611"/>
    <x v="1"/>
    <x v="13"/>
    <s v="Binder Clips by OIC"/>
    <n v="11.84"/>
    <n v="8"/>
    <n v="0"/>
    <n v="5.6832000000000003"/>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80000000001"/>
  </r>
  <r>
    <n v="7822"/>
    <s v="CA-2013-169334"/>
    <x v="0"/>
    <x v="147"/>
    <d v="2013-10-25T00:00:00"/>
    <s v="Second Class"/>
    <s v="GW-14605"/>
    <s v="Giulietta Weimer"/>
    <x v="0"/>
    <s v="United States"/>
    <s v="Jackson"/>
    <x v="18"/>
    <n v="38301"/>
    <x v="0"/>
    <s v="OFF-ST-10004950"/>
    <x v="1"/>
    <x v="4"/>
    <s v="Tenex Personal Filing Tote With Secure Closure Lid, Black/Frost"/>
    <n v="111.672"/>
    <n v="9"/>
    <n v="0.2"/>
    <n v="6.9794999999999998"/>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5"/>
  </r>
  <r>
    <n v="7825"/>
    <s v="CA-2011-125150"/>
    <x v="2"/>
    <x v="1174"/>
    <d v="2011-05-23T00:00:00"/>
    <s v="Standard Class"/>
    <s v="PW-19030"/>
    <s v="Pauline Webber"/>
    <x v="1"/>
    <s v="United States"/>
    <s v="Los Angeles"/>
    <x v="1"/>
    <n v="90036"/>
    <x v="1"/>
    <s v="FUR-CH-10002439"/>
    <x v="0"/>
    <x v="1"/>
    <s v="Iceberg Nesting Folding Chair, 19w x 6d x 43h"/>
    <n v="232.88"/>
    <n v="5"/>
    <n v="0.2"/>
    <n v="17.466000000000001"/>
  </r>
  <r>
    <n v="7826"/>
    <s v="CA-2012-127327"/>
    <x v="1"/>
    <x v="302"/>
    <d v="2012-02-07T00:00:00"/>
    <s v="Standard Class"/>
    <s v="PW-19030"/>
    <s v="Pauline Webber"/>
    <x v="1"/>
    <s v="United States"/>
    <s v="Rome"/>
    <x v="15"/>
    <n v="13440"/>
    <x v="3"/>
    <s v="FUR-CH-10004218"/>
    <x v="0"/>
    <x v="1"/>
    <s v="Global Fabric Manager's Chair, Dark Gray"/>
    <n v="90.882000000000005"/>
    <n v="1"/>
    <n v="0.1"/>
    <n v="15.147"/>
  </r>
  <r>
    <n v="7827"/>
    <s v="CA-2014-117114"/>
    <x v="3"/>
    <x v="1108"/>
    <d v="2014-11-06T00:00:00"/>
    <s v="Standard Class"/>
    <s v="CY-12745"/>
    <s v="Craig Yedwab"/>
    <x v="1"/>
    <s v="United States"/>
    <s v="Chicago"/>
    <x v="10"/>
    <n v="60610"/>
    <x v="2"/>
    <s v="TEC-PH-10004042"/>
    <x v="2"/>
    <x v="7"/>
    <s v="ClearOne Communications CHAT 70 OCÂ Speaker Phone"/>
    <n v="508.76799999999997"/>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4"/>
  </r>
  <r>
    <n v="7829"/>
    <s v="CA-2012-137302"/>
    <x v="1"/>
    <x v="33"/>
    <d v="2012-05-01T00:00:00"/>
    <s v="Standard Class"/>
    <s v="BW-11110"/>
    <s v="Bart Watters"/>
    <x v="1"/>
    <s v="United States"/>
    <s v="San Diego"/>
    <x v="1"/>
    <n v="92105"/>
    <x v="1"/>
    <s v="FUR-CH-10002017"/>
    <x v="0"/>
    <x v="1"/>
    <s v="SAFCO Optional Arm Kit for Workspace Cribbage Stacking Chair"/>
    <n v="63.936"/>
    <n v="3"/>
    <n v="0.2"/>
    <n v="6.3936000000000002"/>
  </r>
  <r>
    <n v="7830"/>
    <s v="CA-2012-137302"/>
    <x v="1"/>
    <x v="33"/>
    <d v="2012-05-01T00:00:00"/>
    <s v="Standard Class"/>
    <s v="BW-11110"/>
    <s v="Bart Watters"/>
    <x v="1"/>
    <s v="United States"/>
    <s v="San Diego"/>
    <x v="1"/>
    <n v="92105"/>
    <x v="1"/>
    <s v="OFF-AR-10000588"/>
    <x v="1"/>
    <x v="6"/>
    <s v="Newell 345"/>
    <n v="59.52"/>
    <n v="3"/>
    <n v="0"/>
    <n v="15.475199999999999"/>
  </r>
  <r>
    <n v="7831"/>
    <s v="CA-2012-137302"/>
    <x v="1"/>
    <x v="33"/>
    <d v="2012-05-01T00:00:00"/>
    <s v="Standard Class"/>
    <s v="BW-11110"/>
    <s v="Bart Watters"/>
    <x v="1"/>
    <s v="United States"/>
    <s v="San Diego"/>
    <x v="1"/>
    <n v="92105"/>
    <x v="1"/>
    <s v="TEC-PH-10003174"/>
    <x v="2"/>
    <x v="7"/>
    <s v="RCA ViSYS 25825 Wireless digital phone"/>
    <n v="311.976"/>
    <n v="3"/>
    <n v="0.2"/>
    <n v="38.997"/>
  </r>
  <r>
    <n v="7832"/>
    <s v="CA-2012-137302"/>
    <x v="1"/>
    <x v="33"/>
    <d v="2012-05-01T00:00:00"/>
    <s v="Standard Class"/>
    <s v="BW-11110"/>
    <s v="Bart Watters"/>
    <x v="1"/>
    <s v="United States"/>
    <s v="San Diego"/>
    <x v="1"/>
    <n v="92105"/>
    <x v="1"/>
    <s v="OFF-BI-10001524"/>
    <x v="1"/>
    <x v="8"/>
    <s v="GBC Premium Transparent Covers with Diagonal Lined Pattern"/>
    <n v="50.351999999999997"/>
    <n v="3"/>
    <n v="0.2"/>
    <n v="17.623200000000001"/>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s v="CA-2012-128958"/>
    <x v="1"/>
    <x v="1175"/>
    <d v="2012-01-28T00:00:00"/>
    <s v="Standard Class"/>
    <s v="CR-12820"/>
    <s v="Cyra Reiten"/>
    <x v="2"/>
    <s v="United States"/>
    <s v="West Palm Beach"/>
    <x v="2"/>
    <n v="33407"/>
    <x v="0"/>
    <s v="OFF-AR-10004757"/>
    <x v="1"/>
    <x v="6"/>
    <s v="Crayola Colored Pencils"/>
    <n v="13.12"/>
    <n v="5"/>
    <n v="0.2"/>
    <n v="2.1320000000000001"/>
  </r>
  <r>
    <n v="7835"/>
    <s v="CA-2012-106257"/>
    <x v="1"/>
    <x v="657"/>
    <d v="2012-04-17T00:00:00"/>
    <s v="Second Class"/>
    <s v="EB-14110"/>
    <s v="Eugene Barchas"/>
    <x v="0"/>
    <s v="United States"/>
    <s v="Los Angeles"/>
    <x v="1"/>
    <n v="90045"/>
    <x v="1"/>
    <s v="FUR-TA-10002530"/>
    <x v="0"/>
    <x v="3"/>
    <s v="Iceberg OfficeWorks 42&quot; Round Tables"/>
    <n v="241.56800000000001"/>
    <n v="2"/>
    <n v="0.2"/>
    <n v="-15.098000000000001"/>
  </r>
  <r>
    <n v="7836"/>
    <s v="CA-2012-106257"/>
    <x v="1"/>
    <x v="657"/>
    <d v="2012-04-17T00:00:00"/>
    <s v="Second Class"/>
    <s v="EB-14110"/>
    <s v="Eugene Barchas"/>
    <x v="0"/>
    <s v="United States"/>
    <s v="Los Angeles"/>
    <x v="1"/>
    <n v="90045"/>
    <x v="1"/>
    <s v="TEC-PH-10001494"/>
    <x v="2"/>
    <x v="7"/>
    <s v="Polycom CX600 IP Phone VoIP phone"/>
    <n v="479.92"/>
    <n v="2"/>
    <n v="0.2"/>
    <n v="41.993000000000002"/>
  </r>
  <r>
    <n v="7837"/>
    <s v="CA-2012-149083"/>
    <x v="1"/>
    <x v="12"/>
    <d v="2012-09-30T00:00:00"/>
    <s v="Standard Class"/>
    <s v="SH-19975"/>
    <s v="Sally Hughsby"/>
    <x v="1"/>
    <s v="United States"/>
    <s v="Seattle"/>
    <x v="4"/>
    <n v="98103"/>
    <x v="1"/>
    <s v="FUR-CH-10004289"/>
    <x v="0"/>
    <x v="1"/>
    <s v="Global Super Steno Chair"/>
    <n v="307.13600000000002"/>
    <n v="4"/>
    <n v="0.2"/>
    <n v="-11.5176"/>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60000000000003"/>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8"/>
  </r>
  <r>
    <n v="7841"/>
    <s v="US-2011-137869"/>
    <x v="2"/>
    <x v="1176"/>
    <d v="2011-04-02T00:00:00"/>
    <s v="Standard Class"/>
    <s v="CV-12295"/>
    <s v="Christina VanderZanden"/>
    <x v="0"/>
    <s v="United States"/>
    <s v="Des Moines"/>
    <x v="23"/>
    <n v="50315"/>
    <x v="2"/>
    <s v="FUR-TA-10003954"/>
    <x v="0"/>
    <x v="3"/>
    <s v="Hon 94000 Series Round Tables"/>
    <n v="1184.72"/>
    <n v="4"/>
    <n v="0"/>
    <n v="106.62479999999999"/>
  </r>
  <r>
    <n v="7842"/>
    <s v="CA-2013-116603"/>
    <x v="0"/>
    <x v="19"/>
    <d v="2013-07-23T00:00:00"/>
    <s v="Standard Class"/>
    <s v="AT-10735"/>
    <s v="Annie Thurman"/>
    <x v="0"/>
    <s v="United States"/>
    <s v="New York City"/>
    <x v="15"/>
    <n v="10024"/>
    <x v="3"/>
    <s v="OFF-AP-10002892"/>
    <x v="1"/>
    <x v="9"/>
    <s v="Belkin F5C206VTEL 6 Outlet Surge"/>
    <n v="45.96"/>
    <n v="2"/>
    <n v="0"/>
    <n v="13.788"/>
  </r>
  <r>
    <n v="7843"/>
    <s v="CA-2011-158470"/>
    <x v="2"/>
    <x v="987"/>
    <d v="2011-04-23T00:00:00"/>
    <s v="Second Class"/>
    <s v="AG-10390"/>
    <s v="Allen Goldenen"/>
    <x v="0"/>
    <s v="United States"/>
    <s v="Arlington"/>
    <x v="17"/>
    <n v="22204"/>
    <x v="0"/>
    <s v="OFF-BI-10003638"/>
    <x v="1"/>
    <x v="8"/>
    <s v="GBC Durable Plastic Covers"/>
    <n v="58.05"/>
    <n v="3"/>
    <n v="0"/>
    <n v="26.702999999999999"/>
  </r>
  <r>
    <n v="7844"/>
    <s v="CA-2011-158470"/>
    <x v="2"/>
    <x v="987"/>
    <d v="2011-04-23T00:00:00"/>
    <s v="Second Class"/>
    <s v="AG-10390"/>
    <s v="Allen Goldenen"/>
    <x v="0"/>
    <s v="United States"/>
    <s v="Arlington"/>
    <x v="17"/>
    <n v="22204"/>
    <x v="0"/>
    <s v="OFF-PA-10001569"/>
    <x v="1"/>
    <x v="10"/>
    <s v="Xerox 232"/>
    <n v="71.28"/>
    <n v="11"/>
    <n v="0"/>
    <n v="34.214399999999998"/>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97"/>
  </r>
  <r>
    <n v="7849"/>
    <s v="CA-2013-104311"/>
    <x v="0"/>
    <x v="440"/>
    <d v="2013-05-07T00:00:00"/>
    <s v="Standard Class"/>
    <s v="AS-10090"/>
    <s v="Adam Shillingsburg"/>
    <x v="0"/>
    <s v="United States"/>
    <s v="Irving"/>
    <x v="5"/>
    <n v="75061"/>
    <x v="2"/>
    <s v="OFF-ST-10000321"/>
    <x v="1"/>
    <x v="4"/>
    <s v="Akro Stacking Bins"/>
    <n v="18.936"/>
    <n v="3"/>
    <n v="0.2"/>
    <n v="-3.7871999999999999"/>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7999999999999"/>
  </r>
  <r>
    <n v="7853"/>
    <s v="CA-2011-169649"/>
    <x v="2"/>
    <x v="337"/>
    <d v="2011-12-15T00:00:00"/>
    <s v="Standard Class"/>
    <s v="TS-21205"/>
    <s v="Thomas Seio"/>
    <x v="1"/>
    <s v="United States"/>
    <s v="Chicago"/>
    <x v="10"/>
    <n v="60653"/>
    <x v="2"/>
    <s v="OFF-AP-10003287"/>
    <x v="1"/>
    <x v="9"/>
    <s v="Tripp Lite TLP810NET Broadband Surge for Modem/Fax"/>
    <n v="20.388000000000002"/>
    <n v="2"/>
    <n v="0.8"/>
    <n v="-53.008800000000001"/>
  </r>
  <r>
    <n v="7854"/>
    <s v="CA-2012-144890"/>
    <x v="1"/>
    <x v="707"/>
    <d v="2012-12-29T00:00:00"/>
    <s v="Standard Class"/>
    <s v="SM-20320"/>
    <s v="Sean Miller"/>
    <x v="2"/>
    <s v="United States"/>
    <s v="Los Angeles"/>
    <x v="1"/>
    <n v="90049"/>
    <x v="1"/>
    <s v="OFF-PA-10001526"/>
    <x v="1"/>
    <x v="10"/>
    <s v="Xerox 1949"/>
    <n v="9.9600000000000009"/>
    <n v="2"/>
    <n v="0"/>
    <n v="4.8803999999999998"/>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
    <n v="2"/>
    <n v="0.2"/>
    <n v="8.9543999999999997"/>
  </r>
  <r>
    <n v="7858"/>
    <s v="CA-2011-103429"/>
    <x v="2"/>
    <x v="992"/>
    <d v="2011-06-01T00:00:00"/>
    <s v="First Class"/>
    <s v="LW-16825"/>
    <s v="Laurel Workman"/>
    <x v="1"/>
    <s v="United States"/>
    <s v="New York City"/>
    <x v="15"/>
    <n v="10024"/>
    <x v="3"/>
    <s v="TEC-PH-10003505"/>
    <x v="2"/>
    <x v="7"/>
    <s v="Geemarc AmpliPOWER60"/>
    <n v="464"/>
    <n v="5"/>
    <n v="0"/>
    <n v="134.56"/>
  </r>
  <r>
    <n v="7859"/>
    <s v="CA-2011-103429"/>
    <x v="2"/>
    <x v="992"/>
    <d v="2011-06-01T00:00:00"/>
    <s v="First Class"/>
    <s v="LW-16825"/>
    <s v="Laurel Workman"/>
    <x v="1"/>
    <s v="United States"/>
    <s v="New York City"/>
    <x v="15"/>
    <n v="10024"/>
    <x v="3"/>
    <s v="OFF-AP-10001005"/>
    <x v="1"/>
    <x v="9"/>
    <s v="Honeywell Quietcare HEPA Air Cleaner"/>
    <n v="235.95"/>
    <n v="3"/>
    <n v="0"/>
    <n v="77.863500000000002"/>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7999999999999"/>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799999999999"/>
  </r>
  <r>
    <n v="7865"/>
    <s v="CA-2012-143364"/>
    <x v="1"/>
    <x v="1177"/>
    <d v="2012-07-19T00:00:00"/>
    <s v="Second Class"/>
    <s v="TG-21310"/>
    <s v="Toby Gnade"/>
    <x v="0"/>
    <s v="United States"/>
    <s v="Mesa"/>
    <x v="16"/>
    <n v="85204"/>
    <x v="1"/>
    <s v="OFF-PA-10001846"/>
    <x v="1"/>
    <x v="10"/>
    <s v="Xerox 1899"/>
    <n v="18.495999999999999"/>
    <n v="4"/>
    <n v="0.2"/>
    <n v="6.7047999999999996"/>
  </r>
  <r>
    <n v="7866"/>
    <s v="CA-2012-143364"/>
    <x v="1"/>
    <x v="1177"/>
    <d v="2012-07-19T00:00:00"/>
    <s v="Second Class"/>
    <s v="TG-21310"/>
    <s v="Toby Gnade"/>
    <x v="0"/>
    <s v="United States"/>
    <s v="Mesa"/>
    <x v="16"/>
    <n v="85204"/>
    <x v="1"/>
    <s v="FUR-CH-10004287"/>
    <x v="0"/>
    <x v="1"/>
    <s v="SAFCO Arco Folding Chair"/>
    <n v="441.92"/>
    <n v="2"/>
    <n v="0.2"/>
    <n v="49.716000000000001"/>
  </r>
  <r>
    <n v="7867"/>
    <s v="CA-2012-143364"/>
    <x v="1"/>
    <x v="1177"/>
    <d v="2012-07-19T00:00:00"/>
    <s v="Second Class"/>
    <s v="TG-21310"/>
    <s v="Toby Gnade"/>
    <x v="0"/>
    <s v="United States"/>
    <s v="Mesa"/>
    <x v="16"/>
    <n v="85204"/>
    <x v="1"/>
    <s v="FUR-BO-10001608"/>
    <x v="0"/>
    <x v="0"/>
    <s v="Hon Metal Bookcases, Black"/>
    <n v="127.764"/>
    <n v="6"/>
    <n v="0.7"/>
    <n v="-191.64599999999999"/>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Â 8gb Micro Traveldrive Usb 2.0Â Flash Drive"/>
    <n v="24"/>
    <n v="2"/>
    <n v="0.2"/>
    <n v="-2.7"/>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599999999997"/>
    <n v="4"/>
    <n v="0.2"/>
    <n v="102.9528"/>
  </r>
  <r>
    <n v="7874"/>
    <s v="CA-2013-101672"/>
    <x v="0"/>
    <x v="339"/>
    <d v="2013-10-08T00:00:00"/>
    <s v="Standard Class"/>
    <s v="DB-12910"/>
    <s v="Daniel Byrd"/>
    <x v="2"/>
    <s v="United States"/>
    <s v="Lake Forest"/>
    <x v="1"/>
    <n v="92630"/>
    <x v="1"/>
    <s v="OFF-PA-10004610"/>
    <x v="1"/>
    <x v="10"/>
    <s v="Xerox 1900"/>
    <n v="8.56"/>
    <n v="2"/>
    <n v="0"/>
    <n v="3.8519999999999999"/>
  </r>
  <r>
    <n v="7875"/>
    <s v="CA-2013-101672"/>
    <x v="0"/>
    <x v="339"/>
    <d v="2013-10-08T00:00:00"/>
    <s v="Standard Class"/>
    <s v="DB-12910"/>
    <s v="Daniel Byrd"/>
    <x v="2"/>
    <s v="United States"/>
    <s v="Lake Forest"/>
    <x v="1"/>
    <n v="92630"/>
    <x v="1"/>
    <s v="OFF-PA-10001878"/>
    <x v="1"/>
    <x v="10"/>
    <s v="Xerox 1891"/>
    <n v="97.82"/>
    <n v="2"/>
    <n v="0"/>
    <n v="45.9754"/>
  </r>
  <r>
    <n v="7876"/>
    <s v="CA-2014-168403"/>
    <x v="3"/>
    <x v="428"/>
    <d v="2014-09-16T00:00:00"/>
    <s v="Standard Class"/>
    <s v="DK-12835"/>
    <s v="Damala Kotsonis"/>
    <x v="1"/>
    <s v="United States"/>
    <s v="Portland"/>
    <x v="21"/>
    <n v="97206"/>
    <x v="1"/>
    <s v="OFF-PA-10002036"/>
    <x v="1"/>
    <x v="10"/>
    <s v="Xerox 1930"/>
    <n v="31.103999999999999"/>
    <n v="6"/>
    <n v="0.2"/>
    <n v="11.2752"/>
  </r>
  <r>
    <n v="7877"/>
    <s v="CA-2014-168403"/>
    <x v="3"/>
    <x v="428"/>
    <d v="2014-09-16T00:00:00"/>
    <s v="Standard Class"/>
    <s v="DK-12835"/>
    <s v="Damala Kotsonis"/>
    <x v="1"/>
    <s v="United States"/>
    <s v="Portland"/>
    <x v="21"/>
    <n v="97206"/>
    <x v="1"/>
    <s v="OFF-AP-10003278"/>
    <x v="1"/>
    <x v="9"/>
    <s v="Belkin 7-Outlet SurgeMaster Home Series"/>
    <n v="11.176"/>
    <n v="1"/>
    <n v="0.2"/>
    <n v="0.8381999999999999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599999999999"/>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
  </r>
  <r>
    <n v="7881"/>
    <s v="CA-2014-118017"/>
    <x v="3"/>
    <x v="734"/>
    <d v="2014-12-07T00:00:00"/>
    <s v="Second Class"/>
    <s v="LC-16870"/>
    <s v="Lena Cacioppo"/>
    <x v="0"/>
    <s v="United States"/>
    <s v="Thornton"/>
    <x v="22"/>
    <n v="80229"/>
    <x v="1"/>
    <s v="OFF-AR-10003856"/>
    <x v="1"/>
    <x v="6"/>
    <s v="Newell 344"/>
    <n v="13.343999999999999"/>
    <n v="6"/>
    <n v="0.2"/>
    <n v="1.0007999999999999"/>
  </r>
  <r>
    <n v="7882"/>
    <s v="CA-2014-118017"/>
    <x v="3"/>
    <x v="734"/>
    <d v="2014-12-07T00:00:00"/>
    <s v="Second Class"/>
    <s v="LC-16870"/>
    <s v="Lena Cacioppo"/>
    <x v="0"/>
    <s v="United States"/>
    <s v="Thornton"/>
    <x v="22"/>
    <n v="80229"/>
    <x v="1"/>
    <s v="TEC-AC-10002006"/>
    <x v="2"/>
    <x v="11"/>
    <s v="Memorex Micro Travel Drive 16 GB"/>
    <n v="76.751999999999995"/>
    <n v="6"/>
    <n v="0.2"/>
    <n v="10.5534"/>
  </r>
  <r>
    <n v="7883"/>
    <s v="CA-2014-118017"/>
    <x v="3"/>
    <x v="734"/>
    <d v="2014-12-07T00:00:00"/>
    <s v="Second Class"/>
    <s v="LC-16870"/>
    <s v="Lena Cacioppo"/>
    <x v="0"/>
    <s v="United States"/>
    <s v="Thornton"/>
    <x v="22"/>
    <n v="80229"/>
    <x v="1"/>
    <s v="TEC-AC-10002006"/>
    <x v="2"/>
    <x v="11"/>
    <s v="Memorex Micro Travel Drive 16 GB"/>
    <n v="102.336"/>
    <n v="8"/>
    <n v="0.2"/>
    <n v="14.07119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10000000000001"/>
  </r>
  <r>
    <n v="7885"/>
    <s v="CA-2014-118017"/>
    <x v="3"/>
    <x v="734"/>
    <d v="2014-12-07T00:00:00"/>
    <s v="Second Class"/>
    <s v="LC-16870"/>
    <s v="Lena Cacioppo"/>
    <x v="0"/>
    <s v="United States"/>
    <s v="Thornton"/>
    <x v="22"/>
    <n v="80229"/>
    <x v="1"/>
    <s v="OFF-SU-10004782"/>
    <x v="1"/>
    <x v="14"/>
    <s v="Elite 5&quot; Scissors"/>
    <n v="47.32"/>
    <n v="7"/>
    <n v="0.2"/>
    <n v="5.915"/>
  </r>
  <r>
    <n v="7886"/>
    <s v="CA-2014-118017"/>
    <x v="3"/>
    <x v="734"/>
    <d v="2014-12-07T00:00:00"/>
    <s v="Second Class"/>
    <s v="LC-16870"/>
    <s v="Lena Cacioppo"/>
    <x v="0"/>
    <s v="United States"/>
    <s v="Thornton"/>
    <x v="22"/>
    <n v="80229"/>
    <x v="1"/>
    <s v="FUR-FU-10004351"/>
    <x v="0"/>
    <x v="5"/>
    <s v="Staples"/>
    <n v="23.376000000000001"/>
    <n v="3"/>
    <n v="0.2"/>
    <n v="7.0128000000000004"/>
  </r>
  <r>
    <n v="7887"/>
    <s v="CA-2014-118017"/>
    <x v="3"/>
    <x v="734"/>
    <d v="2014-12-07T00:00:00"/>
    <s v="Second Class"/>
    <s v="LC-16870"/>
    <s v="Lena Cacioppo"/>
    <x v="0"/>
    <s v="United States"/>
    <s v="Thornton"/>
    <x v="22"/>
    <n v="80229"/>
    <x v="1"/>
    <s v="FUR-FU-10004270"/>
    <x v="0"/>
    <x v="5"/>
    <s v="Eldon Image Series Desk Accessories, Burgundy"/>
    <n v="16.72"/>
    <n v="5"/>
    <n v="0.2"/>
    <n v="3.3439999999999999"/>
  </r>
  <r>
    <n v="7888"/>
    <s v="CA-2014-118017"/>
    <x v="3"/>
    <x v="734"/>
    <d v="2014-12-07T00:00:00"/>
    <s v="Second Class"/>
    <s v="LC-16870"/>
    <s v="Lena Cacioppo"/>
    <x v="0"/>
    <s v="United States"/>
    <s v="Thornton"/>
    <x v="22"/>
    <n v="80229"/>
    <x v="1"/>
    <s v="FUR-FU-10004053"/>
    <x v="0"/>
    <x v="5"/>
    <s v="DAX Two-Tone Silver Metal Document Frame"/>
    <n v="16.192"/>
    <n v="1"/>
    <n v="0.2"/>
    <n v="4.6551999999999998"/>
  </r>
  <r>
    <n v="7889"/>
    <s v="CA-2013-113117"/>
    <x v="0"/>
    <x v="765"/>
    <d v="2013-08-23T00:00:00"/>
    <s v="Standard Class"/>
    <s v="JP-15520"/>
    <s v="Jeremy Pistek"/>
    <x v="0"/>
    <s v="United States"/>
    <s v="Davis"/>
    <x v="1"/>
    <n v="95616"/>
    <x v="1"/>
    <s v="OFF-PA-10000019"/>
    <x v="1"/>
    <x v="10"/>
    <s v="Xerox 1931"/>
    <n v="32.4"/>
    <n v="5"/>
    <n v="0"/>
    <n v="15.552"/>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
  </r>
  <r>
    <n v="7892"/>
    <s v="CA-2013-148684"/>
    <x v="0"/>
    <x v="591"/>
    <d v="2013-12-30T00:00:00"/>
    <s v="Standard Class"/>
    <s v="TS-21655"/>
    <s v="Trudy Schmidt"/>
    <x v="0"/>
    <s v="United States"/>
    <s v="Fayetteville"/>
    <x v="36"/>
    <n v="72701"/>
    <x v="0"/>
    <s v="FUR-FU-10003553"/>
    <x v="0"/>
    <x v="5"/>
    <s v="Howard Miller 13-1/2&quot; Diameter Rosebrook Wall Clock"/>
    <n v="343.85"/>
    <n v="5"/>
    <n v="0"/>
    <n v="137.54"/>
  </r>
  <r>
    <n v="7893"/>
    <s v="CA-2013-148684"/>
    <x v="0"/>
    <x v="591"/>
    <d v="2013-12-30T00:00:00"/>
    <s v="Standard Class"/>
    <s v="TS-21655"/>
    <s v="Trudy Schmidt"/>
    <x v="0"/>
    <s v="United States"/>
    <s v="Fayetteville"/>
    <x v="36"/>
    <n v="72701"/>
    <x v="0"/>
    <s v="OFF-PA-10003302"/>
    <x v="1"/>
    <x v="10"/>
    <s v="Xerox 1906"/>
    <n v="106.32"/>
    <n v="3"/>
    <n v="0"/>
    <n v="49.970399999999998"/>
  </r>
  <r>
    <n v="7894"/>
    <s v="CA-2014-125367"/>
    <x v="3"/>
    <x v="283"/>
    <d v="2014-07-31T00:00:00"/>
    <s v="Standard Class"/>
    <s v="NM-18445"/>
    <s v="Nathan Mautz"/>
    <x v="2"/>
    <s v="United States"/>
    <s v="New York City"/>
    <x v="15"/>
    <n v="10011"/>
    <x v="3"/>
    <s v="OFF-BI-10002412"/>
    <x v="1"/>
    <x v="8"/>
    <s v="Wilson Jones â€œSnapâ€ Scratch Pad Binder Tool for Ring Binders"/>
    <n v="13.92"/>
    <n v="3"/>
    <n v="0.2"/>
    <n v="4.3499999999999996"/>
  </r>
  <r>
    <n v="7895"/>
    <s v="CA-2014-124744"/>
    <x v="3"/>
    <x v="548"/>
    <d v="2014-06-26T00:00:00"/>
    <s v="Standard Class"/>
    <s v="EH-14125"/>
    <s v="Eugene Hildebrand"/>
    <x v="2"/>
    <s v="United States"/>
    <s v="Wheeling"/>
    <x v="48"/>
    <n v="26003"/>
    <x v="3"/>
    <s v="OFF-BI-10002852"/>
    <x v="1"/>
    <x v="8"/>
    <s v="Ibico Standard Transparent Covers"/>
    <n v="82.4"/>
    <n v="5"/>
    <n v="0"/>
    <n v="40.375999999999998"/>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99"/>
  </r>
  <r>
    <n v="7899"/>
    <s v="CA-2014-128363"/>
    <x v="3"/>
    <x v="802"/>
    <d v="2014-08-19T00:00:00"/>
    <s v="Standard Class"/>
    <s v="DC-12850"/>
    <s v="Dan Campbell"/>
    <x v="0"/>
    <s v="United States"/>
    <s v="Memphis"/>
    <x v="18"/>
    <n v="38109"/>
    <x v="0"/>
    <s v="OFF-BI-10001359"/>
    <x v="1"/>
    <x v="8"/>
    <s v="GBC DocuBind TL300 Electric Binding System"/>
    <n v="1614.5820000000001"/>
    <n v="6"/>
    <n v="0.7"/>
    <n v="-1237.8462"/>
  </r>
  <r>
    <n v="7900"/>
    <s v="CA-2014-128363"/>
    <x v="3"/>
    <x v="802"/>
    <d v="2014-08-19T00:00:00"/>
    <s v="Standard Class"/>
    <s v="DC-12850"/>
    <s v="Dan Campbell"/>
    <x v="0"/>
    <s v="United States"/>
    <s v="Memphis"/>
    <x v="18"/>
    <n v="38109"/>
    <x v="0"/>
    <s v="OFF-FA-10003495"/>
    <x v="1"/>
    <x v="13"/>
    <s v="Staples"/>
    <n v="24.32"/>
    <n v="5"/>
    <n v="0.2"/>
    <n v="9.1199999999999992"/>
  </r>
  <r>
    <n v="7901"/>
    <s v="CA-2014-128363"/>
    <x v="3"/>
    <x v="802"/>
    <d v="2014-08-19T00:00:00"/>
    <s v="Standard Class"/>
    <s v="DC-12850"/>
    <s v="Dan Campbell"/>
    <x v="0"/>
    <s v="United States"/>
    <s v="Memphis"/>
    <x v="18"/>
    <n v="38109"/>
    <x v="0"/>
    <s v="TEC-AC-10003709"/>
    <x v="2"/>
    <x v="11"/>
    <s v="Maxell 4.7GB DVD-R 5/Pack"/>
    <n v="1.5840000000000001"/>
    <n v="2"/>
    <n v="0.2"/>
    <n v="0.47520000000000001"/>
  </r>
  <r>
    <n v="7902"/>
    <s v="CA-2014-128363"/>
    <x v="3"/>
    <x v="802"/>
    <d v="2014-08-19T00:00:00"/>
    <s v="Standard Class"/>
    <s v="DC-12850"/>
    <s v="Dan Campbell"/>
    <x v="0"/>
    <s v="United States"/>
    <s v="Memphis"/>
    <x v="18"/>
    <n v="38109"/>
    <x v="0"/>
    <s v="FUR-FU-10003268"/>
    <x v="0"/>
    <x v="5"/>
    <s v="Eldon Radial Chair Mat for Low to Medium Pile Carpets"/>
    <n v="31.984000000000002"/>
    <n v="1"/>
    <n v="0.2"/>
    <n v="0"/>
  </r>
  <r>
    <n v="7903"/>
    <s v="CA-2014-128363"/>
    <x v="3"/>
    <x v="802"/>
    <d v="2014-08-19T00:00:00"/>
    <s v="Standard Class"/>
    <s v="DC-12850"/>
    <s v="Dan Campbell"/>
    <x v="0"/>
    <s v="United States"/>
    <s v="Memphis"/>
    <x v="18"/>
    <n v="38109"/>
    <x v="0"/>
    <s v="OFF-EN-10003845"/>
    <x v="1"/>
    <x v="12"/>
    <s v="Colored Envelopes"/>
    <n v="14.76"/>
    <n v="5"/>
    <n v="0.2"/>
    <n v="4.7969999999999997"/>
  </r>
  <r>
    <n v="7904"/>
    <s v="CA-2014-128363"/>
    <x v="3"/>
    <x v="802"/>
    <d v="2014-08-19T00:00:00"/>
    <s v="Standard Class"/>
    <s v="DC-12850"/>
    <s v="Dan Campbell"/>
    <x v="0"/>
    <s v="United States"/>
    <s v="Memphis"/>
    <x v="18"/>
    <n v="38109"/>
    <x v="0"/>
    <s v="FUR-CH-10002073"/>
    <x v="0"/>
    <x v="1"/>
    <s v="Hon Olson Stacker Chairs"/>
    <n v="423.64800000000002"/>
    <n v="2"/>
    <n v="0.2"/>
    <n v="47.660400000000003"/>
  </r>
  <r>
    <n v="7905"/>
    <s v="CA-2012-126669"/>
    <x v="1"/>
    <x v="209"/>
    <d v="2012-11-13T00:00:00"/>
    <s v="Standard Class"/>
    <s v="DO-13645"/>
    <s v="Doug O'Connell"/>
    <x v="0"/>
    <s v="United States"/>
    <s v="Houston"/>
    <x v="5"/>
    <n v="77036"/>
    <x v="2"/>
    <s v="OFF-PA-10001357"/>
    <x v="1"/>
    <x v="10"/>
    <s v="Xerox 1886"/>
    <n v="76.64"/>
    <n v="2"/>
    <n v="0.2"/>
    <n v="26.824000000000002"/>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6"/>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1"/>
  </r>
  <r>
    <n v="7909"/>
    <s v="CA-2013-149762"/>
    <x v="0"/>
    <x v="275"/>
    <d v="2013-12-08T00:00:00"/>
    <s v="Standard Class"/>
    <s v="RD-19720"/>
    <s v="Roger Demir"/>
    <x v="0"/>
    <s v="United States"/>
    <s v="Morgan Hill"/>
    <x v="1"/>
    <n v="95037"/>
    <x v="1"/>
    <s v="FUR-TA-10004147"/>
    <x v="0"/>
    <x v="3"/>
    <s v="Hon 4060 Series Tables"/>
    <n v="268.70400000000001"/>
    <n v="3"/>
    <n v="0.2"/>
    <n v="6.7176"/>
  </r>
  <r>
    <n v="7910"/>
    <s v="CA-2013-149762"/>
    <x v="0"/>
    <x v="275"/>
    <d v="2013-12-08T00:00:00"/>
    <s v="Standard Class"/>
    <s v="RD-19720"/>
    <s v="Roger Demir"/>
    <x v="0"/>
    <s v="United States"/>
    <s v="Morgan Hill"/>
    <x v="1"/>
    <n v="95037"/>
    <x v="1"/>
    <s v="OFF-AR-10001662"/>
    <x v="1"/>
    <x v="6"/>
    <s v="Rogers Handheld Barrel Pencil Sharpener"/>
    <n v="21.92"/>
    <n v="8"/>
    <n v="0"/>
    <n v="5.9184000000000001"/>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8000000000001"/>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
  </r>
  <r>
    <n v="7914"/>
    <s v="US-2014-105697"/>
    <x v="3"/>
    <x v="326"/>
    <d v="2014-08-28T00:00:00"/>
    <s v="First Class"/>
    <s v="JE-15715"/>
    <s v="Joe Elijah"/>
    <x v="0"/>
    <s v="United States"/>
    <s v="Cleveland"/>
    <x v="24"/>
    <n v="44105"/>
    <x v="3"/>
    <s v="OFF-ST-10003996"/>
    <x v="1"/>
    <x v="4"/>
    <s v="Letter/Legal File Tote with Clear Snap-On Lid, Black Granite"/>
    <n v="25.696000000000002"/>
    <n v="2"/>
    <n v="0.2"/>
    <n v="1.9272"/>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2000000000006"/>
  </r>
  <r>
    <n v="7917"/>
    <s v="CA-2012-110891"/>
    <x v="1"/>
    <x v="312"/>
    <d v="2012-11-24T00:00:00"/>
    <s v="Standard Class"/>
    <s v="PO-19195"/>
    <s v="Phillina Ober"/>
    <x v="2"/>
    <s v="United States"/>
    <s v="Philadelphia"/>
    <x v="9"/>
    <n v="19140"/>
    <x v="3"/>
    <s v="FUR-CH-10002880"/>
    <x v="0"/>
    <x v="1"/>
    <s v="Global High-Back Leather Tilter, Burgundy"/>
    <n v="344.37200000000001"/>
    <n v="4"/>
    <n v="0.3"/>
    <n v="-93.472399999999993"/>
  </r>
  <r>
    <n v="7918"/>
    <s v="CA-2014-100783"/>
    <x v="3"/>
    <x v="507"/>
    <d v="2014-09-09T00:00:00"/>
    <s v="Second Class"/>
    <s v="JK-16120"/>
    <s v="Julie Kriz"/>
    <x v="2"/>
    <s v="United States"/>
    <s v="Garland"/>
    <x v="5"/>
    <n v="75043"/>
    <x v="2"/>
    <s v="OFF-AR-10000380"/>
    <x v="1"/>
    <x v="6"/>
    <s v="Hunt PowerHouse Electric Pencil Sharpener, Blue"/>
    <n v="30.384"/>
    <n v="1"/>
    <n v="0.2"/>
    <n v="3.798"/>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6000000000002"/>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599999999999"/>
  </r>
  <r>
    <n v="7921"/>
    <s v="CA-2014-139822"/>
    <x v="3"/>
    <x v="175"/>
    <d v="2014-09-22T00:00:00"/>
    <s v="Standard Class"/>
    <s v="Dp-13240"/>
    <s v="Dean percer"/>
    <x v="2"/>
    <s v="United States"/>
    <s v="Waterbury"/>
    <x v="29"/>
    <n v="6708"/>
    <x v="3"/>
    <s v="TEC-AC-10001090"/>
    <x v="2"/>
    <x v="11"/>
    <s v="Micro Innovations Wireless Classic Keyboard with Mouse"/>
    <n v="59.98"/>
    <n v="2"/>
    <n v="0"/>
    <n v="10.7964"/>
  </r>
  <r>
    <n v="7922"/>
    <s v="CA-2014-107713"/>
    <x v="3"/>
    <x v="677"/>
    <d v="2014-03-18T00:00:00"/>
    <s v="Standard Class"/>
    <s v="JB-16000"/>
    <s v="Joy Bell-"/>
    <x v="0"/>
    <s v="United States"/>
    <s v="Columbia"/>
    <x v="39"/>
    <n v="21044"/>
    <x v="3"/>
    <s v="OFF-BI-10002026"/>
    <x v="1"/>
    <x v="8"/>
    <s v="Avery Arch Ring Binders"/>
    <n v="174.3"/>
    <n v="3"/>
    <n v="0"/>
    <n v="81.921000000000006"/>
  </r>
  <r>
    <n v="7923"/>
    <s v="CA-2014-134096"/>
    <x v="3"/>
    <x v="241"/>
    <d v="2014-09-30T00:00:00"/>
    <s v="Standard Class"/>
    <s v="PP-18955"/>
    <s v="Paul Prost"/>
    <x v="2"/>
    <s v="United States"/>
    <s v="Hollywood"/>
    <x v="2"/>
    <n v="33021"/>
    <x v="0"/>
    <s v="TEC-PH-10000526"/>
    <x v="2"/>
    <x v="7"/>
    <s v="Vtech CS6719"/>
    <n v="383.96"/>
    <n v="5"/>
    <n v="0.2"/>
    <n v="38.396000000000001"/>
  </r>
  <r>
    <n v="7924"/>
    <s v="CA-2014-134096"/>
    <x v="3"/>
    <x v="241"/>
    <d v="2014-09-30T00:00:00"/>
    <s v="Standard Class"/>
    <s v="PP-18955"/>
    <s v="Paul Prost"/>
    <x v="2"/>
    <s v="United States"/>
    <s v="Hollywood"/>
    <x v="2"/>
    <n v="33021"/>
    <x v="0"/>
    <s v="OFF-BI-10004002"/>
    <x v="1"/>
    <x v="8"/>
    <s v="Wilson Jones International Size A4 Ring Binders"/>
    <n v="15.57"/>
    <n v="3"/>
    <n v="0.7"/>
    <n v="-11.417999999999999"/>
  </r>
  <r>
    <n v="7925"/>
    <s v="CA-2013-125843"/>
    <x v="0"/>
    <x v="572"/>
    <d v="2013-08-17T00:00:00"/>
    <s v="First Class"/>
    <s v="RF-19840"/>
    <s v="Roy FranzÃ¶sisch"/>
    <x v="0"/>
    <s v="United States"/>
    <s v="Springfield"/>
    <x v="17"/>
    <n v="22153"/>
    <x v="0"/>
    <s v="OFF-BI-10002309"/>
    <x v="1"/>
    <x v="8"/>
    <s v="Avery Heavy-Duty EZD  Binder With Locking Rings"/>
    <n v="22.32"/>
    <n v="4"/>
    <n v="0"/>
    <n v="10.7136"/>
  </r>
  <r>
    <n v="7926"/>
    <s v="CA-2013-125843"/>
    <x v="0"/>
    <x v="572"/>
    <d v="2013-08-17T00:00:00"/>
    <s v="First Class"/>
    <s v="RF-19840"/>
    <s v="Roy FranzÃ¶sisch"/>
    <x v="0"/>
    <s v="United States"/>
    <s v="Springfield"/>
    <x v="17"/>
    <n v="22153"/>
    <x v="0"/>
    <s v="OFF-LA-10003923"/>
    <x v="1"/>
    <x v="2"/>
    <s v="Alphabetical Labels for Top Tab Filing"/>
    <n v="103.6"/>
    <n v="7"/>
    <n v="0"/>
    <n v="51.8"/>
  </r>
  <r>
    <n v="7927"/>
    <s v="CA-2014-120404"/>
    <x v="3"/>
    <x v="225"/>
    <d v="2014-11-25T00:00:00"/>
    <s v="Second Class"/>
    <s v="KH-16330"/>
    <s v="Katharine Harms"/>
    <x v="1"/>
    <s v="United States"/>
    <s v="New York City"/>
    <x v="15"/>
    <n v="10035"/>
    <x v="3"/>
    <s v="TEC-AC-10003433"/>
    <x v="2"/>
    <x v="11"/>
    <s v="Maxell 4.7GB DVD+R 5/Pack"/>
    <n v="2.97"/>
    <n v="3"/>
    <n v="0"/>
    <n v="1.3365"/>
  </r>
  <r>
    <n v="7928"/>
    <s v="CA-2014-120404"/>
    <x v="3"/>
    <x v="225"/>
    <d v="2014-11-25T00:00:00"/>
    <s v="Second Class"/>
    <s v="KH-16330"/>
    <s v="Katharine Harms"/>
    <x v="1"/>
    <s v="United States"/>
    <s v="New York City"/>
    <x v="15"/>
    <n v="10035"/>
    <x v="3"/>
    <s v="TEC-PH-10001363"/>
    <x v="2"/>
    <x v="7"/>
    <s v="Apple iPhone 5S"/>
    <n v="569.99"/>
    <n v="1"/>
    <n v="0"/>
    <n v="170.99700000000001"/>
  </r>
  <r>
    <n v="7929"/>
    <s v="CA-2014-120404"/>
    <x v="3"/>
    <x v="225"/>
    <d v="2014-11-25T00:00:00"/>
    <s v="Second Class"/>
    <s v="KH-16330"/>
    <s v="Katharine Harms"/>
    <x v="1"/>
    <s v="United States"/>
    <s v="New York City"/>
    <x v="15"/>
    <n v="10035"/>
    <x v="3"/>
    <s v="FUR-FU-10000820"/>
    <x v="0"/>
    <x v="5"/>
    <s v="Tensor Brushed Steel Torchiere Floor Lamp"/>
    <n v="50.97"/>
    <n v="3"/>
    <n v="0"/>
    <n v="9.1745999999999999"/>
  </r>
  <r>
    <n v="7930"/>
    <s v="CA-2014-167549"/>
    <x v="3"/>
    <x v="800"/>
    <d v="2014-07-28T00:00:00"/>
    <s v="First Class"/>
    <s v="EM-14200"/>
    <s v="Evan Minnotte"/>
    <x v="2"/>
    <s v="United States"/>
    <s v="Dallas"/>
    <x v="5"/>
    <n v="75217"/>
    <x v="2"/>
    <s v="FUR-TA-10004767"/>
    <x v="0"/>
    <x v="3"/>
    <s v="Safco Drafting Table"/>
    <n v="298.11599999999999"/>
    <n v="6"/>
    <n v="0.3"/>
    <n v="-4.2587999999999999"/>
  </r>
  <r>
    <n v="7931"/>
    <s v="CA-2013-120082"/>
    <x v="0"/>
    <x v="869"/>
    <d v="2013-03-28T00:00:00"/>
    <s v="Second Class"/>
    <s v="DK-12835"/>
    <s v="Damala Kotsonis"/>
    <x v="1"/>
    <s v="United States"/>
    <s v="New York City"/>
    <x v="15"/>
    <n v="10024"/>
    <x v="3"/>
    <s v="OFF-AR-10001955"/>
    <x v="1"/>
    <x v="6"/>
    <s v="Newell 319"/>
    <n v="59.52"/>
    <n v="3"/>
    <n v="0"/>
    <n v="17.856000000000002"/>
  </r>
  <r>
    <n v="7932"/>
    <s v="US-2013-168095"/>
    <x v="0"/>
    <x v="692"/>
    <d v="2013-07-21T00:00:00"/>
    <s v="Standard Class"/>
    <s v="MC-17425"/>
    <s v="Mark Cousins"/>
    <x v="1"/>
    <s v="United States"/>
    <s v="Portland"/>
    <x v="21"/>
    <n v="97206"/>
    <x v="1"/>
    <s v="FUR-CH-10004886"/>
    <x v="0"/>
    <x v="1"/>
    <s v="Bevis Steel Folding Chairs"/>
    <n v="230.28"/>
    <n v="3"/>
    <n v="0.2"/>
    <n v="23.027999999999999"/>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999"/>
  </r>
  <r>
    <n v="7936"/>
    <s v="CA-2014-166093"/>
    <x v="3"/>
    <x v="629"/>
    <d v="2014-08-25T00:00:00"/>
    <s v="Standard Class"/>
    <s v="RW-19540"/>
    <s v="Rick Wilson"/>
    <x v="1"/>
    <s v="United States"/>
    <s v="Brentwood"/>
    <x v="1"/>
    <n v="94513"/>
    <x v="1"/>
    <s v="OFF-PA-10003893"/>
    <x v="1"/>
    <x v="10"/>
    <s v="Xerox 1962"/>
    <n v="8.56"/>
    <n v="2"/>
    <n v="0"/>
    <n v="3.8519999999999999"/>
  </r>
  <r>
    <n v="7937"/>
    <s v="CA-2014-166093"/>
    <x v="3"/>
    <x v="629"/>
    <d v="2014-08-25T00:00:00"/>
    <s v="Standard Class"/>
    <s v="RW-19540"/>
    <s v="Rick Wilson"/>
    <x v="1"/>
    <s v="United States"/>
    <s v="Brentwood"/>
    <x v="1"/>
    <n v="94513"/>
    <x v="1"/>
    <s v="OFF-BI-10000174"/>
    <x v="1"/>
    <x v="8"/>
    <s v="Wilson Jones Clip &amp; Carry Folder Binder Tool for Ring Binders, Clear"/>
    <n v="13.92"/>
    <n v="3"/>
    <n v="0.2"/>
    <n v="4.8719999999999999"/>
  </r>
  <r>
    <n v="7938"/>
    <s v="CA-2014-166093"/>
    <x v="3"/>
    <x v="629"/>
    <d v="2014-08-25T00:00:00"/>
    <s v="Standard Class"/>
    <s v="RW-19540"/>
    <s v="Rick Wilson"/>
    <x v="1"/>
    <s v="United States"/>
    <s v="Brentwood"/>
    <x v="1"/>
    <n v="94513"/>
    <x v="1"/>
    <s v="OFF-AP-10001058"/>
    <x v="1"/>
    <x v="9"/>
    <s v="Sanyo 2.5 Cubic Foot Mid-Size Office Refrigerators"/>
    <n v="2518.29"/>
    <n v="9"/>
    <n v="0"/>
    <n v="654.75540000000001"/>
  </r>
  <r>
    <n v="7939"/>
    <s v="CA-2014-166093"/>
    <x v="3"/>
    <x v="629"/>
    <d v="2014-08-25T00:00:00"/>
    <s v="Standard Class"/>
    <s v="RW-19540"/>
    <s v="Rick Wilson"/>
    <x v="1"/>
    <s v="United States"/>
    <s v="Brentwood"/>
    <x v="1"/>
    <n v="94513"/>
    <x v="1"/>
    <s v="OFF-ST-10001496"/>
    <x v="1"/>
    <x v="4"/>
    <s v="Standard Rollaway File with Lock"/>
    <n v="540.57000000000005"/>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600000000005"/>
  </r>
  <r>
    <n v="7941"/>
    <s v="CA-2013-146325"/>
    <x v="0"/>
    <x v="882"/>
    <d v="2013-12-18T00:00:00"/>
    <s v="First Class"/>
    <s v="DS-13180"/>
    <s v="David Smith"/>
    <x v="1"/>
    <s v="United States"/>
    <s v="San Diego"/>
    <x v="1"/>
    <n v="92037"/>
    <x v="1"/>
    <s v="FUR-CH-10001146"/>
    <x v="0"/>
    <x v="1"/>
    <s v="Global Task Chair, Black"/>
    <n v="81.424000000000007"/>
    <n v="2"/>
    <n v="0.2"/>
    <n v="-9.1601999999999997"/>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8000000000002"/>
  </r>
  <r>
    <n v="7943"/>
    <s v="CA-2014-134194"/>
    <x v="3"/>
    <x v="53"/>
    <d v="2015-01-02T00:00:00"/>
    <s v="Standard Class"/>
    <s v="GA-14725"/>
    <s v="Guy Armstrong"/>
    <x v="0"/>
    <s v="United States"/>
    <s v="Dallas"/>
    <x v="5"/>
    <n v="75081"/>
    <x v="2"/>
    <s v="OFF-BI-10003684"/>
    <x v="1"/>
    <x v="8"/>
    <s v="Wilson Jones Legal Size Ring Binders"/>
    <n v="39.582000000000001"/>
    <n v="9"/>
    <n v="0.8"/>
    <n v="-59.372999999999998"/>
  </r>
  <r>
    <n v="7944"/>
    <s v="CA-2014-134194"/>
    <x v="3"/>
    <x v="53"/>
    <d v="2015-01-02T00:00:00"/>
    <s v="Standard Class"/>
    <s v="GA-14725"/>
    <s v="Guy Armstrong"/>
    <x v="0"/>
    <s v="United States"/>
    <s v="Dallas"/>
    <x v="5"/>
    <n v="75081"/>
    <x v="2"/>
    <s v="OFF-SU-10000946"/>
    <x v="1"/>
    <x v="14"/>
    <s v="Staples"/>
    <n v="44.688000000000002"/>
    <n v="7"/>
    <n v="0.2"/>
    <n v="5.0274000000000001"/>
  </r>
  <r>
    <n v="7945"/>
    <s v="CA-2014-134194"/>
    <x v="3"/>
    <x v="53"/>
    <d v="2015-01-02T00:00:00"/>
    <s v="Standard Class"/>
    <s v="GA-14725"/>
    <s v="Guy Armstrong"/>
    <x v="0"/>
    <s v="United States"/>
    <s v="Dallas"/>
    <x v="5"/>
    <n v="75081"/>
    <x v="2"/>
    <s v="OFF-AR-10001615"/>
    <x v="1"/>
    <x v="6"/>
    <s v="Newell 34"/>
    <n v="31.744"/>
    <n v="2"/>
    <n v="0.2"/>
    <n v="2.3807999999999998"/>
  </r>
  <r>
    <n v="7946"/>
    <s v="CA-2014-134194"/>
    <x v="3"/>
    <x v="53"/>
    <d v="2015-01-02T00:00:00"/>
    <s v="Standard Class"/>
    <s v="GA-14725"/>
    <s v="Guy Armstrong"/>
    <x v="0"/>
    <s v="United States"/>
    <s v="Dallas"/>
    <x v="5"/>
    <n v="75081"/>
    <x v="2"/>
    <s v="OFF-BI-10001597"/>
    <x v="1"/>
    <x v="8"/>
    <s v="Wilson Jones Ledger-Size, Piano-Hinge Binder, 2&quot;, Blue"/>
    <n v="40.98"/>
    <n v="5"/>
    <n v="0.8"/>
    <n v="-65.567999999999998"/>
  </r>
  <r>
    <n v="7947"/>
    <s v="CA-2014-134194"/>
    <x v="3"/>
    <x v="53"/>
    <d v="2015-01-02T00:00:00"/>
    <s v="Standard Class"/>
    <s v="GA-14725"/>
    <s v="Guy Armstrong"/>
    <x v="0"/>
    <s v="United States"/>
    <s v="Dallas"/>
    <x v="5"/>
    <n v="75081"/>
    <x v="2"/>
    <s v="OFF-BI-10001116"/>
    <x v="1"/>
    <x v="8"/>
    <s v="Wilson Jones 1&quot; Hanging DublLock Ring Binders"/>
    <n v="3.1680000000000001"/>
    <n v="3"/>
    <n v="0.8"/>
    <n v="-5.0688000000000004"/>
  </r>
  <r>
    <n v="7948"/>
    <s v="CA-2011-131009"/>
    <x v="2"/>
    <x v="72"/>
    <d v="2011-03-05T00:00:00"/>
    <s v="Standard Class"/>
    <s v="SC-20380"/>
    <s v="Shahid Collister"/>
    <x v="0"/>
    <s v="United States"/>
    <s v="El Paso"/>
    <x v="5"/>
    <n v="79907"/>
    <x v="2"/>
    <s v="OFF-FA-10004395"/>
    <x v="1"/>
    <x v="13"/>
    <s v="Plymouth Boxed Rubber Bands by Plymouth"/>
    <n v="18.84"/>
    <n v="5"/>
    <n v="0.2"/>
    <n v="-3.5325000000000002"/>
  </r>
  <r>
    <n v="7949"/>
    <s v="CA-2011-131009"/>
    <x v="2"/>
    <x v="72"/>
    <d v="2011-03-05T00:00:00"/>
    <s v="Standard Class"/>
    <s v="SC-20380"/>
    <s v="Shahid Collister"/>
    <x v="0"/>
    <s v="United States"/>
    <s v="El Paso"/>
    <x v="5"/>
    <n v="79907"/>
    <x v="2"/>
    <s v="FUR-CH-10001270"/>
    <x v="0"/>
    <x v="1"/>
    <s v="Harbour Creations Steel Folding Chair"/>
    <n v="362.25"/>
    <n v="6"/>
    <n v="0.3"/>
    <n v="0"/>
  </r>
  <r>
    <n v="7950"/>
    <s v="CA-2011-131009"/>
    <x v="2"/>
    <x v="72"/>
    <d v="2011-03-05T00:00:00"/>
    <s v="Standard Class"/>
    <s v="SC-20380"/>
    <s v="Shahid Collister"/>
    <x v="0"/>
    <s v="United States"/>
    <s v="El Paso"/>
    <x v="5"/>
    <n v="79907"/>
    <x v="2"/>
    <s v="FUR-FU-10001095"/>
    <x v="0"/>
    <x v="5"/>
    <s v="DAX Black Cherry Wood-Tone Poster Frame"/>
    <n v="63.552"/>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2"/>
  </r>
  <r>
    <n v="7952"/>
    <s v="CA-2012-145814"/>
    <x v="1"/>
    <x v="902"/>
    <d v="2012-11-24T00:00:00"/>
    <s v="Standard Class"/>
    <s v="KD-16345"/>
    <s v="Katherine Ducich"/>
    <x v="0"/>
    <s v="United States"/>
    <s v="New York City"/>
    <x v="15"/>
    <n v="10035"/>
    <x v="3"/>
    <s v="OFF-BI-10003196"/>
    <x v="1"/>
    <x v="8"/>
    <s v="Accohide Poly Flexible Ring Binders"/>
    <n v="5.984"/>
    <n v="2"/>
    <n v="0.2"/>
    <n v="2.2440000000000002"/>
  </r>
  <r>
    <n v="7953"/>
    <s v="CA-2012-145814"/>
    <x v="1"/>
    <x v="902"/>
    <d v="2012-11-24T00:00:00"/>
    <s v="Standard Class"/>
    <s v="KD-16345"/>
    <s v="Katherine Ducich"/>
    <x v="0"/>
    <s v="United States"/>
    <s v="New York City"/>
    <x v="15"/>
    <n v="10035"/>
    <x v="3"/>
    <s v="TEC-PH-10002200"/>
    <x v="2"/>
    <x v="7"/>
    <s v="Aastra 6757i CT Wireless VoIP phone"/>
    <n v="861.76"/>
    <n v="4"/>
    <n v="0"/>
    <n v="249.91040000000001"/>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99"/>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1"/>
    <n v="4"/>
    <n v="0.2"/>
    <n v="-59.835599999999999"/>
  </r>
  <r>
    <n v="7957"/>
    <s v="CA-2014-131807"/>
    <x v="3"/>
    <x v="361"/>
    <d v="2014-10-11T00:00:00"/>
    <s v="Standard Class"/>
    <s v="GG-14650"/>
    <s v="Greg Guthrie"/>
    <x v="1"/>
    <s v="United States"/>
    <s v="Chico"/>
    <x v="1"/>
    <n v="95928"/>
    <x v="1"/>
    <s v="OFF-FA-10002780"/>
    <x v="1"/>
    <x v="13"/>
    <s v="Staples"/>
    <n v="14.9"/>
    <n v="5"/>
    <n v="0"/>
    <n v="6.8540000000000001"/>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79999999999997"/>
  </r>
  <r>
    <n v="7959"/>
    <s v="CA-2014-131807"/>
    <x v="3"/>
    <x v="361"/>
    <d v="2014-10-11T00:00:00"/>
    <s v="Standard Class"/>
    <s v="GG-14650"/>
    <s v="Greg Guthrie"/>
    <x v="1"/>
    <s v="United States"/>
    <s v="Chico"/>
    <x v="1"/>
    <n v="95928"/>
    <x v="1"/>
    <s v="FUR-FU-10004666"/>
    <x v="0"/>
    <x v="5"/>
    <s v="DAX Clear Channel Poster Frame"/>
    <n v="72.900000000000006"/>
    <n v="5"/>
    <n v="0"/>
    <n v="26.972999999999999"/>
  </r>
  <r>
    <n v="7960"/>
    <s v="CA-2014-131807"/>
    <x v="3"/>
    <x v="361"/>
    <d v="2014-10-11T00:00:00"/>
    <s v="Standard Class"/>
    <s v="GG-14650"/>
    <s v="Greg Guthrie"/>
    <x v="1"/>
    <s v="United States"/>
    <s v="Chico"/>
    <x v="1"/>
    <n v="95928"/>
    <x v="1"/>
    <s v="FUR-TA-10004086"/>
    <x v="0"/>
    <x v="3"/>
    <s v="KI Adjustable-Height Table"/>
    <n v="206.352"/>
    <n v="3"/>
    <n v="0.2"/>
    <n v="5.1588000000000003"/>
  </r>
  <r>
    <n v="7961"/>
    <s v="CA-2014-131807"/>
    <x v="3"/>
    <x v="361"/>
    <d v="2014-10-11T00:00:00"/>
    <s v="Standard Class"/>
    <s v="GG-14650"/>
    <s v="Greg Guthrie"/>
    <x v="1"/>
    <s v="United States"/>
    <s v="Chico"/>
    <x v="1"/>
    <n v="95928"/>
    <x v="1"/>
    <s v="TEC-PH-10000702"/>
    <x v="2"/>
    <x v="7"/>
    <s v="Square Credit Card Reader, 4 1/2&quot; x 4 1/2&quot; x 1&quot;, White"/>
    <n v="7.992"/>
    <n v="1"/>
    <n v="0.2"/>
    <n v="2.6972999999999998"/>
  </r>
  <r>
    <n v="7962"/>
    <s v="CA-2014-104864"/>
    <x v="3"/>
    <x v="551"/>
    <d v="2014-11-24T00:00:00"/>
    <s v="Second Class"/>
    <s v="JS-15685"/>
    <s v="Jim Sink"/>
    <x v="1"/>
    <s v="United States"/>
    <s v="Miramar"/>
    <x v="2"/>
    <n v="33023"/>
    <x v="0"/>
    <s v="OFF-ST-10002301"/>
    <x v="1"/>
    <x v="4"/>
    <s v="Tennsco Commercial Shelving"/>
    <n v="81.36"/>
    <n v="5"/>
    <n v="0.2"/>
    <n v="-19.323"/>
  </r>
  <r>
    <n v="7963"/>
    <s v="CA-2014-104864"/>
    <x v="3"/>
    <x v="551"/>
    <d v="2014-11-24T00:00:00"/>
    <s v="Second Class"/>
    <s v="JS-15685"/>
    <s v="Jim Sink"/>
    <x v="1"/>
    <s v="United States"/>
    <s v="Miramar"/>
    <x v="2"/>
    <n v="33023"/>
    <x v="0"/>
    <s v="OFF-BI-10001636"/>
    <x v="1"/>
    <x v="8"/>
    <s v="Ibico Plastic and Wire Spiral Binding Combs"/>
    <n v="20.231999999999999"/>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599999999998"/>
    <n v="4"/>
    <n v="0.2"/>
    <n v="48.631999999999998"/>
  </r>
  <r>
    <n v="7965"/>
    <s v="CA-2014-104864"/>
    <x v="3"/>
    <x v="551"/>
    <d v="2014-11-24T00:00:00"/>
    <s v="Second Class"/>
    <s v="JS-15685"/>
    <s v="Jim Sink"/>
    <x v="1"/>
    <s v="United States"/>
    <s v="Miramar"/>
    <x v="2"/>
    <n v="33023"/>
    <x v="0"/>
    <s v="OFF-PA-10004609"/>
    <x v="1"/>
    <x v="10"/>
    <s v="Xerox 221"/>
    <n v="20.736000000000001"/>
    <n v="4"/>
    <n v="0.2"/>
    <n v="7.2576000000000001"/>
  </r>
  <r>
    <n v="7966"/>
    <s v="CA-2014-104864"/>
    <x v="3"/>
    <x v="551"/>
    <d v="2014-11-24T00:00:00"/>
    <s v="Second Class"/>
    <s v="JS-15685"/>
    <s v="Jim Sink"/>
    <x v="1"/>
    <s v="United States"/>
    <s v="Miramar"/>
    <x v="2"/>
    <n v="33023"/>
    <x v="0"/>
    <s v="OFF-PA-10003309"/>
    <x v="1"/>
    <x v="10"/>
    <s v="Xerox 211"/>
    <n v="41.472000000000001"/>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1"/>
  </r>
  <r>
    <n v="7969"/>
    <s v="CA-2013-157707"/>
    <x v="0"/>
    <x v="1155"/>
    <d v="2013-10-13T00:00:00"/>
    <s v="First Class"/>
    <s v="CC-12610"/>
    <s v="Corey Catlett"/>
    <x v="1"/>
    <s v="United States"/>
    <s v="Denver"/>
    <x v="22"/>
    <n v="80219"/>
    <x v="1"/>
    <s v="TEC-PH-10002583"/>
    <x v="2"/>
    <x v="7"/>
    <s v="iOttie HLCRIO102 Car Mount"/>
    <n v="15.992000000000001"/>
    <n v="1"/>
    <n v="0.2"/>
    <n v="-2.9984999999999999"/>
  </r>
  <r>
    <n v="7970"/>
    <s v="CA-2013-157707"/>
    <x v="0"/>
    <x v="1155"/>
    <d v="2013-10-13T00:00:00"/>
    <s v="First Class"/>
    <s v="CC-12610"/>
    <s v="Corey Catlett"/>
    <x v="1"/>
    <s v="United States"/>
    <s v="Denver"/>
    <x v="22"/>
    <n v="80219"/>
    <x v="1"/>
    <s v="FUR-CH-10004853"/>
    <x v="0"/>
    <x v="1"/>
    <s v="Global Manager's Adjustable Task Chair, Storm"/>
    <n v="120.78400000000001"/>
    <n v="1"/>
    <n v="0.2"/>
    <n v="13.588200000000001"/>
  </r>
  <r>
    <n v="7971"/>
    <s v="US-2012-126753"/>
    <x v="1"/>
    <x v="748"/>
    <d v="2012-08-20T00:00:00"/>
    <s v="Standard Class"/>
    <s v="SP-20860"/>
    <s v="Sung Pak"/>
    <x v="1"/>
    <s v="United States"/>
    <s v="Philadelphia"/>
    <x v="9"/>
    <n v="19134"/>
    <x v="3"/>
    <s v="TEC-PH-10003580"/>
    <x v="2"/>
    <x v="7"/>
    <s v="Cisco IP Phone 7961G-GE VoIP phone"/>
    <n v="519.79200000000003"/>
    <n v="4"/>
    <n v="0.4"/>
    <n v="-112.6216"/>
  </r>
  <r>
    <n v="7972"/>
    <s v="US-2012-126753"/>
    <x v="1"/>
    <x v="748"/>
    <d v="2012-08-20T00:00:00"/>
    <s v="Standard Class"/>
    <s v="SP-20860"/>
    <s v="Sung Pak"/>
    <x v="1"/>
    <s v="United States"/>
    <s v="Philadelphia"/>
    <x v="9"/>
    <n v="19134"/>
    <x v="3"/>
    <s v="TEC-AC-10004227"/>
    <x v="2"/>
    <x v="11"/>
    <s v="SanDisk Ultra 16 GB MicroSDHC Class 10 Memory Card"/>
    <n v="31.175999999999998"/>
    <n v="3"/>
    <n v="0.2"/>
    <n v="-5.4558"/>
  </r>
  <r>
    <n v="7973"/>
    <s v="US-2012-126753"/>
    <x v="1"/>
    <x v="748"/>
    <d v="2012-08-20T00:00:00"/>
    <s v="Standard Class"/>
    <s v="SP-20860"/>
    <s v="Sung Pak"/>
    <x v="1"/>
    <s v="United States"/>
    <s v="Philadelphia"/>
    <x v="9"/>
    <n v="19134"/>
    <x v="3"/>
    <s v="OFF-PA-10002787"/>
    <x v="1"/>
    <x v="10"/>
    <s v="Xerox 227"/>
    <n v="10.368"/>
    <n v="2"/>
    <n v="0.2"/>
    <n v="3.6288"/>
  </r>
  <r>
    <n v="7974"/>
    <s v="US-2012-126753"/>
    <x v="1"/>
    <x v="748"/>
    <d v="2012-08-20T00:00:00"/>
    <s v="Standard Class"/>
    <s v="SP-20860"/>
    <s v="Sung Pak"/>
    <x v="1"/>
    <s v="United States"/>
    <s v="Philadelphia"/>
    <x v="9"/>
    <n v="19134"/>
    <x v="3"/>
    <s v="OFF-BI-10003981"/>
    <x v="1"/>
    <x v="8"/>
    <s v="Avery Durable Plastic 1&quot; Binders"/>
    <n v="2.7240000000000002"/>
    <n v="2"/>
    <n v="0.7"/>
    <n v="-1.9068000000000001"/>
  </r>
  <r>
    <n v="7975"/>
    <s v="US-2012-126753"/>
    <x v="1"/>
    <x v="748"/>
    <d v="2012-08-20T00:00:00"/>
    <s v="Standard Class"/>
    <s v="SP-20860"/>
    <s v="Sung Pak"/>
    <x v="1"/>
    <s v="United States"/>
    <s v="Philadelphia"/>
    <x v="9"/>
    <n v="19134"/>
    <x v="3"/>
    <s v="FUR-FU-10001488"/>
    <x v="0"/>
    <x v="5"/>
    <s v="Tenex 46&quot; x 60&quot; Computer Anti-Static Chairmat, Rectangular Shaped"/>
    <n v="254.352"/>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9"/>
  </r>
  <r>
    <n v="7977"/>
    <s v="US-2012-126753"/>
    <x v="1"/>
    <x v="748"/>
    <d v="2012-08-20T00:00:00"/>
    <s v="Standard Class"/>
    <s v="SP-20860"/>
    <s v="Sung Pak"/>
    <x v="1"/>
    <s v="United States"/>
    <s v="Philadelphia"/>
    <x v="9"/>
    <n v="19134"/>
    <x v="3"/>
    <s v="OFF-PA-10000130"/>
    <x v="1"/>
    <x v="10"/>
    <s v="Xerox 199"/>
    <n v="10.272"/>
    <n v="3"/>
    <n v="0.2"/>
    <n v="3.21"/>
  </r>
  <r>
    <n v="7978"/>
    <s v="CA-2011-166051"/>
    <x v="2"/>
    <x v="1178"/>
    <d v="2011-06-05T00:00:00"/>
    <s v="Standard Class"/>
    <s v="JK-15625"/>
    <s v="Jim Karlsson"/>
    <x v="0"/>
    <s v="United States"/>
    <s v="Jackson"/>
    <x v="35"/>
    <n v="39212"/>
    <x v="0"/>
    <s v="TEC-PH-10002680"/>
    <x v="2"/>
    <x v="7"/>
    <s v="Samsung Galaxy Note 3"/>
    <n v="659.97"/>
    <n v="3"/>
    <n v="0"/>
    <n v="197.99100000000001"/>
  </r>
  <r>
    <n v="7979"/>
    <s v="CA-2011-166051"/>
    <x v="2"/>
    <x v="1178"/>
    <d v="2011-06-05T00:00:00"/>
    <s v="Standard Class"/>
    <s v="JK-15625"/>
    <s v="Jim Karlsson"/>
    <x v="0"/>
    <s v="United States"/>
    <s v="Jackson"/>
    <x v="35"/>
    <n v="39212"/>
    <x v="0"/>
    <s v="TEC-PH-10002538"/>
    <x v="2"/>
    <x v="7"/>
    <s v="Grandstream GXP1160 VoIP phone"/>
    <n v="113.73"/>
    <n v="3"/>
    <n v="0"/>
    <n v="32.981699999999996"/>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8000000000001"/>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97"/>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9"/>
    <n v="5"/>
    <n v="0"/>
    <n v="76.47"/>
  </r>
  <r>
    <n v="7984"/>
    <s v="CA-2014-152499"/>
    <x v="3"/>
    <x v="203"/>
    <d v="2014-01-26T00:00:00"/>
    <s v="Second Class"/>
    <s v="EH-13765"/>
    <s v="Edward Hooks"/>
    <x v="1"/>
    <s v="United States"/>
    <s v="Chicago"/>
    <x v="10"/>
    <n v="60623"/>
    <x v="2"/>
    <s v="OFF-FA-10002975"/>
    <x v="1"/>
    <x v="13"/>
    <s v="Staples"/>
    <n v="15.12"/>
    <n v="5"/>
    <n v="0.2"/>
    <n v="4.9139999999999997"/>
  </r>
  <r>
    <n v="7985"/>
    <s v="CA-2014-152499"/>
    <x v="3"/>
    <x v="203"/>
    <d v="2014-01-26T00:00:00"/>
    <s v="Second Class"/>
    <s v="EH-13765"/>
    <s v="Edward Hooks"/>
    <x v="1"/>
    <s v="United States"/>
    <s v="Chicago"/>
    <x v="10"/>
    <n v="60623"/>
    <x v="2"/>
    <s v="OFF-AR-10003481"/>
    <x v="1"/>
    <x v="6"/>
    <s v="Newell 348"/>
    <n v="7.8719999999999999"/>
    <n v="3"/>
    <n v="0.2"/>
    <n v="0.88560000000000005"/>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5"/>
    <n v="5"/>
    <n v="0"/>
    <n v="43.176000000000002"/>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2000000000001"/>
  </r>
  <r>
    <n v="7989"/>
    <s v="US-2013-117793"/>
    <x v="0"/>
    <x v="828"/>
    <d v="2013-08-30T00:00:00"/>
    <s v="Standard Class"/>
    <s v="MA-17560"/>
    <s v="Matt Abelman"/>
    <x v="2"/>
    <s v="United States"/>
    <s v="Sheboygan"/>
    <x v="6"/>
    <n v="53081"/>
    <x v="2"/>
    <s v="OFF-LA-10003537"/>
    <x v="1"/>
    <x v="2"/>
    <s v="Avery 515"/>
    <n v="37.590000000000003"/>
    <n v="3"/>
    <n v="0"/>
    <n v="17.667300000000001"/>
  </r>
  <r>
    <n v="7990"/>
    <s v="US-2013-117793"/>
    <x v="0"/>
    <x v="828"/>
    <d v="2013-08-30T00:00:00"/>
    <s v="Standard Class"/>
    <s v="MA-17560"/>
    <s v="Matt Abelman"/>
    <x v="2"/>
    <s v="United States"/>
    <s v="Sheboygan"/>
    <x v="6"/>
    <n v="53081"/>
    <x v="2"/>
    <s v="OFF-ST-10002406"/>
    <x v="1"/>
    <x v="4"/>
    <s v="Pizazz Global Quick File"/>
    <n v="14.97"/>
    <n v="1"/>
    <n v="0"/>
    <n v="4.1916000000000002"/>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
    <n v="4"/>
    <n v="0.7"/>
    <n v="-26.623999999999999"/>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59999999999999"/>
    <n v="3"/>
    <n v="0.7"/>
    <n v="-3.4272"/>
  </r>
  <r>
    <n v="7995"/>
    <s v="US-2012-165743"/>
    <x v="1"/>
    <x v="312"/>
    <d v="2012-11-23T00:00:00"/>
    <s v="Second Class"/>
    <s v="MM-18055"/>
    <s v="Michelle Moray"/>
    <x v="0"/>
    <s v="United States"/>
    <s v="Aurora"/>
    <x v="22"/>
    <n v="80013"/>
    <x v="1"/>
    <s v="FUR-BO-10002268"/>
    <x v="0"/>
    <x v="0"/>
    <s v="Sauder Barrister Bookcases"/>
    <n v="145.76400000000001"/>
    <n v="6"/>
    <n v="0.7"/>
    <n v="-247.7988"/>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2000000000002"/>
  </r>
  <r>
    <n v="7997"/>
    <s v="US-2014-105998"/>
    <x v="3"/>
    <x v="132"/>
    <d v="2014-11-06T00:00:00"/>
    <s v="First Class"/>
    <s v="CR-12580"/>
    <s v="Clay Rozendal"/>
    <x v="2"/>
    <s v="United States"/>
    <s v="San Diego"/>
    <x v="1"/>
    <n v="92037"/>
    <x v="1"/>
    <s v="TEC-AC-10004469"/>
    <x v="2"/>
    <x v="11"/>
    <s v="Microsoft Sculpt Comfort Mouse"/>
    <n v="199.75"/>
    <n v="5"/>
    <n v="0"/>
    <n v="87.89"/>
  </r>
  <r>
    <n v="7998"/>
    <s v="US-2014-105998"/>
    <x v="3"/>
    <x v="132"/>
    <d v="2014-11-06T00:00:00"/>
    <s v="First Class"/>
    <s v="CR-12580"/>
    <s v="Clay Rozendal"/>
    <x v="2"/>
    <s v="United States"/>
    <s v="San Diego"/>
    <x v="1"/>
    <n v="92037"/>
    <x v="1"/>
    <s v="FUR-TA-10001095"/>
    <x v="0"/>
    <x v="3"/>
    <s v="Chromcraft Round Conference Tables"/>
    <n v="1673.184"/>
    <n v="12"/>
    <n v="0.2"/>
    <n v="20.9148"/>
  </r>
  <r>
    <n v="7999"/>
    <s v="US-2011-148194"/>
    <x v="2"/>
    <x v="417"/>
    <d v="2011-05-07T00:00:00"/>
    <s v="First Class"/>
    <s v="BS-11365"/>
    <s v="Bill Shonely"/>
    <x v="1"/>
    <s v="United States"/>
    <s v="Seattle"/>
    <x v="4"/>
    <n v="98105"/>
    <x v="1"/>
    <s v="FUR-FU-10001852"/>
    <x v="0"/>
    <x v="5"/>
    <s v="Eldon Regeneration Recycled Desk Accessories, Smoke"/>
    <n v="12.18"/>
    <n v="7"/>
    <n v="0"/>
    <n v="3.8976000000000002"/>
  </r>
  <r>
    <n v="8000"/>
    <s v="US-2011-148194"/>
    <x v="2"/>
    <x v="417"/>
    <d v="2011-05-07T00:00:00"/>
    <s v="First Class"/>
    <s v="BS-11365"/>
    <s v="Bill Shonely"/>
    <x v="1"/>
    <s v="United States"/>
    <s v="Seattle"/>
    <x v="4"/>
    <n v="98105"/>
    <x v="1"/>
    <s v="OFF-AP-10000696"/>
    <x v="1"/>
    <x v="9"/>
    <s v="Holmes Odor Grabber"/>
    <n v="57.68"/>
    <n v="4"/>
    <n v="0"/>
    <n v="19.034400000000002"/>
  </r>
  <r>
    <n v="8001"/>
    <s v="US-2012-151407"/>
    <x v="1"/>
    <x v="627"/>
    <d v="2012-11-12T00:00:00"/>
    <s v="Standard Class"/>
    <s v="RD-19585"/>
    <s v="Rob Dowd"/>
    <x v="0"/>
    <s v="United States"/>
    <s v="Dubuque"/>
    <x v="23"/>
    <n v="52001"/>
    <x v="2"/>
    <s v="TEC-PH-10003885"/>
    <x v="2"/>
    <x v="7"/>
    <s v="Cisco SPA508G"/>
    <n v="263.95999999999998"/>
    <n v="4"/>
    <n v="0"/>
    <n v="76.548400000000001"/>
  </r>
  <r>
    <n v="8002"/>
    <s v="CA-2012-110870"/>
    <x v="1"/>
    <x v="295"/>
    <d v="2012-12-15T00:00:00"/>
    <s v="First Class"/>
    <s v="KD-16270"/>
    <s v="Karen Daniels"/>
    <x v="0"/>
    <s v="United States"/>
    <s v="Los Angeles"/>
    <x v="1"/>
    <n v="90032"/>
    <x v="1"/>
    <s v="TEC-AC-10002926"/>
    <x v="2"/>
    <x v="11"/>
    <s v="Logitech Wireless Marathon Mouse M705"/>
    <n v="299.94"/>
    <n v="6"/>
    <n v="0"/>
    <n v="128.9742"/>
  </r>
  <r>
    <n v="8003"/>
    <s v="CA-2012-110870"/>
    <x v="1"/>
    <x v="295"/>
    <d v="2012-12-15T00:00:00"/>
    <s v="First Class"/>
    <s v="KD-16270"/>
    <s v="Karen Daniels"/>
    <x v="0"/>
    <s v="United States"/>
    <s v="Los Angeles"/>
    <x v="1"/>
    <n v="90032"/>
    <x v="1"/>
    <s v="OFF-SU-10001225"/>
    <x v="1"/>
    <x v="14"/>
    <s v="Staples"/>
    <n v="25.76"/>
    <n v="7"/>
    <n v="0"/>
    <n v="0.51519999999999999"/>
  </r>
  <r>
    <n v="8004"/>
    <s v="CA-2011-143210"/>
    <x v="2"/>
    <x v="588"/>
    <d v="2011-12-03T00:00:00"/>
    <s v="First Class"/>
    <s v="AA-10645"/>
    <s v="Anna Andreadi"/>
    <x v="0"/>
    <s v="United States"/>
    <s v="Lowell"/>
    <x v="31"/>
    <n v="1852"/>
    <x v="3"/>
    <s v="TEC-PH-10004434"/>
    <x v="2"/>
    <x v="7"/>
    <s v="Cisco IPÂ PhoneÂ 7961G VoIPÂ phoneÂ - Dark gray"/>
    <n v="271.89999999999998"/>
    <n v="2"/>
    <n v="0"/>
    <n v="78.850999999999999"/>
  </r>
  <r>
    <n v="8005"/>
    <s v="CA-2011-143210"/>
    <x v="2"/>
    <x v="588"/>
    <d v="2011-12-03T00:00:00"/>
    <s v="First Class"/>
    <s v="AA-10645"/>
    <s v="Anna Andreadi"/>
    <x v="0"/>
    <s v="United States"/>
    <s v="Lowell"/>
    <x v="31"/>
    <n v="1852"/>
    <x v="3"/>
    <s v="FUR-FU-10003878"/>
    <x v="0"/>
    <x v="5"/>
    <s v="Linden 10&quot; Round Wall Clock, Black"/>
    <n v="45.84"/>
    <n v="3"/>
    <n v="0"/>
    <n v="15.585599999999999"/>
  </r>
  <r>
    <n v="8006"/>
    <s v="CA-2011-143210"/>
    <x v="2"/>
    <x v="588"/>
    <d v="2011-12-03T00:00:00"/>
    <s v="First Class"/>
    <s v="AA-10645"/>
    <s v="Anna Andreadi"/>
    <x v="0"/>
    <s v="United States"/>
    <s v="Lowell"/>
    <x v="31"/>
    <n v="1852"/>
    <x v="3"/>
    <s v="FUR-FU-10002268"/>
    <x v="0"/>
    <x v="5"/>
    <s v="Ultra Door Push Plate"/>
    <n v="9.82"/>
    <n v="2"/>
    <n v="0"/>
    <n v="3.2406000000000001"/>
  </r>
  <r>
    <n v="8007"/>
    <s v="CA-2013-139808"/>
    <x v="0"/>
    <x v="877"/>
    <d v="2013-10-12T00:00:00"/>
    <s v="Standard Class"/>
    <s v="MC-18100"/>
    <s v="Mick Crebagga"/>
    <x v="0"/>
    <s v="United States"/>
    <s v="Marysville"/>
    <x v="4"/>
    <n v="98270"/>
    <x v="1"/>
    <s v="OFF-FA-10001883"/>
    <x v="1"/>
    <x v="13"/>
    <s v="Alliance Super-Size Bands, Assorted Sizes"/>
    <n v="93.36"/>
    <n v="12"/>
    <n v="0"/>
    <n v="0.93359999999999999"/>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3999999999999"/>
  </r>
  <r>
    <n v="8009"/>
    <s v="CA-2012-110863"/>
    <x v="1"/>
    <x v="972"/>
    <d v="2012-11-24T00:00:00"/>
    <s v="Standard Class"/>
    <s v="AA-10645"/>
    <s v="Anna Andreadi"/>
    <x v="0"/>
    <s v="United States"/>
    <s v="Oklahoma City"/>
    <x v="26"/>
    <n v="73120"/>
    <x v="2"/>
    <s v="OFF-PA-10000474"/>
    <x v="1"/>
    <x v="10"/>
    <s v="Staples"/>
    <n v="106.32"/>
    <n v="3"/>
    <n v="0"/>
    <n v="49.970399999999998"/>
  </r>
  <r>
    <n v="8010"/>
    <s v="CA-2012-110863"/>
    <x v="1"/>
    <x v="972"/>
    <d v="2012-11-24T00:00:00"/>
    <s v="Standard Class"/>
    <s v="AA-10645"/>
    <s v="Anna Andreadi"/>
    <x v="0"/>
    <s v="United States"/>
    <s v="Oklahoma City"/>
    <x v="26"/>
    <n v="73120"/>
    <x v="2"/>
    <s v="FUR-CH-10002073"/>
    <x v="0"/>
    <x v="1"/>
    <s v="Hon Olson Stacker Chairs"/>
    <n v="1323.9"/>
    <n v="5"/>
    <n v="0"/>
    <n v="383.93099999999998"/>
  </r>
  <r>
    <n v="8011"/>
    <s v="CA-2011-127859"/>
    <x v="2"/>
    <x v="461"/>
    <d v="2011-03-20T00:00:00"/>
    <s v="Second Class"/>
    <s v="QJ-19255"/>
    <s v="Quincy Jones"/>
    <x v="1"/>
    <s v="United States"/>
    <s v="Philadelphia"/>
    <x v="9"/>
    <n v="19134"/>
    <x v="3"/>
    <s v="OFF-PA-10003641"/>
    <x v="1"/>
    <x v="10"/>
    <s v="Xerox 1909"/>
    <n v="126.624"/>
    <n v="6"/>
    <n v="0.2"/>
    <n v="41.152799999999999"/>
  </r>
  <r>
    <n v="8012"/>
    <s v="US-2012-136427"/>
    <x v="1"/>
    <x v="782"/>
    <d v="2012-06-23T00:00:00"/>
    <s v="First Class"/>
    <s v="JM-16195"/>
    <s v="Justin MacKendrick"/>
    <x v="0"/>
    <s v="United States"/>
    <s v="Aurora"/>
    <x v="22"/>
    <n v="80013"/>
    <x v="1"/>
    <s v="TEC-PH-10002070"/>
    <x v="2"/>
    <x v="7"/>
    <s v="Griffin GC36547 PowerJolt SE Lightning Charger"/>
    <n v="125.944"/>
    <n v="7"/>
    <n v="0.2"/>
    <n v="15.743"/>
  </r>
  <r>
    <n v="8013"/>
    <s v="CA-2014-120138"/>
    <x v="3"/>
    <x v="1126"/>
    <d v="2014-05-26T00:00:00"/>
    <s v="Same Day"/>
    <s v="TB-21625"/>
    <s v="Trudy Brown"/>
    <x v="0"/>
    <s v="United States"/>
    <s v="New York City"/>
    <x v="15"/>
    <n v="10009"/>
    <x v="3"/>
    <s v="OFF-BI-10004519"/>
    <x v="1"/>
    <x v="8"/>
    <s v="GBC DocuBind P100 Manual Binding Machine"/>
    <n v="663.92"/>
    <n v="5"/>
    <n v="0.2"/>
    <n v="207.47499999999999"/>
  </r>
  <r>
    <n v="8014"/>
    <s v="CA-2014-120138"/>
    <x v="3"/>
    <x v="1126"/>
    <d v="2014-05-26T00:00:00"/>
    <s v="Same Day"/>
    <s v="TB-21625"/>
    <s v="Trudy Brown"/>
    <x v="0"/>
    <s v="United States"/>
    <s v="New York City"/>
    <x v="15"/>
    <n v="10009"/>
    <x v="3"/>
    <s v="TEC-AC-10002167"/>
    <x v="2"/>
    <x v="11"/>
    <s v="ImationÂ 8gb Micro Traveldrive Usb 2.0Â Flash Drive"/>
    <n v="120"/>
    <n v="8"/>
    <n v="0"/>
    <n v="13.2"/>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8000000000004"/>
  </r>
  <r>
    <n v="8017"/>
    <s v="US-2011-131870"/>
    <x v="2"/>
    <x v="340"/>
    <d v="2011-09-11T00:00:00"/>
    <s v="First Class"/>
    <s v="NF-18595"/>
    <s v="Nicole Fjeld"/>
    <x v="2"/>
    <s v="United States"/>
    <s v="Lancaster"/>
    <x v="24"/>
    <n v="43130"/>
    <x v="3"/>
    <s v="FUR-FU-10002501"/>
    <x v="0"/>
    <x v="5"/>
    <s v="Nu-Dell Executive Frame"/>
    <n v="60.671999999999997"/>
    <n v="6"/>
    <n v="0.2"/>
    <n v="12.892799999999999"/>
  </r>
  <r>
    <n v="8018"/>
    <s v="US-2011-131870"/>
    <x v="2"/>
    <x v="340"/>
    <d v="2011-09-11T00:00:00"/>
    <s v="First Class"/>
    <s v="NF-18595"/>
    <s v="Nicole Fjeld"/>
    <x v="2"/>
    <s v="United States"/>
    <s v="Lancaster"/>
    <x v="24"/>
    <n v="43130"/>
    <x v="3"/>
    <s v="OFF-AR-10000634"/>
    <x v="1"/>
    <x v="6"/>
    <s v="Newell 320"/>
    <n v="30.815999999999999"/>
    <n v="9"/>
    <n v="0.2"/>
    <n v="2.6964000000000001"/>
  </r>
  <r>
    <n v="8019"/>
    <s v="CA-2014-114804"/>
    <x v="3"/>
    <x v="161"/>
    <d v="2014-10-20T00:00:00"/>
    <s v="Second Class"/>
    <s v="BF-11020"/>
    <s v="Barry FranzÃ¶sisch"/>
    <x v="1"/>
    <s v="United States"/>
    <s v="Modesto"/>
    <x v="1"/>
    <n v="95351"/>
    <x v="1"/>
    <s v="TEC-PH-10001700"/>
    <x v="2"/>
    <x v="7"/>
    <s v="Panasonic KX-TG6844B Expandable Digital Cordless Telephone"/>
    <n v="52.792000000000002"/>
    <n v="1"/>
    <n v="0.2"/>
    <n v="4.6193"/>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4000000000004"/>
  </r>
  <r>
    <n v="8022"/>
    <s v="CA-2011-129189"/>
    <x v="2"/>
    <x v="609"/>
    <d v="2011-07-25T00:00:00"/>
    <s v="Standard Class"/>
    <s v="HM-14860"/>
    <s v="Harry Marie"/>
    <x v="1"/>
    <s v="United States"/>
    <s v="Dallas"/>
    <x v="5"/>
    <n v="75217"/>
    <x v="2"/>
    <s v="OFF-AP-10000124"/>
    <x v="1"/>
    <x v="9"/>
    <s v="Acco 6 Outlet Guardian Basic Surge Suppressor"/>
    <n v="4.992"/>
    <n v="3"/>
    <n v="0.8"/>
    <n v="-12.979200000000001"/>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2999999999998"/>
  </r>
  <r>
    <n v="8024"/>
    <s v="CA-2011-129189"/>
    <x v="2"/>
    <x v="609"/>
    <d v="2011-07-25T00:00:00"/>
    <s v="Standard Class"/>
    <s v="HM-14860"/>
    <s v="Harry Marie"/>
    <x v="1"/>
    <s v="United States"/>
    <s v="Dallas"/>
    <x v="5"/>
    <n v="75217"/>
    <x v="2"/>
    <s v="FUR-CH-10004997"/>
    <x v="0"/>
    <x v="1"/>
    <s v="Hon Every-Day Series Multi-Task Chairs"/>
    <n v="657.93"/>
    <n v="5"/>
    <n v="0.3"/>
    <n v="-93.99"/>
  </r>
  <r>
    <n v="8025"/>
    <s v="CA-2011-129189"/>
    <x v="2"/>
    <x v="609"/>
    <d v="2011-07-25T00:00:00"/>
    <s v="Standard Class"/>
    <s v="HM-14860"/>
    <s v="Harry Marie"/>
    <x v="1"/>
    <s v="United States"/>
    <s v="Dallas"/>
    <x v="5"/>
    <n v="75217"/>
    <x v="2"/>
    <s v="OFF-BI-10000494"/>
    <x v="1"/>
    <x v="8"/>
    <s v="Acco Economy Flexible Poly Round Ring Binder"/>
    <n v="1.044"/>
    <n v="1"/>
    <n v="0.8"/>
    <n v="-1.827"/>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200000000002"/>
  </r>
  <r>
    <n v="8027"/>
    <s v="CA-2012-132465"/>
    <x v="1"/>
    <x v="861"/>
    <d v="2012-09-15T00:00:00"/>
    <s v="Second Class"/>
    <s v="DM-13525"/>
    <s v="Don Miller"/>
    <x v="1"/>
    <s v="United States"/>
    <s v="New York City"/>
    <x v="15"/>
    <n v="10035"/>
    <x v="3"/>
    <s v="OFF-ST-10003641"/>
    <x v="1"/>
    <x v="4"/>
    <s v="Space Solutions Industrial Galvanized Steel Shelving."/>
    <n v="78.8"/>
    <n v="1"/>
    <n v="0"/>
    <n v="1.5760000000000001"/>
  </r>
  <r>
    <n v="8028"/>
    <s v="CA-2012-132465"/>
    <x v="1"/>
    <x v="861"/>
    <d v="2012-09-15T00:00:00"/>
    <s v="Second Class"/>
    <s v="DM-13525"/>
    <s v="Don Miller"/>
    <x v="1"/>
    <s v="United States"/>
    <s v="New York City"/>
    <x v="15"/>
    <n v="10035"/>
    <x v="3"/>
    <s v="TEC-AC-10001998"/>
    <x v="2"/>
    <x v="11"/>
    <s v="LogitechÂ LS21 Speaker System - PC Multimedia - 2.1-CH - Wired"/>
    <n v="19.989999999999998"/>
    <n v="1"/>
    <n v="0"/>
    <n v="6.7965999999999998"/>
  </r>
  <r>
    <n v="8029"/>
    <s v="CA-2012-132465"/>
    <x v="1"/>
    <x v="861"/>
    <d v="2012-09-15T00:00:00"/>
    <s v="Second Class"/>
    <s v="DM-13525"/>
    <s v="Don Miller"/>
    <x v="1"/>
    <s v="United States"/>
    <s v="New York City"/>
    <x v="15"/>
    <n v="10035"/>
    <x v="3"/>
    <s v="OFF-ST-10001932"/>
    <x v="1"/>
    <x v="4"/>
    <s v="Fellowes Staxonsteel Drawer Files"/>
    <n v="772.68"/>
    <n v="4"/>
    <n v="0"/>
    <n v="108.1752"/>
  </r>
  <r>
    <n v="8030"/>
    <s v="CA-2013-166373"/>
    <x v="0"/>
    <x v="147"/>
    <d v="2013-10-26T00:00:00"/>
    <s v="Standard Class"/>
    <s v="JF-15565"/>
    <s v="Jill Fjeld"/>
    <x v="0"/>
    <s v="United States"/>
    <s v="San Antonio"/>
    <x v="5"/>
    <n v="78207"/>
    <x v="2"/>
    <s v="TEC-AC-10002323"/>
    <x v="2"/>
    <x v="11"/>
    <s v="SanDisk Ultra 32 GB MicroSDHC Class 10 Memory Card"/>
    <n v="106.08"/>
    <n v="6"/>
    <n v="0.2"/>
    <n v="-9.282"/>
  </r>
  <r>
    <n v="8031"/>
    <s v="CA-2013-158806"/>
    <x v="0"/>
    <x v="676"/>
    <d v="2013-01-11T00:00:00"/>
    <s v="Standard Class"/>
    <s v="NM-18520"/>
    <s v="Neoma Murray"/>
    <x v="0"/>
    <s v="United States"/>
    <s v="Amarillo"/>
    <x v="5"/>
    <n v="79109"/>
    <x v="2"/>
    <s v="FUR-FU-10004270"/>
    <x v="0"/>
    <x v="5"/>
    <s v="Executive Impressions 13&quot; Clairmont Wall Clock"/>
    <n v="23.076000000000001"/>
    <n v="3"/>
    <n v="0.6"/>
    <n v="-10.9611"/>
  </r>
  <r>
    <n v="8032"/>
    <s v="CA-2013-158806"/>
    <x v="0"/>
    <x v="676"/>
    <d v="2013-01-11T00:00:00"/>
    <s v="Standard Class"/>
    <s v="NM-18520"/>
    <s v="Neoma Murray"/>
    <x v="0"/>
    <s v="United States"/>
    <s v="Amarillo"/>
    <x v="5"/>
    <n v="79109"/>
    <x v="2"/>
    <s v="OFF-PA-10004621"/>
    <x v="1"/>
    <x v="10"/>
    <s v="Xerox 212"/>
    <n v="25.92"/>
    <n v="5"/>
    <n v="0.2"/>
    <n v="9.0719999999999992"/>
  </r>
  <r>
    <n v="8033"/>
    <s v="CA-2012-119690"/>
    <x v="1"/>
    <x v="608"/>
    <d v="2012-06-28T00:00:00"/>
    <s v="First Class"/>
    <s v="MV-17485"/>
    <s v="Mark Van Huff"/>
    <x v="0"/>
    <s v="United States"/>
    <s v="Houston"/>
    <x v="5"/>
    <n v="77041"/>
    <x v="2"/>
    <s v="OFF-PA-10001019"/>
    <x v="1"/>
    <x v="10"/>
    <s v="Xerox 1884"/>
    <n v="47.951999999999998"/>
    <n v="3"/>
    <n v="0.2"/>
    <n v="16.183800000000002"/>
  </r>
  <r>
    <n v="8034"/>
    <s v="CA-2012-119690"/>
    <x v="1"/>
    <x v="608"/>
    <d v="2012-06-28T00:00:00"/>
    <s v="First Class"/>
    <s v="MV-17485"/>
    <s v="Mark Van Huff"/>
    <x v="0"/>
    <s v="United States"/>
    <s v="Houston"/>
    <x v="5"/>
    <n v="77041"/>
    <x v="2"/>
    <s v="OFF-BI-10000201"/>
    <x v="1"/>
    <x v="8"/>
    <s v="Avery Triangle Shaped Sheet Lifters, Black, 2/Pack"/>
    <n v="0.98399999999999999"/>
    <n v="2"/>
    <n v="0.8"/>
    <n v="-1.476"/>
  </r>
  <r>
    <n v="8035"/>
    <s v="CA-2012-119690"/>
    <x v="1"/>
    <x v="608"/>
    <d v="2012-06-28T00:00:00"/>
    <s v="First Class"/>
    <s v="MV-17485"/>
    <s v="Mark Van Huff"/>
    <x v="0"/>
    <s v="United States"/>
    <s v="Houston"/>
    <x v="5"/>
    <n v="77041"/>
    <x v="2"/>
    <s v="FUR-FU-10004587"/>
    <x v="0"/>
    <x v="5"/>
    <s v="GE General Use Halogen Bulbs, 100 Watts, 1 Bulb per Pack"/>
    <n v="75.384"/>
    <n v="9"/>
    <n v="0.6"/>
    <n v="-20.730599999999999"/>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6"/>
  </r>
  <r>
    <n v="8038"/>
    <s v="CA-2014-169012"/>
    <x v="3"/>
    <x v="815"/>
    <d v="2014-07-15T00:00:00"/>
    <s v="Standard Class"/>
    <s v="BF-11275"/>
    <s v="Beth Fritzler"/>
    <x v="1"/>
    <s v="United States"/>
    <s v="Columbus"/>
    <x v="32"/>
    <n v="31907"/>
    <x v="0"/>
    <s v="OFF-AP-10003278"/>
    <x v="1"/>
    <x v="9"/>
    <s v="Belkin 7-Outlet SurgeMaster Home Series"/>
    <n v="41.91"/>
    <n v="3"/>
    <n v="0"/>
    <n v="10.896599999999999"/>
  </r>
  <r>
    <n v="8039"/>
    <s v="CA-2014-109393"/>
    <x v="3"/>
    <x v="160"/>
    <d v="2014-07-03T00:00:00"/>
    <s v="Second Class"/>
    <s v="JC-15775"/>
    <s v="John Castell"/>
    <x v="0"/>
    <s v="United States"/>
    <s v="Los Angeles"/>
    <x v="1"/>
    <n v="90032"/>
    <x v="1"/>
    <s v="FUR-BO-10003966"/>
    <x v="0"/>
    <x v="0"/>
    <s v="Sauder Facets Collection Library, Sky Alder Finish"/>
    <n v="435.99900000000002"/>
    <n v="3"/>
    <n v="0.15"/>
    <n v="5.1294000000000004"/>
  </r>
  <r>
    <n v="8040"/>
    <s v="CA-2014-121489"/>
    <x v="3"/>
    <x v="170"/>
    <d v="2014-08-26T00:00:00"/>
    <s v="Second Class"/>
    <s v="CM-11815"/>
    <s v="Candace McMahon"/>
    <x v="1"/>
    <s v="United States"/>
    <s v="Seattle"/>
    <x v="4"/>
    <n v="98115"/>
    <x v="1"/>
    <s v="FUR-CH-10004698"/>
    <x v="0"/>
    <x v="1"/>
    <s v="Padded Folding Chairs, Black, 4/Carton"/>
    <n v="388.70400000000001"/>
    <n v="6"/>
    <n v="0.2"/>
    <n v="38.870399999999997"/>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97"/>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
  </r>
  <r>
    <n v="8044"/>
    <s v="US-2014-133081"/>
    <x v="3"/>
    <x v="825"/>
    <d v="2014-03-16T00:00:00"/>
    <s v="Standard Class"/>
    <s v="PV-18985"/>
    <s v="Paul Van Hugh"/>
    <x v="2"/>
    <s v="United States"/>
    <s v="Cambridge"/>
    <x v="31"/>
    <n v="2138"/>
    <x v="3"/>
    <s v="FUR-FU-10001379"/>
    <x v="0"/>
    <x v="5"/>
    <s v="Executive Impressions 16-1/2&quot; Circular Wall Clock"/>
    <n v="26.72"/>
    <n v="1"/>
    <n v="0"/>
    <n v="11.7568"/>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80000000001"/>
  </r>
  <r>
    <n v="8046"/>
    <s v="CA-2013-145611"/>
    <x v="0"/>
    <x v="873"/>
    <d v="2013-09-25T00:00:00"/>
    <s v="Standard Class"/>
    <s v="HA-14905"/>
    <s v="Helen Abelman"/>
    <x v="0"/>
    <s v="United States"/>
    <s v="New York City"/>
    <x v="15"/>
    <n v="10035"/>
    <x v="3"/>
    <s v="OFF-AP-10001005"/>
    <x v="1"/>
    <x v="9"/>
    <s v="Honeywell Quietcare HEPA Air Cleaner"/>
    <n v="393.25"/>
    <n v="5"/>
    <n v="0"/>
    <n v="129.77250000000001"/>
  </r>
  <r>
    <n v="8047"/>
    <s v="CA-2013-113600"/>
    <x v="0"/>
    <x v="272"/>
    <d v="2013-12-18T00:00:00"/>
    <s v="Second Class"/>
    <s v="SH-20395"/>
    <s v="Shahid Hopkins"/>
    <x v="0"/>
    <s v="United States"/>
    <s v="Cuyahoga Falls"/>
    <x v="24"/>
    <n v="44221"/>
    <x v="3"/>
    <s v="OFF-BI-10000201"/>
    <x v="1"/>
    <x v="8"/>
    <s v="Avery Triangle Shaped Sheet Lifters, Black, 2/Pack"/>
    <n v="2.214"/>
    <n v="3"/>
    <n v="0.7"/>
    <n v="-1.476"/>
  </r>
  <r>
    <n v="8048"/>
    <s v="CA-2014-130834"/>
    <x v="3"/>
    <x v="132"/>
    <d v="2014-11-07T00:00:00"/>
    <s v="Second Class"/>
    <s v="JM-16195"/>
    <s v="Justin MacKendrick"/>
    <x v="0"/>
    <s v="United States"/>
    <s v="Wilmington"/>
    <x v="3"/>
    <n v="28403"/>
    <x v="0"/>
    <s v="OFF-PA-10003673"/>
    <x v="1"/>
    <x v="10"/>
    <s v="Strathmore Photo Mount Cards"/>
    <n v="16.271999999999998"/>
    <n v="3"/>
    <n v="0.2"/>
    <n v="5.2884000000000002"/>
  </r>
  <r>
    <n v="8049"/>
    <s v="CA-2013-168543"/>
    <x v="0"/>
    <x v="894"/>
    <d v="2013-07-08T00:00:00"/>
    <s v="Standard Class"/>
    <s v="DK-13225"/>
    <s v="Dean Katz"/>
    <x v="1"/>
    <s v="United States"/>
    <s v="New York City"/>
    <x v="15"/>
    <n v="10035"/>
    <x v="3"/>
    <s v="OFF-AP-10000938"/>
    <x v="1"/>
    <x v="9"/>
    <s v="Avanti 1.7 Cu. Ft. Refrigerator"/>
    <n v="706.86"/>
    <n v="7"/>
    <n v="0"/>
    <n v="197.92080000000001"/>
  </r>
  <r>
    <n v="8050"/>
    <s v="CA-2011-144974"/>
    <x v="2"/>
    <x v="467"/>
    <d v="2011-09-30T00:00:00"/>
    <s v="Standard Class"/>
    <s v="CM-12715"/>
    <s v="Craig Molinari"/>
    <x v="1"/>
    <s v="United States"/>
    <s v="Philadelphia"/>
    <x v="9"/>
    <n v="19140"/>
    <x v="3"/>
    <s v="OFF-BI-10003274"/>
    <x v="1"/>
    <x v="8"/>
    <s v="Avery Durable Slant Ring Binders, No Labels"/>
    <n v="5.97"/>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02"/>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49999999999998"/>
    <n v="1"/>
    <n v="0.7"/>
    <n v="-1.8585"/>
  </r>
  <r>
    <n v="8055"/>
    <s v="CA-2012-121188"/>
    <x v="1"/>
    <x v="834"/>
    <d v="2012-09-04T00:00:00"/>
    <s v="Standard Class"/>
    <s v="CB-12025"/>
    <s v="Cassandra Brandow"/>
    <x v="0"/>
    <s v="United States"/>
    <s v="Los Angeles"/>
    <x v="1"/>
    <n v="90049"/>
    <x v="1"/>
    <s v="OFF-ST-10001490"/>
    <x v="1"/>
    <x v="4"/>
    <s v="Hot File 7-Pocket, Floor Stand"/>
    <n v="892.35"/>
    <n v="5"/>
    <n v="0"/>
    <n v="267.70499999999998"/>
  </r>
  <r>
    <n v="8056"/>
    <s v="CA-2012-121188"/>
    <x v="1"/>
    <x v="834"/>
    <d v="2012-09-04T00:00:00"/>
    <s v="Standard Class"/>
    <s v="CB-12025"/>
    <s v="Cassandra Brandow"/>
    <x v="0"/>
    <s v="United States"/>
    <s v="Los Angeles"/>
    <x v="1"/>
    <n v="90049"/>
    <x v="1"/>
    <s v="FUR-BO-10004695"/>
    <x v="0"/>
    <x v="0"/>
    <s v="O'Sullivan 2-Door Barrister Bookcase in Odessa Pine"/>
    <n v="307.666"/>
    <n v="2"/>
    <n v="0.15"/>
    <n v="28.956800000000001"/>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99"/>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1"/>
  </r>
  <r>
    <n v="8061"/>
    <s v="CA-2012-156013"/>
    <x v="1"/>
    <x v="1181"/>
    <d v="2012-09-26T00:00:00"/>
    <s v="Standard Class"/>
    <s v="TC-20980"/>
    <s v="Tamara Chand"/>
    <x v="1"/>
    <s v="United States"/>
    <s v="Long Beach"/>
    <x v="15"/>
    <n v="11561"/>
    <x v="3"/>
    <s v="OFF-PA-10001970"/>
    <x v="1"/>
    <x v="10"/>
    <s v="Xerox 1881"/>
    <n v="61.4"/>
    <n v="5"/>
    <n v="0"/>
    <n v="28.858000000000001"/>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199999999998"/>
  </r>
  <r>
    <n v="8064"/>
    <s v="CA-2013-132997"/>
    <x v="0"/>
    <x v="77"/>
    <d v="2013-11-10T00:00:00"/>
    <s v="First Class"/>
    <s v="LW-17215"/>
    <s v="Luke Weiss"/>
    <x v="0"/>
    <s v="United States"/>
    <s v="Rochester"/>
    <x v="15"/>
    <n v="14609"/>
    <x v="3"/>
    <s v="TEC-PH-10003811"/>
    <x v="2"/>
    <x v="7"/>
    <s v="Jabra Supreme Plus Driver EditionÂ Headset"/>
    <n v="359.97"/>
    <n v="3"/>
    <n v="0"/>
    <n v="100.7916"/>
  </r>
  <r>
    <n v="8065"/>
    <s v="CA-2013-132997"/>
    <x v="0"/>
    <x v="77"/>
    <d v="2013-11-10T00:00:00"/>
    <s v="First Class"/>
    <s v="LW-17215"/>
    <s v="Luke Weiss"/>
    <x v="0"/>
    <s v="United States"/>
    <s v="Rochester"/>
    <x v="15"/>
    <n v="14609"/>
    <x v="3"/>
    <s v="OFF-PA-10004983"/>
    <x v="1"/>
    <x v="10"/>
    <s v="Xerox 23"/>
    <n v="12.96"/>
    <n v="2"/>
    <n v="0"/>
    <n v="6.2207999999999997"/>
  </r>
  <r>
    <n v="8066"/>
    <s v="CA-2013-132997"/>
    <x v="0"/>
    <x v="77"/>
    <d v="2013-11-10T00:00:00"/>
    <s v="First Class"/>
    <s v="LW-17215"/>
    <s v="Luke Weiss"/>
    <x v="0"/>
    <s v="United States"/>
    <s v="Rochester"/>
    <x v="15"/>
    <n v="14609"/>
    <x v="3"/>
    <s v="OFF-ST-10003479"/>
    <x v="1"/>
    <x v="4"/>
    <s v="Eldon Base for stackable storage shelf, platinum"/>
    <n v="116.82"/>
    <n v="3"/>
    <n v="0"/>
    <n v="5.8410000000000002"/>
  </r>
  <r>
    <n v="8067"/>
    <s v="CA-2013-132997"/>
    <x v="0"/>
    <x v="77"/>
    <d v="2013-11-10T00:00:00"/>
    <s v="First Class"/>
    <s v="LW-17215"/>
    <s v="Luke Weiss"/>
    <x v="0"/>
    <s v="United States"/>
    <s v="Rochester"/>
    <x v="15"/>
    <n v="14609"/>
    <x v="3"/>
    <s v="OFF-BI-10004318"/>
    <x v="1"/>
    <x v="8"/>
    <s v="Ibico EB-19 Dual Function Manual Binding System"/>
    <n v="276.78399999999999"/>
    <n v="2"/>
    <n v="0.2"/>
    <n v="89.954800000000006"/>
  </r>
  <r>
    <n v="8068"/>
    <s v="US-2012-160563"/>
    <x v="1"/>
    <x v="1182"/>
    <d v="2012-10-24T00:00:00"/>
    <s v="Standard Class"/>
    <s v="NS-18640"/>
    <s v="Noel Staavos"/>
    <x v="1"/>
    <s v="United States"/>
    <s v="San Francisco"/>
    <x v="1"/>
    <n v="94109"/>
    <x v="1"/>
    <s v="TEC-AC-10002567"/>
    <x v="2"/>
    <x v="11"/>
    <s v="Logitech G602 Wireless Gaming Mouse"/>
    <n v="239.97"/>
    <n v="3"/>
    <n v="0"/>
    <n v="86.389200000000002"/>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
    <n v="5"/>
    <n v="0.2"/>
    <n v="-107.958"/>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49999999999"/>
  </r>
  <r>
    <n v="8072"/>
    <s v="CA-2014-151750"/>
    <x v="3"/>
    <x v="314"/>
    <d v="2014-01-06T00:00:00"/>
    <s v="Standard Class"/>
    <s v="JM-15250"/>
    <s v="Janet Martin"/>
    <x v="0"/>
    <s v="United States"/>
    <s v="Huntsville"/>
    <x v="5"/>
    <n v="77340"/>
    <x v="2"/>
    <s v="FUR-CH-10003199"/>
    <x v="0"/>
    <x v="1"/>
    <s v="Office Star - Contemporary Task Swivel Chair"/>
    <n v="310.74400000000003"/>
    <n v="4"/>
    <n v="0.3"/>
    <n v="-26.635200000000001"/>
  </r>
  <r>
    <n v="8073"/>
    <s v="CA-2014-151750"/>
    <x v="3"/>
    <x v="314"/>
    <d v="2014-01-06T00:00:00"/>
    <s v="Standard Class"/>
    <s v="JM-15250"/>
    <s v="Janet Martin"/>
    <x v="0"/>
    <s v="United States"/>
    <s v="Huntsville"/>
    <x v="5"/>
    <n v="77340"/>
    <x v="2"/>
    <s v="OFF-AR-10003158"/>
    <x v="1"/>
    <x v="6"/>
    <s v="Fluorescent Highlighters by Dixon"/>
    <n v="12.736000000000001"/>
    <n v="4"/>
    <n v="0.2"/>
    <n v="2.2288000000000001"/>
  </r>
  <r>
    <n v="8074"/>
    <s v="CA-2014-151750"/>
    <x v="3"/>
    <x v="314"/>
    <d v="2014-01-06T00:00:00"/>
    <s v="Standard Class"/>
    <s v="JM-15250"/>
    <s v="Janet Martin"/>
    <x v="0"/>
    <s v="United States"/>
    <s v="Huntsville"/>
    <x v="5"/>
    <n v="77340"/>
    <x v="2"/>
    <s v="OFF-BI-10000301"/>
    <x v="1"/>
    <x v="8"/>
    <s v="GBC Instant Report Kit"/>
    <n v="6.47"/>
    <n v="5"/>
    <n v="0.8"/>
    <n v="-9.7050000000000001"/>
  </r>
  <r>
    <n v="8075"/>
    <s v="CA-2014-151750"/>
    <x v="3"/>
    <x v="314"/>
    <d v="2014-01-06T00:00:00"/>
    <s v="Standard Class"/>
    <s v="JM-15250"/>
    <s v="Janet Martin"/>
    <x v="0"/>
    <s v="United States"/>
    <s v="Huntsville"/>
    <x v="5"/>
    <n v="77340"/>
    <x v="2"/>
    <s v="OFF-BI-10000343"/>
    <x v="1"/>
    <x v="8"/>
    <s v="Pressboard Covers with Storage Hooks, 9 1/2&quot; x 11&quot;, Light Blue"/>
    <n v="13.747999999999999"/>
    <n v="14"/>
    <n v="0.8"/>
    <n v="-22.684200000000001"/>
  </r>
  <r>
    <n v="8076"/>
    <s v="CA-2014-151750"/>
    <x v="3"/>
    <x v="314"/>
    <d v="2014-01-06T00:00:00"/>
    <s v="Standard Class"/>
    <s v="JM-15250"/>
    <s v="Janet Martin"/>
    <x v="0"/>
    <s v="United States"/>
    <s v="Huntsville"/>
    <x v="5"/>
    <n v="77340"/>
    <x v="2"/>
    <s v="OFF-AP-10004708"/>
    <x v="1"/>
    <x v="9"/>
    <s v="Fellowes Superior 10 Outlet Split Surge Protector"/>
    <n v="15.224"/>
    <n v="2"/>
    <n v="0.8"/>
    <n v="-38.821199999999997"/>
  </r>
  <r>
    <n v="8077"/>
    <s v="CA-2012-106187"/>
    <x v="1"/>
    <x v="537"/>
    <d v="2012-06-29T00:00:00"/>
    <s v="Standard Class"/>
    <s v="RF-19345"/>
    <s v="Randy Ferguson"/>
    <x v="1"/>
    <s v="United States"/>
    <s v="East Point"/>
    <x v="32"/>
    <n v="30344"/>
    <x v="0"/>
    <s v="FUR-FU-10000794"/>
    <x v="0"/>
    <x v="5"/>
    <s v="Eldon Stackable Tray, Side-Load, Legal, Smoke"/>
    <n v="27.42"/>
    <n v="3"/>
    <n v="0"/>
    <n v="9.3228000000000009"/>
  </r>
  <r>
    <n v="8078"/>
    <s v="CA-2012-106187"/>
    <x v="1"/>
    <x v="537"/>
    <d v="2012-06-29T00:00:00"/>
    <s v="Standard Class"/>
    <s v="RF-19345"/>
    <s v="Randy Ferguson"/>
    <x v="1"/>
    <s v="United States"/>
    <s v="East Point"/>
    <x v="32"/>
    <n v="30344"/>
    <x v="0"/>
    <s v="OFF-BI-10004519"/>
    <x v="1"/>
    <x v="8"/>
    <s v="GBC DocuBind P100 Manual Binding Machine"/>
    <n v="165.98"/>
    <n v="1"/>
    <n v="0"/>
    <n v="74.691000000000003"/>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199999999999"/>
    <n v="8"/>
    <n v="0.2"/>
    <n v="46.995199999999997"/>
  </r>
  <r>
    <n v="8081"/>
    <s v="CA-2012-150714"/>
    <x v="1"/>
    <x v="662"/>
    <d v="2012-11-01T00:00:00"/>
    <s v="Standard Class"/>
    <s v="KH-16690"/>
    <s v="Kristen Hastings"/>
    <x v="1"/>
    <s v="United States"/>
    <s v="Springfield"/>
    <x v="21"/>
    <n v="97477"/>
    <x v="1"/>
    <s v="OFF-LA-10001474"/>
    <x v="1"/>
    <x v="2"/>
    <s v="Avery 477"/>
    <n v="146.54400000000001"/>
    <n v="6"/>
    <n v="0.2"/>
    <n v="47.626800000000003"/>
  </r>
  <r>
    <n v="8082"/>
    <s v="CA-2012-150714"/>
    <x v="1"/>
    <x v="662"/>
    <d v="2012-11-01T00:00:00"/>
    <s v="Standard Class"/>
    <s v="KH-16690"/>
    <s v="Kristen Hastings"/>
    <x v="1"/>
    <s v="United States"/>
    <s v="Springfield"/>
    <x v="21"/>
    <n v="97477"/>
    <x v="1"/>
    <s v="OFF-PA-10001497"/>
    <x v="1"/>
    <x v="10"/>
    <s v="Xerox 1914"/>
    <n v="131.904"/>
    <n v="3"/>
    <n v="0.2"/>
    <n v="47.815199999999997"/>
  </r>
  <r>
    <n v="8083"/>
    <s v="CA-2012-150714"/>
    <x v="1"/>
    <x v="662"/>
    <d v="2012-11-01T00:00:00"/>
    <s v="Standard Class"/>
    <s v="KH-16690"/>
    <s v="Kristen Hastings"/>
    <x v="1"/>
    <s v="United States"/>
    <s v="Springfield"/>
    <x v="21"/>
    <n v="97477"/>
    <x v="1"/>
    <s v="OFF-AP-10003287"/>
    <x v="1"/>
    <x v="9"/>
    <s v="Tripp Lite TLP810NET Broadband Surge for Modem/Fax"/>
    <n v="203.88"/>
    <n v="5"/>
    <n v="0.2"/>
    <n v="20.388000000000002"/>
  </r>
  <r>
    <n v="8084"/>
    <s v="CA-2012-150714"/>
    <x v="1"/>
    <x v="662"/>
    <d v="2012-11-01T00:00:00"/>
    <s v="Standard Class"/>
    <s v="KH-16690"/>
    <s v="Kristen Hastings"/>
    <x v="1"/>
    <s v="United States"/>
    <s v="Springfield"/>
    <x v="21"/>
    <n v="97477"/>
    <x v="1"/>
    <s v="OFF-BI-10002982"/>
    <x v="1"/>
    <x v="8"/>
    <s v="Avery Self-Adhesive Photo Pockets for Polaroid Photos"/>
    <n v="14.301"/>
    <n v="7"/>
    <n v="0.7"/>
    <n v="-10.487399999999999"/>
  </r>
  <r>
    <n v="8085"/>
    <s v="CA-2012-150714"/>
    <x v="1"/>
    <x v="662"/>
    <d v="2012-11-01T00:00:00"/>
    <s v="Standard Class"/>
    <s v="KH-16690"/>
    <s v="Kristen Hastings"/>
    <x v="1"/>
    <s v="United States"/>
    <s v="Springfield"/>
    <x v="21"/>
    <n v="97477"/>
    <x v="1"/>
    <s v="OFF-ST-10001809"/>
    <x v="1"/>
    <x v="4"/>
    <s v="Fellowes Officeware Wire Shelving"/>
    <n v="718.64"/>
    <n v="10"/>
    <n v="0.2"/>
    <n v="-161.69399999999999"/>
  </r>
  <r>
    <n v="8086"/>
    <s v="CA-2013-105753"/>
    <x v="0"/>
    <x v="201"/>
    <d v="2013-10-27T00:00:00"/>
    <s v="Standard Class"/>
    <s v="LC-16960"/>
    <s v="Lindsay Castell"/>
    <x v="2"/>
    <s v="United States"/>
    <s v="Arlington"/>
    <x v="17"/>
    <n v="22204"/>
    <x v="0"/>
    <s v="FUR-FU-10000246"/>
    <x v="0"/>
    <x v="5"/>
    <s v="Aluminum Document Frame"/>
    <n v="61.1"/>
    <n v="5"/>
    <n v="0"/>
    <n v="18.329999999999998"/>
  </r>
  <r>
    <n v="8087"/>
    <s v="CA-2014-120894"/>
    <x v="3"/>
    <x v="1045"/>
    <d v="2014-05-03T00:00:00"/>
    <s v="Standard Class"/>
    <s v="JL-15130"/>
    <s v="Jack Lebron"/>
    <x v="0"/>
    <s v="United States"/>
    <s v="Wilmington"/>
    <x v="3"/>
    <n v="28403"/>
    <x v="0"/>
    <s v="OFF-AP-10000252"/>
    <x v="1"/>
    <x v="9"/>
    <s v="Harmony HEPA Quiet Air Purifiers"/>
    <n v="28.08"/>
    <n v="3"/>
    <n v="0.2"/>
    <n v="5.2649999999999997"/>
  </r>
  <r>
    <n v="8088"/>
    <s v="CA-2013-106621"/>
    <x v="0"/>
    <x v="321"/>
    <d v="2013-10-02T00:00:00"/>
    <s v="Second Class"/>
    <s v="DM-12955"/>
    <s v="Dario Medina"/>
    <x v="1"/>
    <s v="United States"/>
    <s v="Yuma"/>
    <x v="16"/>
    <n v="85364"/>
    <x v="1"/>
    <s v="OFF-AR-10002375"/>
    <x v="1"/>
    <x v="6"/>
    <s v="Newell 351"/>
    <n v="10.496"/>
    <n v="4"/>
    <n v="0.2"/>
    <n v="1.1808000000000001"/>
  </r>
  <r>
    <n v="8089"/>
    <s v="CA-2012-107020"/>
    <x v="1"/>
    <x v="848"/>
    <d v="2012-07-14T00:00:00"/>
    <s v="Standard Class"/>
    <s v="MV-18190"/>
    <s v="Mike Vittorini"/>
    <x v="0"/>
    <s v="United States"/>
    <s v="San Bernardino"/>
    <x v="1"/>
    <n v="92404"/>
    <x v="1"/>
    <s v="OFF-BI-10003719"/>
    <x v="1"/>
    <x v="8"/>
    <s v="Large Capacity Hanging Post Binders"/>
    <n v="39.92"/>
    <n v="2"/>
    <n v="0.2"/>
    <n v="12.974"/>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6"/>
    <n v="7"/>
    <n v="0"/>
    <n v="70.033600000000007"/>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199999999999"/>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7999999999997"/>
  </r>
  <r>
    <n v="8097"/>
    <s v="CA-2014-133046"/>
    <x v="3"/>
    <x v="944"/>
    <d v="2014-08-02T00:00:00"/>
    <s v="Second Class"/>
    <s v="DK-13375"/>
    <s v="Dennis Kane"/>
    <x v="0"/>
    <s v="United States"/>
    <s v="Seattle"/>
    <x v="4"/>
    <n v="98115"/>
    <x v="1"/>
    <s v="TEC-AC-10000991"/>
    <x v="2"/>
    <x v="11"/>
    <s v="Sony Micro Vault Click 8 GB USB 2.0 Flash Drive"/>
    <n v="234.95"/>
    <n v="5"/>
    <n v="0"/>
    <n v="32.893000000000001"/>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9"/>
  </r>
  <r>
    <n v="8100"/>
    <s v="CA-2013-169663"/>
    <x v="0"/>
    <x v="612"/>
    <d v="2013-03-14T00:00:00"/>
    <s v="First Class"/>
    <s v="RH-19510"/>
    <s v="Rick Huthwaite"/>
    <x v="2"/>
    <s v="United States"/>
    <s v="Los Angeles"/>
    <x v="1"/>
    <n v="90045"/>
    <x v="1"/>
    <s v="TEC-AC-10003038"/>
    <x v="2"/>
    <x v="11"/>
    <s v="Kingston Digital DataTraveler 16GB USB 2.0"/>
    <n v="26.85"/>
    <n v="3"/>
    <n v="0"/>
    <n v="5.1014999999999997"/>
  </r>
  <r>
    <n v="8101"/>
    <s v="CA-2013-169663"/>
    <x v="0"/>
    <x v="612"/>
    <d v="2013-03-14T00:00:00"/>
    <s v="First Class"/>
    <s v="RH-19510"/>
    <s v="Rick Huthwaite"/>
    <x v="2"/>
    <s v="United States"/>
    <s v="Los Angeles"/>
    <x v="1"/>
    <n v="90045"/>
    <x v="1"/>
    <s v="TEC-MA-10000984"/>
    <x v="2"/>
    <x v="15"/>
    <s v="Okidata MB760 Printer"/>
    <n v="3357.6"/>
    <n v="3"/>
    <n v="0.2"/>
    <n v="377.73"/>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98"/>
  </r>
  <r>
    <n v="8104"/>
    <s v="CA-2012-149846"/>
    <x v="1"/>
    <x v="1184"/>
    <d v="2012-05-26T00:00:00"/>
    <s v="Standard Class"/>
    <s v="SB-20185"/>
    <s v="Sarah Brown"/>
    <x v="0"/>
    <s v="United States"/>
    <s v="Los Angeles"/>
    <x v="1"/>
    <n v="90045"/>
    <x v="1"/>
    <s v="OFF-ST-10002406"/>
    <x v="1"/>
    <x v="4"/>
    <s v="Pizazz Global Quick File"/>
    <n v="104.79"/>
    <n v="7"/>
    <n v="0"/>
    <n v="29.341200000000001"/>
  </r>
  <r>
    <n v="8105"/>
    <s v="CA-2012-149846"/>
    <x v="1"/>
    <x v="1184"/>
    <d v="2012-05-26T00:00:00"/>
    <s v="Standard Class"/>
    <s v="SB-20185"/>
    <s v="Sarah Brown"/>
    <x v="0"/>
    <s v="United States"/>
    <s v="Los Angeles"/>
    <x v="1"/>
    <n v="90045"/>
    <x v="1"/>
    <s v="TEC-PH-10003645"/>
    <x v="2"/>
    <x v="7"/>
    <s v="Aastra 57i VoIP phone"/>
    <n v="775.72799999999995"/>
    <n v="6"/>
    <n v="0.2"/>
    <n v="58.179600000000001"/>
  </r>
  <r>
    <n v="8106"/>
    <s v="CA-2014-159149"/>
    <x v="3"/>
    <x v="922"/>
    <d v="2014-02-20T00:00:00"/>
    <s v="First Class"/>
    <s v="CR-12820"/>
    <s v="Cyra Reiten"/>
    <x v="2"/>
    <s v="United States"/>
    <s v="Houston"/>
    <x v="5"/>
    <n v="77041"/>
    <x v="2"/>
    <s v="FUR-BO-10001601"/>
    <x v="0"/>
    <x v="0"/>
    <s v="Sauder Mission Library with Doors, Fruitwood Finish"/>
    <n v="89.066400000000002"/>
    <n v="1"/>
    <n v="0.32"/>
    <n v="-17.0274"/>
  </r>
  <r>
    <n v="8107"/>
    <s v="CA-2014-159149"/>
    <x v="3"/>
    <x v="922"/>
    <d v="2014-02-20T00:00:00"/>
    <s v="First Class"/>
    <s v="CR-12820"/>
    <s v="Cyra Reiten"/>
    <x v="2"/>
    <s v="United States"/>
    <s v="Houston"/>
    <x v="5"/>
    <n v="77041"/>
    <x v="2"/>
    <s v="OFF-AR-10000937"/>
    <x v="1"/>
    <x v="6"/>
    <s v="Dixon Ticonderoga Core-Lock Colored Pencils, 48-Color Set"/>
    <n v="175.44"/>
    <n v="6"/>
    <n v="0.2"/>
    <n v="52.631999999999998"/>
  </r>
  <r>
    <n v="8108"/>
    <s v="CA-2014-159149"/>
    <x v="3"/>
    <x v="922"/>
    <d v="2014-02-20T00:00:00"/>
    <s v="First Class"/>
    <s v="CR-12820"/>
    <s v="Cyra Reiten"/>
    <x v="2"/>
    <s v="United States"/>
    <s v="Houston"/>
    <x v="5"/>
    <n v="77041"/>
    <x v="2"/>
    <s v="TEC-PH-10000038"/>
    <x v="2"/>
    <x v="7"/>
    <s v="Jawbone MINI JAMBOX Wireless Bluetooth Speaker"/>
    <n v="438.33600000000001"/>
    <n v="4"/>
    <n v="0.2"/>
    <n v="-87.667199999999994"/>
  </r>
  <r>
    <n v="8109"/>
    <s v="US-2014-167570"/>
    <x v="3"/>
    <x v="166"/>
    <d v="2014-12-16T00:00:00"/>
    <s v="Standard Class"/>
    <s v="EG-13900"/>
    <s v="Emily Grady"/>
    <x v="0"/>
    <s v="United States"/>
    <s v="Philadelphia"/>
    <x v="9"/>
    <n v="19140"/>
    <x v="3"/>
    <s v="FUR-CH-10003396"/>
    <x v="0"/>
    <x v="1"/>
    <s v="Global Deluxe Steno Chair"/>
    <n v="215.54400000000001"/>
    <n v="4"/>
    <n v="0.3"/>
    <n v="-58.504800000000003"/>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6"/>
    <n v="2"/>
    <n v="0.3"/>
    <n v="-25.4772"/>
  </r>
  <r>
    <n v="8112"/>
    <s v="CA-2013-130393"/>
    <x v="0"/>
    <x v="49"/>
    <d v="2013-12-04T00:00:00"/>
    <s v="Second Class"/>
    <s v="JM-15865"/>
    <s v="John Murray"/>
    <x v="0"/>
    <s v="United States"/>
    <s v="San Angelo"/>
    <x v="5"/>
    <n v="76903"/>
    <x v="2"/>
    <s v="FUR-CH-10002647"/>
    <x v="0"/>
    <x v="1"/>
    <s v="Situations Contoured Folding Chairs, 4/Set"/>
    <n v="248.43"/>
    <n v="5"/>
    <n v="0.3"/>
    <n v="-17.745000000000001"/>
  </r>
  <r>
    <n v="8113"/>
    <s v="CA-2013-130393"/>
    <x v="0"/>
    <x v="49"/>
    <d v="2013-12-04T00:00:00"/>
    <s v="Second Class"/>
    <s v="JM-15865"/>
    <s v="John Murray"/>
    <x v="0"/>
    <s v="United States"/>
    <s v="San Angelo"/>
    <x v="5"/>
    <n v="76903"/>
    <x v="2"/>
    <s v="OFF-AP-10004859"/>
    <x v="1"/>
    <x v="9"/>
    <s v="Acco 6 Outlet Guardian Premium Surge Suppressor"/>
    <n v="11.648"/>
    <n v="4"/>
    <n v="0.8"/>
    <n v="-30.8672"/>
  </r>
  <r>
    <n v="8114"/>
    <s v="CA-2013-130393"/>
    <x v="0"/>
    <x v="49"/>
    <d v="2013-12-04T00:00:00"/>
    <s v="Second Class"/>
    <s v="JM-15865"/>
    <s v="John Murray"/>
    <x v="0"/>
    <s v="United States"/>
    <s v="San Angelo"/>
    <x v="5"/>
    <n v="76903"/>
    <x v="2"/>
    <s v="FUR-CH-10004477"/>
    <x v="0"/>
    <x v="1"/>
    <s v="Global Push Button Manager's Chair, Indigo"/>
    <n v="85.245999999999995"/>
    <n v="2"/>
    <n v="0.3"/>
    <n v="-1.2178"/>
  </r>
  <r>
    <n v="8115"/>
    <s v="CA-2014-144820"/>
    <x v="3"/>
    <x v="621"/>
    <d v="2014-10-08T00:00:00"/>
    <s v="Second Class"/>
    <s v="LW-16825"/>
    <s v="Laurel Workman"/>
    <x v="1"/>
    <s v="United States"/>
    <s v="Pasadena"/>
    <x v="5"/>
    <n v="77506"/>
    <x v="2"/>
    <s v="OFF-AR-10004817"/>
    <x v="1"/>
    <x v="6"/>
    <s v="Colorific Watercolor Pencils"/>
    <n v="20.64"/>
    <n v="5"/>
    <n v="0.2"/>
    <n v="2.3220000000000001"/>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599999999999"/>
  </r>
  <r>
    <n v="8117"/>
    <s v="CA-2014-105543"/>
    <x v="3"/>
    <x v="221"/>
    <d v="2014-11-25T00:00:00"/>
    <s v="Same Day"/>
    <s v="BG-11695"/>
    <s v="Brooke Gillingham"/>
    <x v="1"/>
    <s v="United States"/>
    <s v="Garden City"/>
    <x v="41"/>
    <n v="67846"/>
    <x v="2"/>
    <s v="OFF-ST-10003123"/>
    <x v="1"/>
    <x v="4"/>
    <s v="Fellowes Bases and Tops For Staxonsteel/High-Stak Systems"/>
    <n v="33.29"/>
    <n v="1"/>
    <n v="0"/>
    <n v="7.9896000000000003"/>
  </r>
  <r>
    <n v="8118"/>
    <s v="US-2014-113201"/>
    <x v="3"/>
    <x v="160"/>
    <d v="2014-07-06T00:00:00"/>
    <s v="Standard Class"/>
    <s v="TT-21220"/>
    <s v="Thomas Thornton"/>
    <x v="0"/>
    <s v="United States"/>
    <s v="Los Angeles"/>
    <x v="1"/>
    <n v="90045"/>
    <x v="1"/>
    <s v="OFF-PA-10000675"/>
    <x v="1"/>
    <x v="10"/>
    <s v="Xerox 1919"/>
    <n v="204.95"/>
    <n v="5"/>
    <n v="0"/>
    <n v="100.4255"/>
  </r>
  <r>
    <n v="8119"/>
    <s v="US-2014-106551"/>
    <x v="3"/>
    <x v="847"/>
    <d v="2014-07-28T00:00:00"/>
    <s v="Standard Class"/>
    <s v="EB-13930"/>
    <s v="Eric Barreto"/>
    <x v="0"/>
    <s v="United States"/>
    <s v="Chicago"/>
    <x v="10"/>
    <n v="60653"/>
    <x v="2"/>
    <s v="FUR-CH-10004997"/>
    <x v="0"/>
    <x v="1"/>
    <s v="Hon Every-Day Series Multi-Task Chairs"/>
    <n v="526.34400000000005"/>
    <n v="4"/>
    <n v="0.3"/>
    <n v="-75.191999999999993"/>
  </r>
  <r>
    <n v="8120"/>
    <s v="CA-2013-116722"/>
    <x v="0"/>
    <x v="583"/>
    <d v="2013-11-17T00:00:00"/>
    <s v="Standard Class"/>
    <s v="LP-17080"/>
    <s v="Liz Pelletier"/>
    <x v="0"/>
    <s v="United States"/>
    <s v="San Francisco"/>
    <x v="1"/>
    <n v="94110"/>
    <x v="1"/>
    <s v="FUR-FU-10001934"/>
    <x v="0"/>
    <x v="5"/>
    <s v="Magnifier Swing Arm Lamp"/>
    <n v="41.96"/>
    <n v="2"/>
    <n v="0"/>
    <n v="10.909599999999999"/>
  </r>
  <r>
    <n v="8121"/>
    <s v="CA-2013-116722"/>
    <x v="0"/>
    <x v="583"/>
    <d v="2013-11-17T00:00:00"/>
    <s v="Standard Class"/>
    <s v="LP-17080"/>
    <s v="Liz Pelletier"/>
    <x v="0"/>
    <s v="United States"/>
    <s v="San Francisco"/>
    <x v="1"/>
    <n v="94110"/>
    <x v="1"/>
    <s v="FUR-CH-10004997"/>
    <x v="0"/>
    <x v="1"/>
    <s v="Hon Every-Day Series Multi-Task Chairs"/>
    <n v="451.15199999999999"/>
    <n v="3"/>
    <n v="0.2"/>
    <n v="0"/>
  </r>
  <r>
    <n v="8122"/>
    <s v="CA-2013-116722"/>
    <x v="0"/>
    <x v="583"/>
    <d v="2013-11-17T00:00:00"/>
    <s v="Standard Class"/>
    <s v="LP-17080"/>
    <s v="Liz Pelletier"/>
    <x v="0"/>
    <s v="United States"/>
    <s v="San Francisco"/>
    <x v="1"/>
    <n v="94110"/>
    <x v="1"/>
    <s v="OFF-BI-10001890"/>
    <x v="1"/>
    <x v="8"/>
    <s v="Avery Poly Binder Pockets"/>
    <n v="31.504000000000001"/>
    <n v="11"/>
    <n v="0.2"/>
    <n v="11.026400000000001"/>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60000000001"/>
    <n v="4"/>
    <n v="0.4"/>
    <n v="125.99720000000001"/>
  </r>
  <r>
    <n v="8125"/>
    <s v="US-2014-150070"/>
    <x v="3"/>
    <x v="210"/>
    <d v="2014-09-13T00:00:00"/>
    <s v="Standard Class"/>
    <s v="JA-15970"/>
    <s v="Joseph Airdo"/>
    <x v="0"/>
    <s v="United States"/>
    <s v="Modesto"/>
    <x v="1"/>
    <n v="95351"/>
    <x v="1"/>
    <s v="FUR-CH-10004860"/>
    <x v="0"/>
    <x v="1"/>
    <s v="Global Low Back Tilter Chair"/>
    <n v="161.56800000000001"/>
    <n v="2"/>
    <n v="0.2"/>
    <n v="-28.2744"/>
  </r>
  <r>
    <n v="8126"/>
    <s v="CA-2012-137064"/>
    <x v="1"/>
    <x v="525"/>
    <d v="2012-02-13T00:00:00"/>
    <s v="Standard Class"/>
    <s v="TS-21655"/>
    <s v="Trudy Schmidt"/>
    <x v="0"/>
    <s v="United States"/>
    <s v="Houston"/>
    <x v="5"/>
    <n v="77070"/>
    <x v="2"/>
    <s v="OFF-BI-10002049"/>
    <x v="1"/>
    <x v="8"/>
    <s v="UniKeep View Case Binders"/>
    <n v="2.9340000000000002"/>
    <n v="3"/>
    <n v="0.8"/>
    <n v="-4.9878"/>
  </r>
  <r>
    <n v="8127"/>
    <s v="CA-2012-137064"/>
    <x v="1"/>
    <x v="525"/>
    <d v="2012-02-13T00:00:00"/>
    <s v="Standard Class"/>
    <s v="TS-21655"/>
    <s v="Trudy Schmidt"/>
    <x v="0"/>
    <s v="United States"/>
    <s v="Houston"/>
    <x v="5"/>
    <n v="77070"/>
    <x v="2"/>
    <s v="TEC-AC-10003499"/>
    <x v="2"/>
    <x v="11"/>
    <s v="Memorex Mini Travel Drive 8 GB USB 2.0 Flash Drive"/>
    <n v="18.527999999999999"/>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199999999995"/>
    <n v="3"/>
    <n v="0.2"/>
    <n v="-125.76600000000001"/>
  </r>
  <r>
    <n v="8129"/>
    <s v="CA-2014-157350"/>
    <x v="3"/>
    <x v="775"/>
    <d v="2014-09-02T00:00:00"/>
    <s v="Standard Class"/>
    <s v="DP-13000"/>
    <s v="Darren Powers"/>
    <x v="0"/>
    <s v="United States"/>
    <s v="Chicago"/>
    <x v="10"/>
    <n v="60610"/>
    <x v="2"/>
    <s v="FUR-FU-10000222"/>
    <x v="0"/>
    <x v="5"/>
    <s v="Seth Thomas 16&quot; Steel Case Clock"/>
    <n v="64.959999999999994"/>
    <n v="5"/>
    <n v="0.6"/>
    <n v="-43.847999999999999"/>
  </r>
  <r>
    <n v="8130"/>
    <s v="CA-2011-127866"/>
    <x v="2"/>
    <x v="836"/>
    <d v="2011-07-23T00:00:00"/>
    <s v="First Class"/>
    <s v="JD-15895"/>
    <s v="Jonathan Doherty"/>
    <x v="1"/>
    <s v="United States"/>
    <s v="Riverside"/>
    <x v="1"/>
    <n v="92503"/>
    <x v="1"/>
    <s v="TEC-AC-10000023"/>
    <x v="2"/>
    <x v="11"/>
    <s v="Maxell 74 Minute CD-R Spindle, 50/Pack"/>
    <n v="41.94"/>
    <n v="2"/>
    <n v="0"/>
    <n v="15.0984"/>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8000000000002"/>
  </r>
  <r>
    <n v="8133"/>
    <s v="CA-2011-127866"/>
    <x v="2"/>
    <x v="836"/>
    <d v="2011-07-23T00:00:00"/>
    <s v="First Class"/>
    <s v="JD-15895"/>
    <s v="Jonathan Doherty"/>
    <x v="1"/>
    <s v="United States"/>
    <s v="Riverside"/>
    <x v="1"/>
    <n v="92503"/>
    <x v="1"/>
    <s v="OFF-ST-10001490"/>
    <x v="1"/>
    <x v="4"/>
    <s v="Hot File 7-Pocket, Floor Stand"/>
    <n v="535.41"/>
    <n v="3"/>
    <n v="0"/>
    <n v="160.62299999999999"/>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40000000000003"/>
    <n v="3"/>
    <n v="0"/>
    <n v="17.314800000000002"/>
  </r>
  <r>
    <n v="8136"/>
    <s v="CA-2012-121776"/>
    <x v="1"/>
    <x v="1130"/>
    <d v="2012-02-21T00:00:00"/>
    <s v="Standard Class"/>
    <s v="RD-19585"/>
    <s v="Rob Dowd"/>
    <x v="0"/>
    <s v="United States"/>
    <s v="Los Angeles"/>
    <x v="1"/>
    <n v="90008"/>
    <x v="1"/>
    <s v="OFF-LA-10002762"/>
    <x v="1"/>
    <x v="2"/>
    <s v="Avery 485"/>
    <n v="87.71"/>
    <n v="7"/>
    <n v="0"/>
    <n v="41.223700000000001"/>
  </r>
  <r>
    <n v="8137"/>
    <s v="CA-2013-118073"/>
    <x v="0"/>
    <x v="399"/>
    <d v="2013-08-17T00:00:00"/>
    <s v="Standard Class"/>
    <s v="CS-12490"/>
    <s v="Cindy Schnelling"/>
    <x v="1"/>
    <s v="United States"/>
    <s v="Lakeland"/>
    <x v="2"/>
    <n v="33801"/>
    <x v="0"/>
    <s v="FUR-TA-10002533"/>
    <x v="0"/>
    <x v="3"/>
    <s v="BPI Conference Tables"/>
    <n v="562.29250000000002"/>
    <n v="7"/>
    <n v="0.45"/>
    <n v="-255.58750000000001"/>
  </r>
  <r>
    <n v="8138"/>
    <s v="CA-2011-103219"/>
    <x v="2"/>
    <x v="187"/>
    <d v="2011-11-13T00:00:00"/>
    <s v="Standard Class"/>
    <s v="BF-11215"/>
    <s v="Benjamin Farhat"/>
    <x v="2"/>
    <s v="United States"/>
    <s v="New York City"/>
    <x v="15"/>
    <n v="10035"/>
    <x v="3"/>
    <s v="FUR-FU-10004091"/>
    <x v="0"/>
    <x v="5"/>
    <s v="Eldon 200 Class Desk Accessories, Black"/>
    <n v="56.52"/>
    <n v="9"/>
    <n v="0"/>
    <n v="21.477599999999999"/>
  </r>
  <r>
    <n v="8139"/>
    <s v="CA-2013-102561"/>
    <x v="0"/>
    <x v="427"/>
    <d v="2013-07-23T00:00:00"/>
    <s v="Standard Class"/>
    <s v="NK-18490"/>
    <s v="Neil Knudson"/>
    <x v="2"/>
    <s v="United States"/>
    <s v="Philadelphia"/>
    <x v="9"/>
    <n v="19140"/>
    <x v="3"/>
    <s v="OFF-AR-10001545"/>
    <x v="1"/>
    <x v="6"/>
    <s v="Newell 326"/>
    <n v="11.263999999999999"/>
    <n v="8"/>
    <n v="0.2"/>
    <n v="1.2672000000000001"/>
  </r>
  <r>
    <n v="8140"/>
    <s v="CA-2013-102561"/>
    <x v="0"/>
    <x v="427"/>
    <d v="2013-07-23T00:00:00"/>
    <s v="Standard Class"/>
    <s v="NK-18490"/>
    <s v="Neil Knudson"/>
    <x v="2"/>
    <s v="United States"/>
    <s v="Philadelphia"/>
    <x v="9"/>
    <n v="19140"/>
    <x v="3"/>
    <s v="OFF-ST-10001476"/>
    <x v="1"/>
    <x v="4"/>
    <s v="Steel Personal Filing/Posting Tote"/>
    <n v="284.08"/>
    <n v="10"/>
    <n v="0.2"/>
    <n v="24.856999999999999"/>
  </r>
  <r>
    <n v="8141"/>
    <s v="CA-2013-102561"/>
    <x v="0"/>
    <x v="427"/>
    <d v="2013-07-23T00:00:00"/>
    <s v="Standard Class"/>
    <s v="NK-18490"/>
    <s v="Neil Knudson"/>
    <x v="2"/>
    <s v="United States"/>
    <s v="Philadelphia"/>
    <x v="9"/>
    <n v="19140"/>
    <x v="3"/>
    <s v="OFF-PA-10004971"/>
    <x v="1"/>
    <x v="10"/>
    <s v="Xerox 196"/>
    <n v="18.495999999999999"/>
    <n v="4"/>
    <n v="0.2"/>
    <n v="6.7047999999999996"/>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
  </r>
  <r>
    <n v="8144"/>
    <s v="CA-2013-100993"/>
    <x v="0"/>
    <x v="473"/>
    <d v="2013-02-10T00:00:00"/>
    <s v="Standard Class"/>
    <s v="AZ-10750"/>
    <s v="Annie Zypern"/>
    <x v="0"/>
    <s v="United States"/>
    <s v="San Diego"/>
    <x v="1"/>
    <n v="92037"/>
    <x v="1"/>
    <s v="FUR-TA-10001095"/>
    <x v="0"/>
    <x v="3"/>
    <s v="Chromcraft Round Conference Tables"/>
    <n v="557.72799999999995"/>
    <n v="4"/>
    <n v="0.2"/>
    <n v="6.9715999999999996"/>
  </r>
  <r>
    <n v="8145"/>
    <s v="CA-2013-100993"/>
    <x v="0"/>
    <x v="473"/>
    <d v="2013-02-10T00:00:00"/>
    <s v="Standard Class"/>
    <s v="AZ-10750"/>
    <s v="Annie Zypern"/>
    <x v="0"/>
    <s v="United States"/>
    <s v="San Diego"/>
    <x v="1"/>
    <n v="92037"/>
    <x v="1"/>
    <s v="TEC-PH-10001448"/>
    <x v="2"/>
    <x v="7"/>
    <s v="Anker Astro 15000mAh USB Portable Charger"/>
    <n v="159.96799999999999"/>
    <n v="4"/>
    <n v="0.2"/>
    <n v="-31.993600000000001"/>
  </r>
  <r>
    <n v="8146"/>
    <s v="US-2011-112949"/>
    <x v="2"/>
    <x v="886"/>
    <d v="2011-06-27T00:00:00"/>
    <s v="Standard Class"/>
    <s v="Co-12640"/>
    <s v="Corey-Lock"/>
    <x v="0"/>
    <s v="United States"/>
    <s v="Lawton"/>
    <x v="26"/>
    <n v="73505"/>
    <x v="2"/>
    <s v="OFF-AP-10001005"/>
    <x v="1"/>
    <x v="9"/>
    <s v="Honeywell Quietcare HEPA Air Cleaner"/>
    <n v="471.9"/>
    <n v="6"/>
    <n v="0"/>
    <n v="155.727"/>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400000000001"/>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8000000003"/>
  </r>
  <r>
    <n v="8155"/>
    <s v="US-2014-143770"/>
    <x v="3"/>
    <x v="177"/>
    <d v="2014-03-25T00:00:00"/>
    <s v="Standard Class"/>
    <s v="RD-19720"/>
    <s v="Roger Demir"/>
    <x v="0"/>
    <s v="United States"/>
    <s v="Middletown"/>
    <x v="29"/>
    <n v="6457"/>
    <x v="3"/>
    <s v="TEC-AC-10002842"/>
    <x v="2"/>
    <x v="11"/>
    <s v="WD My Passport Ultra 2TB Portable External Hard Drive"/>
    <n v="238"/>
    <n v="2"/>
    <n v="0"/>
    <n v="38.08"/>
  </r>
  <r>
    <n v="8156"/>
    <s v="US-2014-143770"/>
    <x v="3"/>
    <x v="177"/>
    <d v="2014-03-25T00:00:00"/>
    <s v="Standard Class"/>
    <s v="RD-19720"/>
    <s v="Roger Demir"/>
    <x v="0"/>
    <s v="United States"/>
    <s v="Middletown"/>
    <x v="29"/>
    <n v="6457"/>
    <x v="3"/>
    <s v="OFF-PA-10001125"/>
    <x v="1"/>
    <x v="10"/>
    <s v="Xerox 1988"/>
    <n v="61.96"/>
    <n v="2"/>
    <n v="0"/>
    <n v="27.882000000000001"/>
  </r>
  <r>
    <n v="8157"/>
    <s v="CA-2013-131296"/>
    <x v="0"/>
    <x v="964"/>
    <d v="2013-10-10T00:00:00"/>
    <s v="Standard Class"/>
    <s v="MS-17830"/>
    <s v="Melanie Seite"/>
    <x v="0"/>
    <s v="United States"/>
    <s v="Baltimore"/>
    <x v="39"/>
    <n v="21215"/>
    <x v="3"/>
    <s v="FUR-TA-10002622"/>
    <x v="0"/>
    <x v="3"/>
    <s v="Bush Andora Conference Table, Maple/Graphite Gray Finish"/>
    <n v="239.37200000000001"/>
    <n v="2"/>
    <n v="0.3"/>
    <n v="-23.937200000000001"/>
  </r>
  <r>
    <n v="8158"/>
    <s v="CA-2013-103464"/>
    <x v="0"/>
    <x v="741"/>
    <d v="2013-11-23T00:00:00"/>
    <s v="Standard Class"/>
    <s v="PG-18820"/>
    <s v="Patrick Gardner"/>
    <x v="0"/>
    <s v="United States"/>
    <s v="San Diego"/>
    <x v="1"/>
    <n v="92105"/>
    <x v="1"/>
    <s v="TEC-AC-10002842"/>
    <x v="2"/>
    <x v="11"/>
    <s v="WD My Passport Ultra 2TB Portable External Hard Drive"/>
    <n v="595"/>
    <n v="5"/>
    <n v="0"/>
    <n v="95.2"/>
  </r>
  <r>
    <n v="8159"/>
    <s v="CA-2014-136238"/>
    <x v="3"/>
    <x v="377"/>
    <d v="2015-01-02T00:00:00"/>
    <s v="Standard Class"/>
    <s v="KB-16240"/>
    <s v="Karen Bern"/>
    <x v="1"/>
    <s v="United States"/>
    <s v="Odessa"/>
    <x v="5"/>
    <n v="79762"/>
    <x v="2"/>
    <s v="OFF-PA-10004285"/>
    <x v="1"/>
    <x v="10"/>
    <s v="Xerox 1959"/>
    <n v="16.032"/>
    <n v="3"/>
    <n v="0.2"/>
    <n v="5.6112000000000002"/>
  </r>
  <r>
    <n v="8160"/>
    <s v="CA-2013-120803"/>
    <x v="0"/>
    <x v="1185"/>
    <d v="2013-03-14T00:00:00"/>
    <s v="Standard Class"/>
    <s v="RB-19465"/>
    <s v="Rick Bensley"/>
    <x v="2"/>
    <s v="United States"/>
    <s v="Milford"/>
    <x v="29"/>
    <n v="6460"/>
    <x v="3"/>
    <s v="TEC-AC-10004469"/>
    <x v="2"/>
    <x v="11"/>
    <s v="Microsoft Sculpt Comfort Mouse"/>
    <n v="199.75"/>
    <n v="5"/>
    <n v="0"/>
    <n v="87.89"/>
  </r>
  <r>
    <n v="8161"/>
    <s v="CA-2013-134138"/>
    <x v="0"/>
    <x v="595"/>
    <d v="2013-02-20T00:00:00"/>
    <s v="Standard Class"/>
    <s v="JD-15790"/>
    <s v="John Dryer"/>
    <x v="0"/>
    <s v="United States"/>
    <s v="Belleville"/>
    <x v="30"/>
    <n v="7109"/>
    <x v="3"/>
    <s v="FUR-CH-10001545"/>
    <x v="0"/>
    <x v="1"/>
    <s v="Hon Comfortask Task/Swivel Chairs"/>
    <n v="227.96"/>
    <n v="2"/>
    <n v="0"/>
    <n v="36.473599999999998"/>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2"/>
  </r>
  <r>
    <n v="8164"/>
    <s v="CA-2012-168207"/>
    <x v="1"/>
    <x v="121"/>
    <d v="2012-11-06T00:00:00"/>
    <s v="Standard Class"/>
    <s v="LT-17110"/>
    <s v="Liz Thompson"/>
    <x v="0"/>
    <s v="United States"/>
    <s v="San Diego"/>
    <x v="1"/>
    <n v="92105"/>
    <x v="1"/>
    <s v="FUR-FU-10004909"/>
    <x v="0"/>
    <x v="5"/>
    <s v="Contemporary Wood/Metal Frame"/>
    <n v="96.96"/>
    <n v="6"/>
    <n v="0"/>
    <n v="33.936"/>
  </r>
  <r>
    <n v="8165"/>
    <s v="CA-2012-168207"/>
    <x v="1"/>
    <x v="121"/>
    <d v="2012-11-06T00:00:00"/>
    <s v="Standard Class"/>
    <s v="LT-17110"/>
    <s v="Liz Thompson"/>
    <x v="0"/>
    <s v="United States"/>
    <s v="San Diego"/>
    <x v="1"/>
    <n v="92105"/>
    <x v="1"/>
    <s v="OFF-BI-10001524"/>
    <x v="1"/>
    <x v="8"/>
    <s v="GBC Premium Transparent Covers with Diagonal Lined Pattern"/>
    <n v="117.488"/>
    <n v="7"/>
    <n v="0.2"/>
    <n v="41.120800000000003"/>
  </r>
  <r>
    <n v="8166"/>
    <s v="CA-2012-168207"/>
    <x v="1"/>
    <x v="121"/>
    <d v="2012-11-06T00:00:00"/>
    <s v="Standard Class"/>
    <s v="LT-17110"/>
    <s v="Liz Thompson"/>
    <x v="0"/>
    <s v="United States"/>
    <s v="San Diego"/>
    <x v="1"/>
    <n v="92105"/>
    <x v="1"/>
    <s v="OFF-BI-10003355"/>
    <x v="1"/>
    <x v="8"/>
    <s v="Cardinal Holdit Business Card Pockets"/>
    <n v="11.95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6999999999998"/>
  </r>
  <r>
    <n v="8168"/>
    <s v="CA-2013-144148"/>
    <x v="0"/>
    <x v="995"/>
    <d v="2013-08-06T00:00:00"/>
    <s v="Standard Class"/>
    <s v="AH-10690"/>
    <s v="Anna HÃ¤berlin"/>
    <x v="1"/>
    <s v="United States"/>
    <s v="San Francisco"/>
    <x v="1"/>
    <n v="94122"/>
    <x v="1"/>
    <s v="FUR-TA-10002774"/>
    <x v="0"/>
    <x v="3"/>
    <s v="Laminate Occasional Tables"/>
    <n v="863.12800000000004"/>
    <n v="7"/>
    <n v="0.2"/>
    <n v="-32.3673"/>
  </r>
  <r>
    <n v="8169"/>
    <s v="CA-2014-107174"/>
    <x v="3"/>
    <x v="44"/>
    <d v="2014-11-14T00:00:00"/>
    <s v="Standard Class"/>
    <s v="AB-10060"/>
    <s v="Adam Bellavance"/>
    <x v="2"/>
    <s v="United States"/>
    <s v="Seattle"/>
    <x v="4"/>
    <n v="98105"/>
    <x v="1"/>
    <s v="FUR-TA-10004575"/>
    <x v="0"/>
    <x v="3"/>
    <s v="Hon 5100 Series Wood Tables"/>
    <n v="2036.86"/>
    <n v="7"/>
    <n v="0"/>
    <n v="366.63479999999998"/>
  </r>
  <r>
    <n v="8170"/>
    <s v="CA-2014-107174"/>
    <x v="3"/>
    <x v="44"/>
    <d v="2014-11-14T00:00:00"/>
    <s v="Standard Class"/>
    <s v="AB-10060"/>
    <s v="Adam Bellavance"/>
    <x v="2"/>
    <s v="United States"/>
    <s v="Seattle"/>
    <x v="4"/>
    <n v="98105"/>
    <x v="1"/>
    <s v="FUR-CH-10003312"/>
    <x v="0"/>
    <x v="1"/>
    <s v="Hon 2090 â€œPillow Softâ€ Series Mid Back Swivel/Tilt Chairs"/>
    <n v="449.56799999999998"/>
    <n v="2"/>
    <n v="0.2"/>
    <n v="-73.0548"/>
  </r>
  <r>
    <n v="8171"/>
    <s v="CA-2014-107174"/>
    <x v="3"/>
    <x v="44"/>
    <d v="2014-11-14T00:00:00"/>
    <s v="Standard Class"/>
    <s v="AB-10060"/>
    <s v="Adam Bellavance"/>
    <x v="2"/>
    <s v="United States"/>
    <s v="Seattle"/>
    <x v="4"/>
    <n v="98105"/>
    <x v="1"/>
    <s v="TEC-AC-10001465"/>
    <x v="2"/>
    <x v="11"/>
    <s v="SanDisk Cruzer 64 GB USB Flash Drive"/>
    <n v="108.96"/>
    <n v="3"/>
    <n v="0"/>
    <n v="32.688000000000002"/>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98"/>
  </r>
  <r>
    <n v="8176"/>
    <s v="CA-2013-114944"/>
    <x v="0"/>
    <x v="806"/>
    <d v="2013-02-04T00:00:00"/>
    <s v="Standard Class"/>
    <s v="HE-14800"/>
    <s v="Harold Engle"/>
    <x v="1"/>
    <s v="United States"/>
    <s v="Chicago"/>
    <x v="10"/>
    <n v="60623"/>
    <x v="2"/>
    <s v="OFF-PA-10003892"/>
    <x v="1"/>
    <x v="10"/>
    <s v="Xerox 1943"/>
    <n v="156.512"/>
    <n v="4"/>
    <n v="0.2"/>
    <n v="52.822800000000001"/>
  </r>
  <r>
    <n v="8177"/>
    <s v="CA-2013-135965"/>
    <x v="0"/>
    <x v="897"/>
    <d v="2013-09-26T00:00:00"/>
    <s v="First Class"/>
    <s v="SZ-20035"/>
    <s v="Sam Zeldin"/>
    <x v="2"/>
    <s v="United States"/>
    <s v="New York City"/>
    <x v="15"/>
    <n v="10035"/>
    <x v="3"/>
    <s v="OFF-ST-10002370"/>
    <x v="1"/>
    <x v="4"/>
    <s v="Sortfiler Multipurpose Personal File Organizer, Black"/>
    <n v="128.34"/>
    <n v="6"/>
    <n v="0"/>
    <n v="37.218600000000002"/>
  </r>
  <r>
    <n v="8178"/>
    <s v="CA-2014-149699"/>
    <x v="3"/>
    <x v="66"/>
    <d v="2014-12-25T00:00:00"/>
    <s v="First Class"/>
    <s v="CM-12115"/>
    <s v="Chad McGuire"/>
    <x v="0"/>
    <s v="United States"/>
    <s v="Los Angeles"/>
    <x v="1"/>
    <n v="90008"/>
    <x v="1"/>
    <s v="TEC-AC-10000474"/>
    <x v="2"/>
    <x v="11"/>
    <s v="Kensington Expert Mouse Optical USB Trackball for PC or Mac"/>
    <n v="474.95"/>
    <n v="5"/>
    <n v="0"/>
    <n v="142.48500000000001"/>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19999999998"/>
  </r>
  <r>
    <n v="8182"/>
    <s v="CA-2012-119879"/>
    <x v="1"/>
    <x v="82"/>
    <d v="2012-11-25T00:00:00"/>
    <s v="Standard Class"/>
    <s v="SS-20410"/>
    <s v="Shahid Shariari"/>
    <x v="0"/>
    <s v="United States"/>
    <s v="Philadelphia"/>
    <x v="9"/>
    <n v="19120"/>
    <x v="3"/>
    <s v="TEC-PH-10002923"/>
    <x v="2"/>
    <x v="7"/>
    <s v="Logitech B530 USBÂ HeadsetÂ -Â headsetÂ - Full size, Binaural"/>
    <n v="110.97"/>
    <n v="5"/>
    <n v="0.4"/>
    <n v="-24.043500000000002"/>
  </r>
  <r>
    <n v="8183"/>
    <s v="CA-2014-155642"/>
    <x v="3"/>
    <x v="796"/>
    <d v="2014-05-23T00:00:00"/>
    <s v="Standard Class"/>
    <s v="BM-11575"/>
    <s v="Brendan Murry"/>
    <x v="1"/>
    <s v="United States"/>
    <s v="Chicago"/>
    <x v="10"/>
    <n v="60653"/>
    <x v="2"/>
    <s v="FUR-FU-10004973"/>
    <x v="0"/>
    <x v="5"/>
    <s v="Flat Face Poster Frame"/>
    <n v="22.608000000000001"/>
    <n v="3"/>
    <n v="0.6"/>
    <n v="-10.1736"/>
  </r>
  <r>
    <n v="8184"/>
    <s v="CA-2014-155642"/>
    <x v="3"/>
    <x v="796"/>
    <d v="2014-05-23T00:00:00"/>
    <s v="Standard Class"/>
    <s v="BM-11575"/>
    <s v="Brendan Murry"/>
    <x v="1"/>
    <s v="United States"/>
    <s v="Chicago"/>
    <x v="10"/>
    <n v="60653"/>
    <x v="2"/>
    <s v="FUR-FU-10001918"/>
    <x v="0"/>
    <x v="5"/>
    <s v="C-Line Cubicle Keepers Polyproplyene Holder With Velcro Backings"/>
    <n v="1.8919999999999999"/>
    <n v="1"/>
    <n v="0.6"/>
    <n v="-0.99329999999999996"/>
  </r>
  <r>
    <n v="8185"/>
    <s v="US-2014-101721"/>
    <x v="3"/>
    <x v="283"/>
    <d v="2014-07-28T00:00:00"/>
    <s v="Standard Class"/>
    <s v="MY-17380"/>
    <s v="Maribeth Yedwab"/>
    <x v="1"/>
    <s v="United States"/>
    <s v="Chicago"/>
    <x v="10"/>
    <n v="60623"/>
    <x v="2"/>
    <s v="OFF-PA-10003641"/>
    <x v="1"/>
    <x v="10"/>
    <s v="Xerox 1909"/>
    <n v="63.311999999999998"/>
    <n v="3"/>
    <n v="0.2"/>
    <n v="20.5764"/>
  </r>
  <r>
    <n v="8186"/>
    <s v="CA-2012-136728"/>
    <x v="1"/>
    <x v="1023"/>
    <d v="2012-09-17T00:00:00"/>
    <s v="Second Class"/>
    <s v="AG-10900"/>
    <s v="Arthur Gainer"/>
    <x v="0"/>
    <s v="United States"/>
    <s v="Chicago"/>
    <x v="10"/>
    <n v="60623"/>
    <x v="2"/>
    <s v="OFF-EN-10002621"/>
    <x v="1"/>
    <x v="12"/>
    <s v="Staples"/>
    <n v="7.8239999999999998"/>
    <n v="1"/>
    <n v="0.2"/>
    <n v="2.9340000000000002"/>
  </r>
  <r>
    <n v="8187"/>
    <s v="CA-2012-136728"/>
    <x v="1"/>
    <x v="1023"/>
    <d v="2012-09-17T00:00:00"/>
    <s v="Second Class"/>
    <s v="AG-10900"/>
    <s v="Arthur Gainer"/>
    <x v="0"/>
    <s v="United States"/>
    <s v="Chicago"/>
    <x v="10"/>
    <n v="60623"/>
    <x v="2"/>
    <s v="FUR-CH-10003817"/>
    <x v="0"/>
    <x v="1"/>
    <s v="Global Value Steno Chair, Gray"/>
    <n v="170.072"/>
    <n v="4"/>
    <n v="0.3"/>
    <n v="-12.148"/>
  </r>
  <r>
    <n v="8188"/>
    <s v="CA-2013-127194"/>
    <x v="0"/>
    <x v="107"/>
    <d v="2013-12-17T00:00:00"/>
    <s v="Standard Class"/>
    <s v="BW-11110"/>
    <s v="Bart Watters"/>
    <x v="1"/>
    <s v="United States"/>
    <s v="New York City"/>
    <x v="15"/>
    <n v="10024"/>
    <x v="3"/>
    <s v="OFF-PA-10000659"/>
    <x v="1"/>
    <x v="10"/>
    <s v="Adams Phone Message Book, Professional, 400 Message Capacity, 5 3/6â€ x 11â€"/>
    <n v="62.82"/>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
    <n v="7"/>
    <n v="0.7"/>
    <n v="-4.2336"/>
  </r>
  <r>
    <n v="8194"/>
    <s v="CA-2012-141327"/>
    <x v="1"/>
    <x v="672"/>
    <d v="2012-12-03T00:00:00"/>
    <s v="First Class"/>
    <s v="LR-16915"/>
    <s v="Lena Radford"/>
    <x v="0"/>
    <s v="United States"/>
    <s v="Durham"/>
    <x v="3"/>
    <n v="27707"/>
    <x v="0"/>
    <s v="OFF-AP-10001293"/>
    <x v="1"/>
    <x v="9"/>
    <s v="Belkin 8 Outlet Surge Protector"/>
    <n v="98.352000000000004"/>
    <n v="3"/>
    <n v="0.2"/>
    <n v="9.8352000000000004"/>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1"/>
  </r>
  <r>
    <n v="8196"/>
    <s v="CA-2012-136700"/>
    <x v="1"/>
    <x v="401"/>
    <d v="2012-12-11T00:00:00"/>
    <s v="Second Class"/>
    <s v="DB-13120"/>
    <s v="David Bremer"/>
    <x v="1"/>
    <s v="United States"/>
    <s v="Santa Barbara"/>
    <x v="1"/>
    <n v="93101"/>
    <x v="1"/>
    <s v="OFF-PA-10004519"/>
    <x v="1"/>
    <x v="10"/>
    <s v="Spiral Phone Message Books with Labels by Adams"/>
    <n v="8.9600000000000009"/>
    <n v="2"/>
    <n v="0"/>
    <n v="4.3903999999999996"/>
  </r>
  <r>
    <n v="8197"/>
    <s v="CA-2014-102736"/>
    <x v="3"/>
    <x v="528"/>
    <d v="2014-09-10T00:00:00"/>
    <s v="Standard Class"/>
    <s v="LP-17095"/>
    <s v="Liz Preis"/>
    <x v="0"/>
    <s v="United States"/>
    <s v="Knoxville"/>
    <x v="18"/>
    <n v="37918"/>
    <x v="0"/>
    <s v="TEC-AC-10004568"/>
    <x v="2"/>
    <x v="11"/>
    <s v="MaxellÂ LTO Ultrium - 800 GB"/>
    <n v="89.567999999999998"/>
    <n v="4"/>
    <n v="0.2"/>
    <n v="-1.1195999999999999"/>
  </r>
  <r>
    <n v="8198"/>
    <s v="CA-2014-102736"/>
    <x v="3"/>
    <x v="528"/>
    <d v="2014-09-10T00:00:00"/>
    <s v="Standard Class"/>
    <s v="LP-17095"/>
    <s v="Liz Preis"/>
    <x v="0"/>
    <s v="United States"/>
    <s v="Knoxville"/>
    <x v="18"/>
    <n v="37918"/>
    <x v="0"/>
    <s v="OFF-AR-10001897"/>
    <x v="1"/>
    <x v="6"/>
    <s v="Model L Table or Wall-Mount Pencil Sharpener"/>
    <n v="71.959999999999994"/>
    <n v="5"/>
    <n v="0.2"/>
    <n v="7.1959999999999997"/>
  </r>
  <r>
    <n v="8199"/>
    <s v="CA-2014-102736"/>
    <x v="3"/>
    <x v="528"/>
    <d v="2014-09-10T00:00:00"/>
    <s v="Standard Class"/>
    <s v="LP-17095"/>
    <s v="Liz Preis"/>
    <x v="0"/>
    <s v="United States"/>
    <s v="Knoxville"/>
    <x v="18"/>
    <n v="37918"/>
    <x v="0"/>
    <s v="OFF-PA-10001800"/>
    <x v="1"/>
    <x v="10"/>
    <s v="Xerox 220"/>
    <n v="15.552"/>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3"/>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4"/>
  </r>
  <r>
    <n v="8209"/>
    <s v="CA-2012-141565"/>
    <x v="1"/>
    <x v="1181"/>
    <d v="2012-09-24T00:00:00"/>
    <s v="Standard Class"/>
    <s v="BG-11035"/>
    <s v="Barry Gonzalez"/>
    <x v="0"/>
    <s v="United States"/>
    <s v="Nashville"/>
    <x v="18"/>
    <n v="37211"/>
    <x v="0"/>
    <s v="OFF-BI-10000545"/>
    <x v="1"/>
    <x v="8"/>
    <s v="GBC Ibimaster 500 Manual ProClick Binding System"/>
    <n v="1369.7639999999999"/>
    <n v="6"/>
    <n v="0.7"/>
    <n v="-913.17600000000004"/>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03"/>
  </r>
  <r>
    <n v="8211"/>
    <s v="CA-2014-128769"/>
    <x v="3"/>
    <x v="210"/>
    <d v="2014-09-13T00:00:00"/>
    <s v="Standard Class"/>
    <s v="DM-12955"/>
    <s v="Dario Medina"/>
    <x v="1"/>
    <s v="United States"/>
    <s v="Nashville"/>
    <x v="18"/>
    <n v="37211"/>
    <x v="0"/>
    <s v="OFF-AP-10001271"/>
    <x v="1"/>
    <x v="9"/>
    <s v="Eureka The Boss Cordless Rechargeable Stick Vac"/>
    <n v="81.567999999999998"/>
    <n v="2"/>
    <n v="0.2"/>
    <n v="7.1372"/>
  </r>
  <r>
    <n v="8212"/>
    <s v="CA-2013-116337"/>
    <x v="0"/>
    <x v="77"/>
    <d v="2013-11-13T00:00:00"/>
    <s v="Standard Class"/>
    <s v="MC-17845"/>
    <s v="Michael Chen"/>
    <x v="0"/>
    <s v="United States"/>
    <s v="Dallas"/>
    <x v="5"/>
    <n v="75220"/>
    <x v="2"/>
    <s v="FUR-FU-10002030"/>
    <x v="0"/>
    <x v="5"/>
    <s v="Executive Impressions 14&quot; Contract Wall Clock with Quartz Movement"/>
    <n v="44.46"/>
    <n v="5"/>
    <n v="0.6"/>
    <n v="-17.783999999999999"/>
  </r>
  <r>
    <n v="8213"/>
    <s v="CA-2013-116337"/>
    <x v="0"/>
    <x v="77"/>
    <d v="2013-11-13T00:00:00"/>
    <s v="Standard Class"/>
    <s v="MC-17845"/>
    <s v="Michael Chen"/>
    <x v="0"/>
    <s v="United States"/>
    <s v="Dallas"/>
    <x v="5"/>
    <n v="75220"/>
    <x v="2"/>
    <s v="OFF-ST-10001272"/>
    <x v="1"/>
    <x v="4"/>
    <s v="Mini 13-1/2 Capacity Data Binder Rack, Pearl"/>
    <n v="314.08800000000002"/>
    <n v="3"/>
    <n v="0.2"/>
    <n v="19.630500000000001"/>
  </r>
  <r>
    <n v="8214"/>
    <s v="CA-2012-120845"/>
    <x v="1"/>
    <x v="12"/>
    <d v="2012-10-02T00:00:00"/>
    <s v="Standard Class"/>
    <s v="ML-17395"/>
    <s v="Marina Lichtenstein"/>
    <x v="1"/>
    <s v="United States"/>
    <s v="Murfreesboro"/>
    <x v="18"/>
    <n v="37130"/>
    <x v="0"/>
    <s v="OFF-BI-10001116"/>
    <x v="1"/>
    <x v="8"/>
    <s v="Wilson Jones 1&quot; Hanging DublLock Ring Binders"/>
    <n v="6.3360000000000003"/>
    <n v="4"/>
    <n v="0.7"/>
    <n v="-4.6463999999999999"/>
  </r>
  <r>
    <n v="8215"/>
    <s v="CA-2012-120845"/>
    <x v="1"/>
    <x v="12"/>
    <d v="2012-10-02T00:00:00"/>
    <s v="Standard Class"/>
    <s v="ML-17395"/>
    <s v="Marina Lichtenstein"/>
    <x v="1"/>
    <s v="United States"/>
    <s v="Murfreesboro"/>
    <x v="18"/>
    <n v="37130"/>
    <x v="0"/>
    <s v="OFF-PA-10004665"/>
    <x v="1"/>
    <x v="10"/>
    <s v="Advantus Motivational Note Cards"/>
    <n v="10.48"/>
    <n v="1"/>
    <n v="0.2"/>
    <n v="3.7989999999999999"/>
  </r>
  <r>
    <n v="8216"/>
    <s v="CA-2012-120845"/>
    <x v="1"/>
    <x v="12"/>
    <d v="2012-10-02T00:00:00"/>
    <s v="Standard Class"/>
    <s v="ML-17395"/>
    <s v="Marina Lichtenstein"/>
    <x v="1"/>
    <s v="United States"/>
    <s v="Murfreesboro"/>
    <x v="18"/>
    <n v="37130"/>
    <x v="0"/>
    <s v="OFF-BI-10004506"/>
    <x v="1"/>
    <x v="8"/>
    <s v="Wilson Jones data.warehouse D-Ring Binders with DublLock"/>
    <n v="2.4689999999999999"/>
    <n v="1"/>
    <n v="0.7"/>
    <n v="-1.8106"/>
  </r>
  <r>
    <n v="8217"/>
    <s v="CA-2012-120845"/>
    <x v="1"/>
    <x v="12"/>
    <d v="2012-10-02T00:00:00"/>
    <s v="Standard Class"/>
    <s v="ML-17395"/>
    <s v="Marina Lichtenstein"/>
    <x v="1"/>
    <s v="United States"/>
    <s v="Murfreesboro"/>
    <x v="18"/>
    <n v="37130"/>
    <x v="0"/>
    <s v="OFF-BI-10001982"/>
    <x v="1"/>
    <x v="8"/>
    <s v="Wilson Jones Custom Binder Spines &amp; Labels"/>
    <n v="3.2639999999999998"/>
    <n v="2"/>
    <n v="0.7"/>
    <n v="-2.2848000000000002"/>
  </r>
  <r>
    <n v="8218"/>
    <s v="CA-2011-120775"/>
    <x v="2"/>
    <x v="462"/>
    <d v="2011-10-07T00:00:00"/>
    <s v="Standard Class"/>
    <s v="RD-19930"/>
    <s v="Russell D'Ascenzo"/>
    <x v="0"/>
    <s v="United States"/>
    <s v="Dallas"/>
    <x v="5"/>
    <n v="75217"/>
    <x v="2"/>
    <s v="OFF-FA-10002676"/>
    <x v="1"/>
    <x v="13"/>
    <s v="Colored Push Pins"/>
    <n v="4.3440000000000003"/>
    <n v="3"/>
    <n v="0.2"/>
    <n v="0.86880000000000002"/>
  </r>
  <r>
    <n v="8219"/>
    <s v="CA-2011-120775"/>
    <x v="2"/>
    <x v="462"/>
    <d v="2011-10-07T00:00:00"/>
    <s v="Standard Class"/>
    <s v="RD-19930"/>
    <s v="Russell D'Ascenzo"/>
    <x v="0"/>
    <s v="United States"/>
    <s v="Dallas"/>
    <x v="5"/>
    <n v="75217"/>
    <x v="2"/>
    <s v="FUR-FU-10000758"/>
    <x v="0"/>
    <x v="5"/>
    <s v="DAX Natural Wood-Tone Poster Frame"/>
    <n v="31.776"/>
    <n v="3"/>
    <n v="0.6"/>
    <n v="-19.0656"/>
  </r>
  <r>
    <n v="8220"/>
    <s v="CA-2011-120775"/>
    <x v="2"/>
    <x v="462"/>
    <d v="2011-10-07T00:00:00"/>
    <s v="Standard Class"/>
    <s v="RD-19930"/>
    <s v="Russell D'Ascenzo"/>
    <x v="0"/>
    <s v="United States"/>
    <s v="Dallas"/>
    <x v="5"/>
    <n v="75217"/>
    <x v="2"/>
    <s v="OFF-LA-10002271"/>
    <x v="1"/>
    <x v="2"/>
    <s v="Smead Alpha-Z Color-Coded Second Alphabetical Labels and Starter Set"/>
    <n v="4.9279999999999999"/>
    <n v="2"/>
    <n v="0.2"/>
    <n v="1.7248000000000001"/>
  </r>
  <r>
    <n v="8221"/>
    <s v="CA-2011-120775"/>
    <x v="2"/>
    <x v="462"/>
    <d v="2011-10-07T00:00:00"/>
    <s v="Standard Class"/>
    <s v="RD-19930"/>
    <s v="Russell D'Ascenzo"/>
    <x v="0"/>
    <s v="United States"/>
    <s v="Dallas"/>
    <x v="5"/>
    <n v="75217"/>
    <x v="2"/>
    <s v="OFF-BI-10002609"/>
    <x v="1"/>
    <x v="8"/>
    <s v="Avery Hidden Tab Dividers for Binding Systems"/>
    <n v="1.788"/>
    <n v="3"/>
    <n v="0.8"/>
    <n v="-3.0396000000000001"/>
  </r>
  <r>
    <n v="8222"/>
    <s v="CA-2011-120775"/>
    <x v="2"/>
    <x v="462"/>
    <d v="2011-10-07T00:00:00"/>
    <s v="Standard Class"/>
    <s v="RD-19930"/>
    <s v="Russell D'Ascenzo"/>
    <x v="0"/>
    <s v="United States"/>
    <s v="Dallas"/>
    <x v="5"/>
    <n v="75217"/>
    <x v="2"/>
    <s v="OFF-FA-10000254"/>
    <x v="1"/>
    <x v="13"/>
    <s v="Sterling Rubber Bands by Alliance"/>
    <n v="15.071999999999999"/>
    <n v="4"/>
    <n v="0.2"/>
    <n v="-3.7679999999999998"/>
  </r>
  <r>
    <n v="8223"/>
    <s v="CA-2011-152905"/>
    <x v="2"/>
    <x v="1087"/>
    <d v="2011-02-25T00:00:00"/>
    <s v="Standard Class"/>
    <s v="AB-10015"/>
    <s v="Aaron Bergman"/>
    <x v="0"/>
    <s v="United States"/>
    <s v="Arlington"/>
    <x v="5"/>
    <n v="76017"/>
    <x v="2"/>
    <s v="OFF-ST-10000321"/>
    <x v="1"/>
    <x v="4"/>
    <s v="Akro Stacking Bins"/>
    <n v="12.624000000000001"/>
    <n v="2"/>
    <n v="0.2"/>
    <n v="-2.5247999999999999"/>
  </r>
  <r>
    <n v="8224"/>
    <s v="CA-2013-104633"/>
    <x v="0"/>
    <x v="1"/>
    <d v="2013-06-17T00:00:00"/>
    <s v="Standard Class"/>
    <s v="EA-14035"/>
    <s v="Erin Ashbrook"/>
    <x v="1"/>
    <s v="United States"/>
    <s v="Pasadena"/>
    <x v="1"/>
    <n v="91104"/>
    <x v="1"/>
    <s v="OFF-PA-10000241"/>
    <x v="1"/>
    <x v="10"/>
    <s v="IBM Multi-Purpose Copy Paper, 8 1/2 x 11&quot;, Case"/>
    <n v="185.88"/>
    <n v="6"/>
    <n v="0"/>
    <n v="83.646000000000001"/>
  </r>
  <r>
    <n v="8225"/>
    <s v="CA-2013-104633"/>
    <x v="0"/>
    <x v="1"/>
    <d v="2013-06-17T00:00:00"/>
    <s v="Standard Class"/>
    <s v="EA-14035"/>
    <s v="Erin Ashbrook"/>
    <x v="1"/>
    <s v="United States"/>
    <s v="Pasadena"/>
    <x v="1"/>
    <n v="91104"/>
    <x v="1"/>
    <s v="OFF-PA-10004782"/>
    <x v="1"/>
    <x v="10"/>
    <s v="Xerox 228"/>
    <n v="12.96"/>
    <n v="2"/>
    <n v="0"/>
    <n v="6.2207999999999997"/>
  </r>
  <r>
    <n v="8226"/>
    <s v="CA-2014-104136"/>
    <x v="3"/>
    <x v="752"/>
    <d v="2014-11-05T00:00:00"/>
    <s v="Second Class"/>
    <s v="SF-20065"/>
    <s v="Sandra Flanagan"/>
    <x v="0"/>
    <s v="United States"/>
    <s v="Everett"/>
    <x v="31"/>
    <n v="2149"/>
    <x v="3"/>
    <s v="OFF-PA-10004243"/>
    <x v="1"/>
    <x v="10"/>
    <s v="Xerox 1939"/>
    <n v="189.7"/>
    <n v="10"/>
    <n v="0"/>
    <n v="91.055999999999997"/>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5999999999998"/>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399999999998"/>
  </r>
  <r>
    <n v="8231"/>
    <s v="CA-2013-162355"/>
    <x v="0"/>
    <x v="1186"/>
    <d v="2013-07-03T00:00:00"/>
    <s v="Second Class"/>
    <s v="PF-19165"/>
    <s v="Philip Fox"/>
    <x v="0"/>
    <s v="United States"/>
    <s v="Sandy Springs"/>
    <x v="32"/>
    <n v="30328"/>
    <x v="0"/>
    <s v="OFF-AR-10004344"/>
    <x v="1"/>
    <x v="6"/>
    <s v="Bulldog Vacuum Base Pencil Sharpener"/>
    <n v="35.97"/>
    <n v="3"/>
    <n v="0"/>
    <n v="9.7119"/>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98"/>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999"/>
  </r>
  <r>
    <n v="8235"/>
    <s v="CA-2014-102204"/>
    <x v="3"/>
    <x v="927"/>
    <d v="2014-05-07T00:00:00"/>
    <s v="Standard Class"/>
    <s v="CJ-12010"/>
    <s v="Caroline Jumper"/>
    <x v="0"/>
    <s v="United States"/>
    <s v="Jacksonville"/>
    <x v="2"/>
    <n v="32216"/>
    <x v="0"/>
    <s v="OFF-SU-10001212"/>
    <x v="1"/>
    <x v="14"/>
    <s v="Kleencut Forged Office Shears by Acme United Corporation"/>
    <n v="3.3279999999999998"/>
    <n v="2"/>
    <n v="0.2"/>
    <n v="0.41599999999999998"/>
  </r>
  <r>
    <n v="8236"/>
    <s v="CA-2014-102204"/>
    <x v="3"/>
    <x v="927"/>
    <d v="2014-05-07T00:00:00"/>
    <s v="Standard Class"/>
    <s v="CJ-12010"/>
    <s v="Caroline Jumper"/>
    <x v="0"/>
    <s v="United States"/>
    <s v="Jacksonville"/>
    <x v="2"/>
    <n v="32216"/>
    <x v="0"/>
    <s v="FUR-TA-10001889"/>
    <x v="0"/>
    <x v="3"/>
    <s v="Bush Advantage Collection Racetrack Conference Table"/>
    <n v="933.26199999999994"/>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04"/>
  </r>
  <r>
    <n v="8239"/>
    <s v="CA-2014-103065"/>
    <x v="3"/>
    <x v="179"/>
    <d v="2014-10-21T00:00:00"/>
    <s v="Same Day"/>
    <s v="PT-19090"/>
    <s v="Pete Takahito"/>
    <x v="0"/>
    <s v="United States"/>
    <s v="Jacksonville"/>
    <x v="2"/>
    <n v="32216"/>
    <x v="0"/>
    <s v="OFF-PA-10000380"/>
    <x v="1"/>
    <x v="10"/>
    <s v="REDIFORM Incoming/Outgoing Call Register, 11&quot; X 8 1/2&quot;, 100 Messages"/>
    <n v="6.6719999999999997"/>
    <n v="1"/>
    <n v="0.2"/>
    <n v="2.5019999999999998"/>
  </r>
  <r>
    <n v="8240"/>
    <s v="CA-2014-103065"/>
    <x v="3"/>
    <x v="179"/>
    <d v="2014-10-21T00:00:00"/>
    <s v="Same Day"/>
    <s v="PT-19090"/>
    <s v="Pete Takahito"/>
    <x v="0"/>
    <s v="United States"/>
    <s v="Jacksonville"/>
    <x v="2"/>
    <n v="32216"/>
    <x v="0"/>
    <s v="OFF-AR-10003251"/>
    <x v="1"/>
    <x v="6"/>
    <s v="Prang Drawing Pencil Set"/>
    <n v="4.4480000000000004"/>
    <n v="2"/>
    <n v="0.2"/>
    <n v="1.1120000000000001"/>
  </r>
  <r>
    <n v="8241"/>
    <s v="CA-2014-103065"/>
    <x v="3"/>
    <x v="179"/>
    <d v="2014-10-21T00:00:00"/>
    <s v="Same Day"/>
    <s v="PT-19090"/>
    <s v="Pete Takahito"/>
    <x v="0"/>
    <s v="United States"/>
    <s v="Jacksonville"/>
    <x v="2"/>
    <n v="32216"/>
    <x v="0"/>
    <s v="FUR-FU-10000175"/>
    <x v="0"/>
    <x v="5"/>
    <s v="DAX Wood Document Frame."/>
    <n v="43.936"/>
    <n v="4"/>
    <n v="0.2"/>
    <n v="6.0411999999999999"/>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
  </r>
  <r>
    <n v="8244"/>
    <s v="CA-2011-109897"/>
    <x v="2"/>
    <x v="1132"/>
    <d v="2011-08-16T00:00:00"/>
    <s v="Standard Class"/>
    <s v="BW-11200"/>
    <s v="Ben Wallace"/>
    <x v="0"/>
    <s v="United States"/>
    <s v="San Francisco"/>
    <x v="1"/>
    <n v="94122"/>
    <x v="1"/>
    <s v="TEC-PH-10003691"/>
    <x v="2"/>
    <x v="7"/>
    <s v="BlackBerry Q10"/>
    <n v="806.33600000000001"/>
    <n v="8"/>
    <n v="0.2"/>
    <n v="50.396000000000001"/>
  </r>
  <r>
    <n v="8245"/>
    <s v="CA-2011-109897"/>
    <x v="2"/>
    <x v="1132"/>
    <d v="2011-08-16T00:00:00"/>
    <s v="Standard Class"/>
    <s v="BW-11200"/>
    <s v="Ben Wallace"/>
    <x v="0"/>
    <s v="United States"/>
    <s v="San Francisco"/>
    <x v="1"/>
    <n v="94122"/>
    <x v="1"/>
    <s v="FUR-FU-10002878"/>
    <x v="0"/>
    <x v="5"/>
    <s v="Seth Thomas 14&quot; Day/Date Wall Clock"/>
    <n v="85.44"/>
    <n v="3"/>
    <n v="0"/>
    <n v="31.6128"/>
  </r>
  <r>
    <n v="8246"/>
    <s v="US-2011-143581"/>
    <x v="2"/>
    <x v="710"/>
    <d v="2011-08-23T00:00:00"/>
    <s v="Standard Class"/>
    <s v="BS-11365"/>
    <s v="Bill Shonely"/>
    <x v="1"/>
    <s v="United States"/>
    <s v="Columbus"/>
    <x v="32"/>
    <n v="31907"/>
    <x v="0"/>
    <s v="OFF-ST-10000991"/>
    <x v="1"/>
    <x v="4"/>
    <s v="Space Solutions HD Industrial Steel Shelving."/>
    <n v="344.91"/>
    <n v="3"/>
    <n v="0"/>
    <n v="10.347300000000001"/>
  </r>
  <r>
    <n v="8247"/>
    <s v="CA-2012-129217"/>
    <x v="1"/>
    <x v="1187"/>
    <d v="2012-05-10T00:00:00"/>
    <s v="Same Day"/>
    <s v="DP-13390"/>
    <s v="Dennis Pardue"/>
    <x v="2"/>
    <s v="United States"/>
    <s v="Aurora"/>
    <x v="10"/>
    <n v="60505"/>
    <x v="2"/>
    <s v="OFF-AP-10002439"/>
    <x v="1"/>
    <x v="9"/>
    <s v="Tripp Lite Isotel 8 Ultra 8 Outlet Metal Surge"/>
    <n v="70.97"/>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3999999999999"/>
  </r>
  <r>
    <n v="8249"/>
    <s v="CA-2013-133816"/>
    <x v="0"/>
    <x v="1120"/>
    <d v="2013-05-14T00:00:00"/>
    <s v="Second Class"/>
    <s v="CS-12400"/>
    <s v="Christopher Schild"/>
    <x v="2"/>
    <s v="United States"/>
    <s v="Philadelphia"/>
    <x v="9"/>
    <n v="19134"/>
    <x v="3"/>
    <s v="TEC-PH-10001795"/>
    <x v="2"/>
    <x v="7"/>
    <s v="ClearOne CHATAttach 160 -Â speaker phone"/>
    <n v="743.98800000000006"/>
    <n v="2"/>
    <n v="0.4"/>
    <n v="-123.998"/>
  </r>
  <r>
    <n v="8250"/>
    <s v="CA-2012-140221"/>
    <x v="1"/>
    <x v="616"/>
    <d v="2012-03-09T00:00:00"/>
    <s v="Second Class"/>
    <s v="MS-17365"/>
    <s v="Maribeth Schnelling"/>
    <x v="0"/>
    <s v="United States"/>
    <s v="Chicago"/>
    <x v="10"/>
    <n v="60653"/>
    <x v="2"/>
    <s v="OFF-BI-10002854"/>
    <x v="1"/>
    <x v="8"/>
    <s v="Performers Binder/Pad Holder, Black"/>
    <n v="11.212"/>
    <n v="2"/>
    <n v="0.8"/>
    <n v="-16.818000000000001"/>
  </r>
  <r>
    <n v="8251"/>
    <s v="CA-2012-140221"/>
    <x v="1"/>
    <x v="616"/>
    <d v="2012-03-09T00:00:00"/>
    <s v="Second Class"/>
    <s v="MS-17365"/>
    <s v="Maribeth Schnelling"/>
    <x v="0"/>
    <s v="United States"/>
    <s v="Chicago"/>
    <x v="10"/>
    <n v="60653"/>
    <x v="2"/>
    <s v="FUR-FU-10000023"/>
    <x v="0"/>
    <x v="5"/>
    <s v="Eldon Wave Desk Accessories"/>
    <n v="4.7119999999999997"/>
    <n v="2"/>
    <n v="0.6"/>
    <n v="-1.8848"/>
  </r>
  <r>
    <n v="8252"/>
    <s v="CA-2012-140221"/>
    <x v="1"/>
    <x v="616"/>
    <d v="2012-03-09T00:00:00"/>
    <s v="Second Class"/>
    <s v="MS-17365"/>
    <s v="Maribeth Schnelling"/>
    <x v="0"/>
    <s v="United States"/>
    <s v="Chicago"/>
    <x v="10"/>
    <n v="60653"/>
    <x v="2"/>
    <s v="OFF-AP-10000828"/>
    <x v="1"/>
    <x v="9"/>
    <s v="Avanti 4.4 Cu. Ft. Refrigerator"/>
    <n v="180.98"/>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5999999999999"/>
  </r>
  <r>
    <n v="8254"/>
    <s v="CA-2014-152310"/>
    <x v="3"/>
    <x v="801"/>
    <d v="2014-08-20T00:00:00"/>
    <s v="Standard Class"/>
    <s v="DK-12895"/>
    <s v="Dana Kaydos"/>
    <x v="0"/>
    <s v="United States"/>
    <s v="Seattle"/>
    <x v="4"/>
    <n v="98103"/>
    <x v="1"/>
    <s v="TEC-CO-10000971"/>
    <x v="2"/>
    <x v="16"/>
    <s v="Hewlett Packard 310 Color Digital Copier"/>
    <n v="299.99"/>
    <n v="1"/>
    <n v="0"/>
    <n v="89.997"/>
  </r>
  <r>
    <n v="8255"/>
    <s v="CA-2014-152310"/>
    <x v="3"/>
    <x v="801"/>
    <d v="2014-08-20T00:00:00"/>
    <s v="Standard Class"/>
    <s v="DK-12895"/>
    <s v="Dana Kaydos"/>
    <x v="0"/>
    <s v="United States"/>
    <s v="Seattle"/>
    <x v="4"/>
    <n v="98103"/>
    <x v="1"/>
    <s v="OFF-PA-10003134"/>
    <x v="1"/>
    <x v="10"/>
    <s v="Xerox 1937"/>
    <n v="192.16"/>
    <n v="4"/>
    <n v="0"/>
    <n v="92.236800000000002"/>
  </r>
  <r>
    <n v="8256"/>
    <s v="CA-2014-152310"/>
    <x v="3"/>
    <x v="801"/>
    <d v="2014-08-20T00:00:00"/>
    <s v="Standard Class"/>
    <s v="DK-12895"/>
    <s v="Dana Kaydos"/>
    <x v="0"/>
    <s v="United States"/>
    <s v="Seattle"/>
    <x v="4"/>
    <n v="98103"/>
    <x v="1"/>
    <s v="TEC-PH-10002538"/>
    <x v="2"/>
    <x v="7"/>
    <s v="Grandstream GXP1160 VoIP phone"/>
    <n v="242.624"/>
    <n v="8"/>
    <n v="0.2"/>
    <n v="27.295200000000001"/>
  </r>
  <r>
    <n v="8257"/>
    <s v="CA-2014-152310"/>
    <x v="3"/>
    <x v="801"/>
    <d v="2014-08-20T00:00:00"/>
    <s v="Standard Class"/>
    <s v="DK-12895"/>
    <s v="Dana Kaydos"/>
    <x v="0"/>
    <s v="United States"/>
    <s v="Seattle"/>
    <x v="4"/>
    <n v="98103"/>
    <x v="1"/>
    <s v="OFF-ST-10001228"/>
    <x v="1"/>
    <x v="4"/>
    <s v="Personal File Boxes with Fold-Down Carry Handle"/>
    <n v="46.74"/>
    <n v="3"/>
    <n v="0"/>
    <n v="11.685"/>
  </r>
  <r>
    <n v="8258"/>
    <s v="CA-2014-152310"/>
    <x v="3"/>
    <x v="801"/>
    <d v="2014-08-20T00:00:00"/>
    <s v="Standard Class"/>
    <s v="DK-12895"/>
    <s v="Dana Kaydos"/>
    <x v="0"/>
    <s v="United States"/>
    <s v="Seattle"/>
    <x v="4"/>
    <n v="98103"/>
    <x v="1"/>
    <s v="TEC-AC-10000397"/>
    <x v="2"/>
    <x v="11"/>
    <s v="Perixx PERIBOARD-512B, Ergonomic Split Keyboard"/>
    <n v="174.95"/>
    <n v="5"/>
    <n v="0"/>
    <n v="12.246499999999999"/>
  </r>
  <r>
    <n v="8259"/>
    <s v="CA-2014-152310"/>
    <x v="3"/>
    <x v="801"/>
    <d v="2014-08-20T00:00:00"/>
    <s v="Standard Class"/>
    <s v="DK-12895"/>
    <s v="Dana Kaydos"/>
    <x v="0"/>
    <s v="United States"/>
    <s v="Seattle"/>
    <x v="4"/>
    <n v="98103"/>
    <x v="1"/>
    <s v="OFF-BI-10004308"/>
    <x v="1"/>
    <x v="8"/>
    <s v="Avery Legal 4-Ring Binder"/>
    <n v="100.70399999999999"/>
    <n v="6"/>
    <n v="0.2"/>
    <n v="37.764000000000003"/>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89999999999"/>
  </r>
  <r>
    <n v="8261"/>
    <s v="CA-2013-118101"/>
    <x v="0"/>
    <x v="190"/>
    <d v="2013-06-27T00:00:00"/>
    <s v="Same Day"/>
    <s v="SN-20560"/>
    <s v="Skye Norling"/>
    <x v="2"/>
    <s v="United States"/>
    <s v="Roseville"/>
    <x v="12"/>
    <n v="48066"/>
    <x v="2"/>
    <s v="OFF-BI-10000773"/>
    <x v="1"/>
    <x v="8"/>
    <s v="Insertable Tab Post Binder Dividers"/>
    <n v="8.02"/>
    <n v="1"/>
    <n v="0"/>
    <n v="3.7694000000000001"/>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1"/>
    <n v="4"/>
    <n v="0.7"/>
    <n v="-10.0372"/>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9"/>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7999999999999"/>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
    <n v="4"/>
    <n v="0.2"/>
    <n v="2.7719999999999998"/>
  </r>
  <r>
    <n v="8270"/>
    <s v="CA-2014-121790"/>
    <x v="3"/>
    <x v="289"/>
    <d v="2014-02-07T00:00:00"/>
    <s v="Standard Class"/>
    <s v="LP-17095"/>
    <s v="Liz Preis"/>
    <x v="0"/>
    <s v="United States"/>
    <s v="Aurora"/>
    <x v="10"/>
    <n v="60505"/>
    <x v="2"/>
    <s v="TEC-PH-10002584"/>
    <x v="2"/>
    <x v="7"/>
    <s v="Samsung Galaxy S4"/>
    <n v="2003.1679999999999"/>
    <n v="4"/>
    <n v="0.2"/>
    <n v="250.39599999999999"/>
  </r>
  <r>
    <n v="8271"/>
    <s v="CA-2014-121790"/>
    <x v="3"/>
    <x v="289"/>
    <d v="2014-02-07T00:00:00"/>
    <s v="Standard Class"/>
    <s v="LP-17095"/>
    <s v="Liz Preis"/>
    <x v="0"/>
    <s v="United States"/>
    <s v="Aurora"/>
    <x v="10"/>
    <n v="60505"/>
    <x v="2"/>
    <s v="OFF-AR-10003602"/>
    <x v="1"/>
    <x v="6"/>
    <s v="Quartet Omega Colored Chalk, 12/Pack"/>
    <n v="9.3439999999999994"/>
    <n v="2"/>
    <n v="0.2"/>
    <n v="3.1536"/>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40000000001"/>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99"/>
  </r>
  <r>
    <n v="8274"/>
    <s v="CA-2012-104059"/>
    <x v="1"/>
    <x v="385"/>
    <d v="2012-06-15T00:00:00"/>
    <s v="Second Class"/>
    <s v="FC-14245"/>
    <s v="Frank Carlisle"/>
    <x v="2"/>
    <s v="United States"/>
    <s v="Springfield"/>
    <x v="24"/>
    <n v="45503"/>
    <x v="3"/>
    <s v="OFF-AR-10000634"/>
    <x v="1"/>
    <x v="6"/>
    <s v="Newell 320"/>
    <n v="3.4239999999999999"/>
    <n v="1"/>
    <n v="0.2"/>
    <n v="0.29959999999999998"/>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5999999999997"/>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9"/>
  </r>
  <r>
    <n v="8278"/>
    <s v="US-2013-139262"/>
    <x v="0"/>
    <x v="823"/>
    <d v="2013-02-25T00:00:00"/>
    <s v="Standard Class"/>
    <s v="LC-16960"/>
    <s v="Lindsay Castell"/>
    <x v="2"/>
    <s v="United States"/>
    <s v="Tampa"/>
    <x v="2"/>
    <n v="33614"/>
    <x v="0"/>
    <s v="OFF-BI-10002026"/>
    <x v="1"/>
    <x v="8"/>
    <s v="Avery Arch Ring Binders"/>
    <n v="34.86"/>
    <n v="2"/>
    <n v="0.7"/>
    <n v="-26.725999999999999"/>
  </r>
  <r>
    <n v="8279"/>
    <s v="US-2013-139262"/>
    <x v="0"/>
    <x v="823"/>
    <d v="2013-02-25T00:00:00"/>
    <s v="Standard Class"/>
    <s v="LC-16960"/>
    <s v="Lindsay Castell"/>
    <x v="2"/>
    <s v="United States"/>
    <s v="Tampa"/>
    <x v="2"/>
    <n v="33614"/>
    <x v="0"/>
    <s v="OFF-ST-10001496"/>
    <x v="1"/>
    <x v="4"/>
    <s v="Standard Rollaway File with Lock"/>
    <n v="432.45600000000002"/>
    <n v="3"/>
    <n v="0.2"/>
    <n v="32.434199999999997"/>
  </r>
  <r>
    <n v="8280"/>
    <s v="CA-2014-146192"/>
    <x v="3"/>
    <x v="300"/>
    <d v="2014-04-27T00:00:00"/>
    <s v="Standard Class"/>
    <s v="BD-11725"/>
    <s v="Bruce Degenhardt"/>
    <x v="0"/>
    <s v="United States"/>
    <s v="Columbus"/>
    <x v="32"/>
    <n v="31907"/>
    <x v="0"/>
    <s v="OFF-ST-10003716"/>
    <x v="1"/>
    <x v="4"/>
    <s v="Tennsco Double-Tier Lockers"/>
    <n v="675.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5"/>
  </r>
  <r>
    <n v="8283"/>
    <s v="CA-2012-154284"/>
    <x v="1"/>
    <x v="379"/>
    <d v="2012-12-26T00:00:00"/>
    <s v="Second Class"/>
    <s v="SZ-20035"/>
    <s v="Sam Zeldin"/>
    <x v="2"/>
    <s v="United States"/>
    <s v="Saint Charles"/>
    <x v="10"/>
    <n v="60174"/>
    <x v="2"/>
    <s v="TEC-MA-10004241"/>
    <x v="2"/>
    <x v="15"/>
    <s v="Star Micronics TSP800 TSP847IIU Receipt Printer"/>
    <n v="600.53"/>
    <n v="2"/>
    <n v="0.3"/>
    <n v="137.26400000000001"/>
  </r>
  <r>
    <n v="8284"/>
    <s v="CA-2012-154284"/>
    <x v="1"/>
    <x v="379"/>
    <d v="2012-12-26T00:00:00"/>
    <s v="Second Class"/>
    <s v="SZ-20035"/>
    <s v="Sam Zeldin"/>
    <x v="2"/>
    <s v="United States"/>
    <s v="Saint Charles"/>
    <x v="10"/>
    <n v="60174"/>
    <x v="2"/>
    <s v="OFF-AR-10001468"/>
    <x v="1"/>
    <x v="6"/>
    <s v="Sanford Prismacolor Professional Thick Lead Art Pencils, 36-Color Set"/>
    <n v="59.904000000000003"/>
    <n v="2"/>
    <n v="0.2"/>
    <n v="14.2272"/>
  </r>
  <r>
    <n v="8285"/>
    <s v="CA-2012-154284"/>
    <x v="1"/>
    <x v="379"/>
    <d v="2012-12-26T00:00:00"/>
    <s v="Second Class"/>
    <s v="SZ-20035"/>
    <s v="Sam Zeldin"/>
    <x v="2"/>
    <s v="United States"/>
    <s v="Saint Charles"/>
    <x v="10"/>
    <n v="60174"/>
    <x v="2"/>
    <s v="TEC-AC-10003198"/>
    <x v="2"/>
    <x v="11"/>
    <s v="Enermax Acrylux Wireless Keyboard"/>
    <n v="637.44000000000005"/>
    <n v="8"/>
    <n v="0.2"/>
    <n v="135.45599999999999"/>
  </r>
  <r>
    <n v="8286"/>
    <s v="CA-2012-154284"/>
    <x v="1"/>
    <x v="379"/>
    <d v="2012-12-26T00:00:00"/>
    <s v="Second Class"/>
    <s v="SZ-20035"/>
    <s v="Sam Zeldin"/>
    <x v="2"/>
    <s v="United States"/>
    <s v="Saint Charles"/>
    <x v="10"/>
    <n v="60174"/>
    <x v="2"/>
    <s v="FUR-FU-10003039"/>
    <x v="0"/>
    <x v="5"/>
    <s v="Howard Miller 11-1/2&quot; Diameter Grantwood Wall Clock"/>
    <n v="51.756"/>
    <n v="3"/>
    <n v="0.6"/>
    <n v="-33.641399999999997"/>
  </r>
  <r>
    <n v="8287"/>
    <s v="CA-2011-156244"/>
    <x v="2"/>
    <x v="1132"/>
    <d v="2011-08-16T00:00:00"/>
    <s v="Standard Class"/>
    <s v="DH-13675"/>
    <s v="Duane Huffman"/>
    <x v="2"/>
    <s v="United States"/>
    <s v="Miami"/>
    <x v="2"/>
    <n v="33180"/>
    <x v="0"/>
    <s v="OFF-PA-10000295"/>
    <x v="1"/>
    <x v="10"/>
    <s v="Xerox 229"/>
    <n v="31.103999999999999"/>
    <n v="6"/>
    <n v="0.2"/>
    <n v="10.8864"/>
  </r>
  <r>
    <n v="8288"/>
    <s v="CA-2011-156244"/>
    <x v="2"/>
    <x v="1132"/>
    <d v="2011-08-16T00:00:00"/>
    <s v="Standard Class"/>
    <s v="DH-13675"/>
    <s v="Duane Huffman"/>
    <x v="2"/>
    <s v="United States"/>
    <s v="Miami"/>
    <x v="2"/>
    <n v="33180"/>
    <x v="0"/>
    <s v="OFF-AR-10004344"/>
    <x v="1"/>
    <x v="6"/>
    <s v="Bulldog Vacuum Base Pencil Sharpener"/>
    <n v="47.96"/>
    <n v="5"/>
    <n v="0.2"/>
    <n v="4.1965000000000003"/>
  </r>
  <r>
    <n v="8289"/>
    <s v="CA-2011-156244"/>
    <x v="2"/>
    <x v="1132"/>
    <d v="2011-08-16T00:00:00"/>
    <s v="Standard Class"/>
    <s v="DH-13675"/>
    <s v="Duane Huffman"/>
    <x v="2"/>
    <s v="United States"/>
    <s v="Miami"/>
    <x v="2"/>
    <n v="33180"/>
    <x v="0"/>
    <s v="TEC-AC-10002473"/>
    <x v="2"/>
    <x v="11"/>
    <s v="Maxell 4.7GB DVD-R"/>
    <n v="158.928"/>
    <n v="7"/>
    <n v="0.2"/>
    <n v="41.718600000000002"/>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6"/>
  </r>
  <r>
    <n v="8291"/>
    <s v="CA-2011-156244"/>
    <x v="2"/>
    <x v="1132"/>
    <d v="2011-08-16T00:00:00"/>
    <s v="Standard Class"/>
    <s v="DH-13675"/>
    <s v="Duane Huffman"/>
    <x v="2"/>
    <s v="United States"/>
    <s v="Miami"/>
    <x v="2"/>
    <n v="33180"/>
    <x v="0"/>
    <s v="OFF-SU-10000432"/>
    <x v="1"/>
    <x v="14"/>
    <s v="Acco Side-Punched Conventional Columnar Pads"/>
    <n v="5.5519999999999996"/>
    <n v="2"/>
    <n v="0.2"/>
    <n v="-1.0409999999999999"/>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1"/>
    <n v="3"/>
    <n v="0.7"/>
    <n v="-7.5768000000000004"/>
  </r>
  <r>
    <n v="8294"/>
    <s v="US-2014-168802"/>
    <x v="3"/>
    <x v="132"/>
    <d v="2014-11-08T00:00:00"/>
    <s v="Standard Class"/>
    <s v="JO-15145"/>
    <s v="Jack O'Briant"/>
    <x v="1"/>
    <s v="United States"/>
    <s v="Seattle"/>
    <x v="4"/>
    <n v="98103"/>
    <x v="1"/>
    <s v="OFF-BI-10002393"/>
    <x v="1"/>
    <x v="8"/>
    <s v="Binder Posts"/>
    <n v="18.367999999999999"/>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
  </r>
  <r>
    <n v="8298"/>
    <s v="US-2012-158911"/>
    <x v="1"/>
    <x v="761"/>
    <d v="2012-07-11T00:00:00"/>
    <s v="Standard Class"/>
    <s v="RS-19765"/>
    <s v="Roland Schwarz"/>
    <x v="1"/>
    <s v="United States"/>
    <s v="Charlotte"/>
    <x v="3"/>
    <n v="28205"/>
    <x v="0"/>
    <s v="FUR-FU-10003829"/>
    <x v="0"/>
    <x v="5"/>
    <s v="Stackable Trays"/>
    <n v="4.9279999999999999"/>
    <n v="2"/>
    <n v="0.2"/>
    <n v="0.73919999999999997"/>
  </r>
  <r>
    <n v="8299"/>
    <s v="US-2012-158911"/>
    <x v="1"/>
    <x v="761"/>
    <d v="2012-07-11T00:00:00"/>
    <s v="Standard Class"/>
    <s v="RS-19765"/>
    <s v="Roland Schwarz"/>
    <x v="1"/>
    <s v="United States"/>
    <s v="Charlotte"/>
    <x v="3"/>
    <n v="28205"/>
    <x v="0"/>
    <s v="OFF-LA-10003223"/>
    <x v="1"/>
    <x v="2"/>
    <s v="Avery 508"/>
    <n v="11.784000000000001"/>
    <n v="3"/>
    <n v="0.2"/>
    <n v="4.2717000000000001"/>
  </r>
  <r>
    <n v="8300"/>
    <s v="US-2011-103338"/>
    <x v="2"/>
    <x v="518"/>
    <d v="2011-03-15T00:00:00"/>
    <s v="Standard Class"/>
    <s v="RB-19435"/>
    <s v="Richard Bierner"/>
    <x v="0"/>
    <s v="United States"/>
    <s v="Roseville"/>
    <x v="1"/>
    <n v="95661"/>
    <x v="1"/>
    <s v="OFF-AR-10001770"/>
    <x v="1"/>
    <x v="6"/>
    <s v="Economy #2 Pencils"/>
    <n v="7.98"/>
    <n v="3"/>
    <n v="0"/>
    <n v="2.0748000000000002"/>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Â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97"/>
  </r>
  <r>
    <n v="8304"/>
    <s v="US-2011-120313"/>
    <x v="2"/>
    <x v="656"/>
    <d v="2011-11-02T00:00:00"/>
    <s v="Second Class"/>
    <s v="NL-18310"/>
    <s v="Nancy Lomonaco"/>
    <x v="2"/>
    <s v="United States"/>
    <s v="San Francisco"/>
    <x v="1"/>
    <n v="94110"/>
    <x v="1"/>
    <s v="TEC-PH-10003092"/>
    <x v="2"/>
    <x v="7"/>
    <s v="Motorola L804"/>
    <n v="73.584000000000003"/>
    <n v="2"/>
    <n v="0.2"/>
    <n v="8.2782"/>
  </r>
  <r>
    <n v="8305"/>
    <s v="CA-2014-135419"/>
    <x v="3"/>
    <x v="132"/>
    <d v="2014-11-10T00:00:00"/>
    <s v="Standard Class"/>
    <s v="BG-11740"/>
    <s v="Bruce Geld"/>
    <x v="0"/>
    <s v="United States"/>
    <s v="Bakersfield"/>
    <x v="1"/>
    <n v="93309"/>
    <x v="1"/>
    <s v="FUR-TA-10001086"/>
    <x v="0"/>
    <x v="3"/>
    <s v="SAFCO PlanMaster Boards, 60w x 37-1/2d, White Melamine"/>
    <n v="486.36799999999999"/>
    <n v="4"/>
    <n v="0.2"/>
    <n v="36.477600000000002"/>
  </r>
  <r>
    <n v="8306"/>
    <s v="CA-2013-128671"/>
    <x v="0"/>
    <x v="1190"/>
    <d v="2013-08-17T00:00:00"/>
    <s v="Standard Class"/>
    <s v="MT-18070"/>
    <s v="Michelle Tran"/>
    <x v="2"/>
    <s v="United States"/>
    <s v="Tulsa"/>
    <x v="26"/>
    <n v="74133"/>
    <x v="2"/>
    <s v="OFF-PA-10001870"/>
    <x v="1"/>
    <x v="10"/>
    <s v="Xerox 202"/>
    <n v="32.4"/>
    <n v="5"/>
    <n v="0"/>
    <n v="15.552"/>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5000000000002"/>
  </r>
  <r>
    <n v="8311"/>
    <s v="CA-2011-168312"/>
    <x v="2"/>
    <x v="72"/>
    <d v="2011-03-07T00:00:00"/>
    <s v="Standard Class"/>
    <s v="GW-14605"/>
    <s v="Giulietta Weimer"/>
    <x v="0"/>
    <s v="United States"/>
    <s v="Houston"/>
    <x v="5"/>
    <n v="77036"/>
    <x v="2"/>
    <s v="FUR-TA-10001866"/>
    <x v="0"/>
    <x v="3"/>
    <s v="Bevis Round Conference Room Tables and Bases"/>
    <n v="376.50900000000001"/>
    <n v="3"/>
    <n v="0.3"/>
    <n v="-43.029600000000002"/>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
    <n v="7"/>
    <n v="0"/>
    <n v="764.3818"/>
  </r>
  <r>
    <n v="8314"/>
    <s v="CA-2011-161508"/>
    <x v="2"/>
    <x v="136"/>
    <d v="2011-07-16T00:00:00"/>
    <s v="Standard Class"/>
    <s v="PV-18985"/>
    <s v="Paul Van Hugh"/>
    <x v="2"/>
    <s v="United States"/>
    <s v="League City"/>
    <x v="5"/>
    <n v="77573"/>
    <x v="2"/>
    <s v="FUR-CH-10002126"/>
    <x v="0"/>
    <x v="1"/>
    <s v="Hon Deluxe Fabric Upholstered Stacking Chairs"/>
    <n v="512.35799999999995"/>
    <n v="3"/>
    <n v="0.3"/>
    <n v="-14.6388"/>
  </r>
  <r>
    <n v="8315"/>
    <s v="CA-2011-161508"/>
    <x v="2"/>
    <x v="136"/>
    <d v="2011-07-16T00:00:00"/>
    <s v="Standard Class"/>
    <s v="PV-18985"/>
    <s v="Paul Van Hugh"/>
    <x v="2"/>
    <s v="United States"/>
    <s v="League City"/>
    <x v="5"/>
    <n v="77573"/>
    <x v="2"/>
    <s v="OFF-FA-10001561"/>
    <x v="1"/>
    <x v="13"/>
    <s v="Stockwell Push Pins"/>
    <n v="3.488"/>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99"/>
  </r>
  <r>
    <n v="8317"/>
    <s v="CA-2011-161508"/>
    <x v="2"/>
    <x v="136"/>
    <d v="2011-07-16T00:00:00"/>
    <s v="Standard Class"/>
    <s v="PV-18985"/>
    <s v="Paul Van Hugh"/>
    <x v="2"/>
    <s v="United States"/>
    <s v="League City"/>
    <x v="5"/>
    <n v="77573"/>
    <x v="2"/>
    <s v="OFF-PA-10001804"/>
    <x v="1"/>
    <x v="10"/>
    <s v="Xerox 195"/>
    <n v="16.032"/>
    <n v="3"/>
    <n v="0.2"/>
    <n v="5.6112000000000002"/>
  </r>
  <r>
    <n v="8318"/>
    <s v="CA-2014-130904"/>
    <x v="3"/>
    <x v="645"/>
    <d v="2014-04-17T00:00:00"/>
    <s v="Standard Class"/>
    <s v="HM-14980"/>
    <s v="Henry MacAllister"/>
    <x v="0"/>
    <s v="United States"/>
    <s v="Burlington"/>
    <x v="3"/>
    <n v="27217"/>
    <x v="0"/>
    <s v="OFF-AR-10000422"/>
    <x v="1"/>
    <x v="6"/>
    <s v="Pencil and Crayon Sharpener"/>
    <n v="1.752"/>
    <n v="1"/>
    <n v="0.2"/>
    <n v="0.15329999999999999"/>
  </r>
  <r>
    <n v="8319"/>
    <s v="CA-2014-130904"/>
    <x v="3"/>
    <x v="645"/>
    <d v="2014-04-17T00:00:00"/>
    <s v="Standard Class"/>
    <s v="HM-14980"/>
    <s v="Henry MacAllister"/>
    <x v="0"/>
    <s v="United States"/>
    <s v="Burlington"/>
    <x v="3"/>
    <n v="27217"/>
    <x v="0"/>
    <s v="OFF-AR-10000127"/>
    <x v="1"/>
    <x v="6"/>
    <s v="Newell 321"/>
    <n v="20.992000000000001"/>
    <n v="8"/>
    <n v="0.2"/>
    <n v="2.3616000000000001"/>
  </r>
  <r>
    <n v="8320"/>
    <s v="CA-2014-133620"/>
    <x v="3"/>
    <x v="38"/>
    <d v="2014-11-19T00:00:00"/>
    <s v="Standard Class"/>
    <s v="EM-14065"/>
    <s v="Erin Mull"/>
    <x v="0"/>
    <s v="United States"/>
    <s v="New York City"/>
    <x v="15"/>
    <n v="10009"/>
    <x v="3"/>
    <s v="OFF-ST-10004634"/>
    <x v="1"/>
    <x v="4"/>
    <s v="Personal Folder Holder, Ebony"/>
    <n v="11.21"/>
    <n v="1"/>
    <n v="0"/>
    <n v="3.363"/>
  </r>
  <r>
    <n v="8321"/>
    <s v="CA-2012-142937"/>
    <x v="1"/>
    <x v="901"/>
    <d v="2012-12-06T00:00:00"/>
    <s v="First Class"/>
    <s v="SF-20065"/>
    <s v="Sandra Flanagan"/>
    <x v="0"/>
    <s v="United States"/>
    <s v="Dallas"/>
    <x v="5"/>
    <n v="75220"/>
    <x v="2"/>
    <s v="OFF-AR-10003582"/>
    <x v="1"/>
    <x v="6"/>
    <s v="Boston Electric Pencil Sharpener, Model 1818, Charcoal Black"/>
    <n v="45.04"/>
    <n v="2"/>
    <n v="0.2"/>
    <n v="4.5039999999999996"/>
  </r>
  <r>
    <n v="8322"/>
    <s v="US-2013-149790"/>
    <x v="0"/>
    <x v="182"/>
    <d v="2013-10-02T00:00:00"/>
    <s v="Standard Class"/>
    <s v="SC-20380"/>
    <s v="Shahid Collister"/>
    <x v="0"/>
    <s v="United States"/>
    <s v="Houston"/>
    <x v="5"/>
    <n v="77095"/>
    <x v="2"/>
    <s v="OFF-BI-10002026"/>
    <x v="1"/>
    <x v="8"/>
    <s v="Ibico Recycled Linen-Style Covers"/>
    <n v="15.624000000000001"/>
    <n v="2"/>
    <n v="0.8"/>
    <n v="-24.9984"/>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5000000000001"/>
  </r>
  <r>
    <n v="8325"/>
    <s v="CA-2014-144456"/>
    <x v="3"/>
    <x v="565"/>
    <d v="2014-09-10T00:00:00"/>
    <s v="First Class"/>
    <s v="FC-14245"/>
    <s v="Frank Carlisle"/>
    <x v="2"/>
    <s v="United States"/>
    <s v="Hialeah"/>
    <x v="2"/>
    <n v="33012"/>
    <x v="0"/>
    <s v="OFF-ST-10001321"/>
    <x v="1"/>
    <x v="4"/>
    <s v="Decoflex Hanging Personal Folder File, Blue"/>
    <n v="61.68"/>
    <n v="5"/>
    <n v="0.2"/>
    <n v="5.3970000000000002"/>
  </r>
  <r>
    <n v="8326"/>
    <s v="CA-2014-144456"/>
    <x v="3"/>
    <x v="565"/>
    <d v="2014-09-10T00:00:00"/>
    <s v="First Class"/>
    <s v="FC-14245"/>
    <s v="Frank Carlisle"/>
    <x v="2"/>
    <s v="United States"/>
    <s v="Hialeah"/>
    <x v="2"/>
    <n v="33012"/>
    <x v="0"/>
    <s v="TEC-PH-10001750"/>
    <x v="2"/>
    <x v="7"/>
    <s v="Samsung Rugby III"/>
    <n v="158.376"/>
    <n v="3"/>
    <n v="0.2"/>
    <n v="13.857900000000001"/>
  </r>
  <r>
    <n v="8327"/>
    <s v="CA-2014-103478"/>
    <x v="3"/>
    <x v="246"/>
    <d v="2014-07-25T00:00:00"/>
    <s v="Second Class"/>
    <s v="KL-16555"/>
    <s v="Kelly Lampkin"/>
    <x v="1"/>
    <s v="United States"/>
    <s v="Aurora"/>
    <x v="10"/>
    <n v="60505"/>
    <x v="2"/>
    <s v="OFF-BI-10001890"/>
    <x v="1"/>
    <x v="8"/>
    <s v="Avery Poly Binder Pockets"/>
    <n v="2.8639999999999999"/>
    <n v="4"/>
    <n v="0.8"/>
    <n v="-4.5823999999999998"/>
  </r>
  <r>
    <n v="8328"/>
    <s v="CA-2014-103478"/>
    <x v="3"/>
    <x v="246"/>
    <d v="2014-07-25T00:00:00"/>
    <s v="Second Class"/>
    <s v="KL-16555"/>
    <s v="Kelly Lampkin"/>
    <x v="1"/>
    <s v="United States"/>
    <s v="Aurora"/>
    <x v="10"/>
    <n v="60505"/>
    <x v="2"/>
    <s v="OFF-BI-10004224"/>
    <x v="1"/>
    <x v="8"/>
    <s v="Catalog Binders with Expanding Posts"/>
    <n v="94.191999999999993"/>
    <n v="7"/>
    <n v="0.8"/>
    <n v="-164.83600000000001"/>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3999999999998"/>
  </r>
  <r>
    <n v="8331"/>
    <s v="CA-2014-113572"/>
    <x v="3"/>
    <x v="659"/>
    <d v="2014-11-12T00:00:00"/>
    <s v="Standard Class"/>
    <s v="FP-14320"/>
    <s v="Frank Preis"/>
    <x v="0"/>
    <s v="United States"/>
    <s v="New York City"/>
    <x v="15"/>
    <n v="10024"/>
    <x v="3"/>
    <s v="TEC-AC-10002370"/>
    <x v="2"/>
    <x v="11"/>
    <s v="Maxell CD-R Discs"/>
    <n v="7.88"/>
    <n v="4"/>
    <n v="0"/>
    <n v="2.5215999999999998"/>
  </r>
  <r>
    <n v="8332"/>
    <s v="CA-2013-153269"/>
    <x v="0"/>
    <x v="1185"/>
    <d v="2013-03-13T00:00:00"/>
    <s v="First Class"/>
    <s v="PS-18760"/>
    <s v="Pamela Stobb"/>
    <x v="0"/>
    <s v="United States"/>
    <s v="Andover"/>
    <x v="31"/>
    <n v="1810"/>
    <x v="3"/>
    <s v="OFF-ST-10004634"/>
    <x v="1"/>
    <x v="4"/>
    <s v="Personal Folder Holder, Ebony"/>
    <n v="11.21"/>
    <n v="1"/>
    <n v="0"/>
    <n v="3.363"/>
  </r>
  <r>
    <n v="8333"/>
    <s v="CA-2013-153269"/>
    <x v="0"/>
    <x v="1185"/>
    <d v="2013-03-13T00:00:00"/>
    <s v="First Class"/>
    <s v="PS-18760"/>
    <s v="Pamela Stobb"/>
    <x v="0"/>
    <s v="United States"/>
    <s v="Andover"/>
    <x v="31"/>
    <n v="1810"/>
    <x v="3"/>
    <s v="FUR-CH-10002647"/>
    <x v="0"/>
    <x v="1"/>
    <s v="Situations Contoured Folding Chairs, 4/Set"/>
    <n v="354.9"/>
    <n v="5"/>
    <n v="0"/>
    <n v="88.724999999999994"/>
  </r>
  <r>
    <n v="8334"/>
    <s v="CA-2013-153269"/>
    <x v="0"/>
    <x v="1185"/>
    <d v="2013-03-13T00:00:00"/>
    <s v="First Class"/>
    <s v="PS-18760"/>
    <s v="Pamela Stobb"/>
    <x v="0"/>
    <s v="United States"/>
    <s v="Andover"/>
    <x v="31"/>
    <n v="1810"/>
    <x v="3"/>
    <s v="OFF-PA-10001801"/>
    <x v="1"/>
    <x v="10"/>
    <s v="Xerox 193"/>
    <n v="17.940000000000001"/>
    <n v="3"/>
    <n v="0"/>
    <n v="8.7905999999999995"/>
  </r>
  <r>
    <n v="8335"/>
    <s v="CA-2013-153269"/>
    <x v="0"/>
    <x v="1185"/>
    <d v="2013-03-13T00:00:00"/>
    <s v="First Class"/>
    <s v="PS-18760"/>
    <s v="Pamela Stobb"/>
    <x v="0"/>
    <s v="United States"/>
    <s v="Andover"/>
    <x v="31"/>
    <n v="1810"/>
    <x v="3"/>
    <s v="OFF-BI-10004632"/>
    <x v="1"/>
    <x v="8"/>
    <s v="GBC Binding covers"/>
    <n v="51.8"/>
    <n v="4"/>
    <n v="0"/>
    <n v="23.31"/>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1"/>
    <n v="6"/>
    <n v="0.2"/>
    <n v="-38.211599999999997"/>
  </r>
  <r>
    <n v="8341"/>
    <s v="CA-2011-161634"/>
    <x v="2"/>
    <x v="687"/>
    <d v="2011-11-20T00:00:00"/>
    <s v="Standard Class"/>
    <s v="CC-12220"/>
    <s v="Chris Cortes"/>
    <x v="0"/>
    <s v="United States"/>
    <s v="Chesapeake"/>
    <x v="17"/>
    <n v="23320"/>
    <x v="0"/>
    <s v="OFF-PA-10002262"/>
    <x v="1"/>
    <x v="10"/>
    <s v="Xerox 192"/>
    <n v="32.4"/>
    <n v="5"/>
    <n v="0"/>
    <n v="15.552"/>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
    <n v="5"/>
    <n v="0.2"/>
    <n v="22.2"/>
  </r>
  <r>
    <n v="8345"/>
    <s v="US-2011-155544"/>
    <x v="2"/>
    <x v="90"/>
    <d v="2011-03-25T00:00:00"/>
    <s v="Standard Class"/>
    <s v="GM-14440"/>
    <s v="Gary McGarr"/>
    <x v="0"/>
    <s v="United States"/>
    <s v="Knoxville"/>
    <x v="18"/>
    <n v="37918"/>
    <x v="0"/>
    <s v="FUR-FU-10001473"/>
    <x v="0"/>
    <x v="5"/>
    <s v="DAX Wood Document Frame"/>
    <n v="32.951999999999998"/>
    <n v="3"/>
    <n v="0.2"/>
    <n v="6.5903999999999998"/>
  </r>
  <r>
    <n v="8346"/>
    <s v="US-2011-155544"/>
    <x v="2"/>
    <x v="90"/>
    <d v="2011-03-25T00:00:00"/>
    <s v="Standard Class"/>
    <s v="GM-14440"/>
    <s v="Gary McGarr"/>
    <x v="0"/>
    <s v="United States"/>
    <s v="Knoxville"/>
    <x v="18"/>
    <n v="37918"/>
    <x v="0"/>
    <s v="FUR-CH-10000422"/>
    <x v="0"/>
    <x v="1"/>
    <s v="Global Highback Leather Tilter in Burgundy"/>
    <n v="218.376"/>
    <n v="3"/>
    <n v="0.2"/>
    <n v="-10.918799999999999"/>
  </r>
  <r>
    <n v="8347"/>
    <s v="US-2012-115238"/>
    <x v="1"/>
    <x v="28"/>
    <d v="2012-05-04T00:00:00"/>
    <s v="Standard Class"/>
    <s v="JW-15220"/>
    <s v="Jane Waco"/>
    <x v="1"/>
    <s v="United States"/>
    <s v="Lawrence"/>
    <x v="31"/>
    <n v="1841"/>
    <x v="3"/>
    <s v="FUR-FU-10002960"/>
    <x v="0"/>
    <x v="5"/>
    <s v="Eldon 200 Class Desk Accessories, Burgundy"/>
    <n v="31.4"/>
    <n v="5"/>
    <n v="0"/>
    <n v="13.188000000000001"/>
  </r>
  <r>
    <n v="8348"/>
    <s v="US-2012-115238"/>
    <x v="1"/>
    <x v="28"/>
    <d v="2012-05-04T00:00:00"/>
    <s v="Standard Class"/>
    <s v="JW-15220"/>
    <s v="Jane Waco"/>
    <x v="1"/>
    <s v="United States"/>
    <s v="Lawrence"/>
    <x v="31"/>
    <n v="1841"/>
    <x v="3"/>
    <s v="FUR-FU-10002445"/>
    <x v="0"/>
    <x v="5"/>
    <s v="DAX Two-Tone Rosewood/Black Document Frame, Desktop, 5 x 7"/>
    <n v="9.48"/>
    <n v="1"/>
    <n v="0"/>
    <n v="3.7919999999999998"/>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Ã ge Series Desk Accessories, Clear"/>
    <n v="24.3"/>
    <n v="5"/>
    <n v="0"/>
    <n v="10.449"/>
  </r>
  <r>
    <n v="8351"/>
    <s v="US-2012-115238"/>
    <x v="1"/>
    <x v="28"/>
    <d v="2012-05-04T00:00:00"/>
    <s v="Standard Class"/>
    <s v="JW-15220"/>
    <s v="Jane Waco"/>
    <x v="1"/>
    <s v="United States"/>
    <s v="Lawrence"/>
    <x v="31"/>
    <n v="1841"/>
    <x v="3"/>
    <s v="OFF-PA-10002689"/>
    <x v="1"/>
    <x v="10"/>
    <s v="Weyerhaeuser First Choice Laser/Copy Paper (20Lb. and 88 Bright)"/>
    <n v="6.48"/>
    <n v="1"/>
    <n v="0"/>
    <n v="3.1103999999999998"/>
  </r>
  <r>
    <n v="8352"/>
    <s v="CA-2014-132199"/>
    <x v="3"/>
    <x v="898"/>
    <d v="2014-05-09T00:00:00"/>
    <s v="Standard Class"/>
    <s v="BO-11350"/>
    <s v="Bill Overfelt"/>
    <x v="1"/>
    <s v="United States"/>
    <s v="Philadelphia"/>
    <x v="9"/>
    <n v="19134"/>
    <x v="3"/>
    <s v="FUR-FU-10004245"/>
    <x v="0"/>
    <x v="5"/>
    <s v="Career Cubicle Clock, 8 1/4&quot;, Black"/>
    <n v="32.448"/>
    <n v="2"/>
    <n v="0.2"/>
    <n v="7.3007999999999997"/>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9"/>
  </r>
  <r>
    <n v="8354"/>
    <s v="CA-2014-132199"/>
    <x v="3"/>
    <x v="898"/>
    <d v="2014-05-09T00:00:00"/>
    <s v="Standard Class"/>
    <s v="BO-11350"/>
    <s v="Bill Overfelt"/>
    <x v="1"/>
    <s v="United States"/>
    <s v="Philadelphia"/>
    <x v="9"/>
    <n v="19134"/>
    <x v="3"/>
    <s v="FUR-TA-10003748"/>
    <x v="0"/>
    <x v="3"/>
    <s v="Bevis 36 x 72 Conference Tables"/>
    <n v="373.47"/>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5999999999999"/>
  </r>
  <r>
    <n v="8360"/>
    <s v="CA-2011-110555"/>
    <x v="2"/>
    <x v="909"/>
    <d v="2011-04-18T00:00:00"/>
    <s v="Standard Class"/>
    <s v="MM-18055"/>
    <s v="Michelle Moray"/>
    <x v="0"/>
    <s v="United States"/>
    <s v="Great Falls"/>
    <x v="37"/>
    <n v="59405"/>
    <x v="1"/>
    <s v="TEC-AC-10003399"/>
    <x v="2"/>
    <x v="11"/>
    <s v="Memorex Mini Travel Drive 64 GB USB 2.0 Flash Drive"/>
    <n v="217.44"/>
    <n v="6"/>
    <n v="0"/>
    <n v="91.324799999999996"/>
  </r>
  <r>
    <n v="8361"/>
    <s v="CA-2014-147207"/>
    <x v="3"/>
    <x v="460"/>
    <d v="2014-01-05T00:00:00"/>
    <s v="Second Class"/>
    <s v="TS-21655"/>
    <s v="Trudy Schmidt"/>
    <x v="0"/>
    <s v="United States"/>
    <s v="El Paso"/>
    <x v="5"/>
    <n v="79907"/>
    <x v="2"/>
    <s v="OFF-AR-10001955"/>
    <x v="1"/>
    <x v="6"/>
    <s v="Newell 319"/>
    <n v="31.744"/>
    <n v="2"/>
    <n v="0.2"/>
    <n v="3.968"/>
  </r>
  <r>
    <n v="8362"/>
    <s v="CA-2014-147207"/>
    <x v="3"/>
    <x v="460"/>
    <d v="2014-01-05T00:00:00"/>
    <s v="Second Class"/>
    <s v="TS-21655"/>
    <s v="Trudy Schmidt"/>
    <x v="0"/>
    <s v="United States"/>
    <s v="El Paso"/>
    <x v="5"/>
    <n v="79907"/>
    <x v="2"/>
    <s v="OFF-AP-10000027"/>
    <x v="1"/>
    <x v="9"/>
    <s v="Hoover Commercial SteamVac"/>
    <n v="5.4320000000000004"/>
    <n v="2"/>
    <n v="0.8"/>
    <n v="-13.58"/>
  </r>
  <r>
    <n v="8363"/>
    <s v="CA-2014-147207"/>
    <x v="3"/>
    <x v="460"/>
    <d v="2014-01-05T00:00:00"/>
    <s v="Second Class"/>
    <s v="TS-21655"/>
    <s v="Trudy Schmidt"/>
    <x v="0"/>
    <s v="United States"/>
    <s v="El Paso"/>
    <x v="5"/>
    <n v="79907"/>
    <x v="2"/>
    <s v="FUR-TA-10002958"/>
    <x v="0"/>
    <x v="3"/>
    <s v="Bevis Oval Conference Table, Walnut"/>
    <n v="913.43"/>
    <n v="5"/>
    <n v="0.3"/>
    <n v="-169.637"/>
  </r>
  <r>
    <n v="8364"/>
    <s v="CA-2014-147207"/>
    <x v="3"/>
    <x v="460"/>
    <d v="2014-01-05T00:00:00"/>
    <s v="Second Class"/>
    <s v="TS-21655"/>
    <s v="Trudy Schmidt"/>
    <x v="0"/>
    <s v="United States"/>
    <s v="El Paso"/>
    <x v="5"/>
    <n v="79907"/>
    <x v="2"/>
    <s v="OFF-ST-10002615"/>
    <x v="1"/>
    <x v="4"/>
    <s v="Dual Level, Single-Width Filing Carts"/>
    <n v="372.14400000000001"/>
    <n v="3"/>
    <n v="0.2"/>
    <n v="27.910799999999998"/>
  </r>
  <r>
    <n v="8365"/>
    <s v="CA-2014-137631"/>
    <x v="3"/>
    <x v="1045"/>
    <d v="2014-05-03T00:00:00"/>
    <s v="Standard Class"/>
    <s v="JL-15235"/>
    <s v="Janet Lee"/>
    <x v="0"/>
    <s v="United States"/>
    <s v="Kissimmee"/>
    <x v="2"/>
    <n v="34741"/>
    <x v="0"/>
    <s v="TEC-PH-10002624"/>
    <x v="2"/>
    <x v="7"/>
    <s v="Samsung Galaxy S4 Mini"/>
    <n v="751.98400000000004"/>
    <n v="2"/>
    <n v="0.2"/>
    <n v="84.598200000000006"/>
  </r>
  <r>
    <n v="8366"/>
    <s v="CA-2014-157273"/>
    <x v="3"/>
    <x v="289"/>
    <d v="2014-02-03T00:00:00"/>
    <s v="First Class"/>
    <s v="SZ-20035"/>
    <s v="Sam Zeldin"/>
    <x v="2"/>
    <s v="United States"/>
    <s v="Seattle"/>
    <x v="4"/>
    <n v="98105"/>
    <x v="1"/>
    <s v="TEC-PH-10002275"/>
    <x v="2"/>
    <x v="7"/>
    <s v="Mitel 5320 IP Phone VoIP phone"/>
    <n v="604.76800000000003"/>
    <n v="4"/>
    <n v="0.2"/>
    <n v="60.476799999999997"/>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98"/>
  </r>
  <r>
    <n v="8369"/>
    <s v="CA-2011-109918"/>
    <x v="2"/>
    <x v="557"/>
    <d v="2011-09-12T00:00:00"/>
    <s v="Second Class"/>
    <s v="LR-17035"/>
    <s v="Lisa Ryan"/>
    <x v="1"/>
    <s v="United States"/>
    <s v="Santa Clara"/>
    <x v="1"/>
    <n v="95051"/>
    <x v="1"/>
    <s v="OFF-BI-10004308"/>
    <x v="1"/>
    <x v="8"/>
    <s v="Avery Legal 4-Ring Binder"/>
    <n v="83.92"/>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0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4"/>
  </r>
  <r>
    <n v="8372"/>
    <s v="CA-2011-165393"/>
    <x v="2"/>
    <x v="422"/>
    <d v="2011-12-30T00:00:00"/>
    <s v="First Class"/>
    <s v="NC-18415"/>
    <s v="Nathan Cano"/>
    <x v="0"/>
    <s v="United States"/>
    <s v="Fort Worth"/>
    <x v="5"/>
    <n v="76106"/>
    <x v="2"/>
    <s v="OFF-BI-10001658"/>
    <x v="1"/>
    <x v="8"/>
    <s v="GBC Standard Therm-A-Bind Covers"/>
    <n v="4.984"/>
    <n v="1"/>
    <n v="0.8"/>
    <n v="-8.4727999999999994"/>
  </r>
  <r>
    <n v="8373"/>
    <s v="CA-2013-113726"/>
    <x v="0"/>
    <x v="390"/>
    <d v="2013-12-02T00:00:00"/>
    <s v="Standard Class"/>
    <s v="SC-20680"/>
    <s v="Steve Carroll"/>
    <x v="2"/>
    <s v="United States"/>
    <s v="Seattle"/>
    <x v="4"/>
    <n v="98105"/>
    <x v="1"/>
    <s v="FUR-FU-10003535"/>
    <x v="0"/>
    <x v="5"/>
    <s v="Howard Miller Distant Time Traveler Alarm Clock"/>
    <n v="82.26"/>
    <n v="3"/>
    <n v="0"/>
    <n v="33.726599999999998"/>
  </r>
  <r>
    <n v="8374"/>
    <s v="CA-2013-152940"/>
    <x v="0"/>
    <x v="338"/>
    <d v="2013-11-14T00:00:00"/>
    <s v="First Class"/>
    <s v="RO-19780"/>
    <s v="Rose O'Brian"/>
    <x v="0"/>
    <s v="United States"/>
    <s v="San Francisco"/>
    <x v="1"/>
    <n v="94110"/>
    <x v="1"/>
    <s v="OFF-ST-10000352"/>
    <x v="1"/>
    <x v="4"/>
    <s v="Acco Perma 2700 Stacking Storage Drawers"/>
    <n v="29.74"/>
    <n v="1"/>
    <n v="0"/>
    <n v="4.4610000000000003"/>
  </r>
  <r>
    <n v="8375"/>
    <s v="CA-2012-158701"/>
    <x v="1"/>
    <x v="956"/>
    <d v="2012-01-10T00:00:00"/>
    <s v="Standard Class"/>
    <s v="JL-15175"/>
    <s v="James Lanier"/>
    <x v="2"/>
    <s v="United States"/>
    <s v="San Francisco"/>
    <x v="1"/>
    <n v="94110"/>
    <x v="1"/>
    <s v="OFF-AP-10004859"/>
    <x v="1"/>
    <x v="9"/>
    <s v="Acco 6 Outlet Guardian Premium Surge Suppressor"/>
    <n v="87.36"/>
    <n v="6"/>
    <n v="0"/>
    <n v="23.587199999999999"/>
  </r>
  <r>
    <n v="8376"/>
    <s v="CA-2012-158701"/>
    <x v="1"/>
    <x v="956"/>
    <d v="2012-01-10T00:00:00"/>
    <s v="Standard Class"/>
    <s v="JL-15175"/>
    <s v="James Lanier"/>
    <x v="2"/>
    <s v="United States"/>
    <s v="San Francisco"/>
    <x v="1"/>
    <n v="94110"/>
    <x v="1"/>
    <s v="OFF-BI-10001294"/>
    <x v="1"/>
    <x v="8"/>
    <s v="Fellowes Binding Cases"/>
    <n v="56.16"/>
    <n v="6"/>
    <n v="0.2"/>
    <n v="17.55"/>
  </r>
  <r>
    <n v="8377"/>
    <s v="CA-2014-156272"/>
    <x v="3"/>
    <x v="708"/>
    <d v="2014-03-28T00:00:00"/>
    <s v="Standard Class"/>
    <s v="PW-19030"/>
    <s v="Pauline Webber"/>
    <x v="1"/>
    <s v="United States"/>
    <s v="Pompano Beach"/>
    <x v="2"/>
    <n v="33068"/>
    <x v="0"/>
    <s v="OFF-AP-10001242"/>
    <x v="1"/>
    <x v="9"/>
    <s v="APC 7 Outlet Network SurgeArrest Surge Protector"/>
    <n v="64.384"/>
    <n v="1"/>
    <n v="0.2"/>
    <n v="8.048"/>
  </r>
  <r>
    <n v="8378"/>
    <s v="CA-2012-162964"/>
    <x v="1"/>
    <x v="768"/>
    <d v="2012-11-18T00:00:00"/>
    <s v="Standard Class"/>
    <s v="MF-18250"/>
    <s v="Monica Federle"/>
    <x v="1"/>
    <s v="United States"/>
    <s v="Houston"/>
    <x v="5"/>
    <n v="77095"/>
    <x v="2"/>
    <s v="OFF-ST-10002344"/>
    <x v="1"/>
    <x v="4"/>
    <s v="Carina 42&quot;Hx23 3/4&quot;W Media Storage Unit"/>
    <n v="64.784000000000006"/>
    <n v="1"/>
    <n v="0.2"/>
    <n v="-14.5764"/>
  </r>
  <r>
    <n v="8379"/>
    <s v="CA-2012-162964"/>
    <x v="1"/>
    <x v="768"/>
    <d v="2012-11-18T00:00:00"/>
    <s v="Standard Class"/>
    <s v="MF-18250"/>
    <s v="Monica Federle"/>
    <x v="1"/>
    <s v="United States"/>
    <s v="Houston"/>
    <x v="5"/>
    <n v="77095"/>
    <x v="2"/>
    <s v="OFF-PA-10003349"/>
    <x v="1"/>
    <x v="10"/>
    <s v="Xerox 1957"/>
    <n v="15.552"/>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800000000001"/>
    <n v="7"/>
    <n v="0.2"/>
    <n v="69.965000000000003"/>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8"/>
  </r>
  <r>
    <n v="8382"/>
    <s v="CA-2013-134544"/>
    <x v="0"/>
    <x v="716"/>
    <d v="2013-03-20T00:00:00"/>
    <s v="Second Class"/>
    <s v="AC-10660"/>
    <s v="Anna Chung"/>
    <x v="0"/>
    <s v="United States"/>
    <s v="San Francisco"/>
    <x v="1"/>
    <n v="94109"/>
    <x v="1"/>
    <s v="TEC-PH-10003800"/>
    <x v="2"/>
    <x v="7"/>
    <s v="i.Sound Portable Power - 8000 mAh"/>
    <n v="84.784000000000006"/>
    <n v="2"/>
    <n v="0.2"/>
    <n v="-20.136199999999999"/>
  </r>
  <r>
    <n v="8383"/>
    <s v="CA-2013-163048"/>
    <x v="0"/>
    <x v="597"/>
    <d v="2013-02-15T00:00:00"/>
    <s v="Standard Class"/>
    <s v="MH-17440"/>
    <s v="Mark Haberlin"/>
    <x v="1"/>
    <s v="United States"/>
    <s v="Houston"/>
    <x v="5"/>
    <n v="77036"/>
    <x v="2"/>
    <s v="FUR-CH-10001270"/>
    <x v="0"/>
    <x v="1"/>
    <s v="Harbour Creations Steel Folding Chair"/>
    <n v="241.5"/>
    <n v="4"/>
    <n v="0.3"/>
    <n v="0"/>
  </r>
  <r>
    <n v="8384"/>
    <s v="CA-2013-145135"/>
    <x v="0"/>
    <x v="491"/>
    <d v="2013-11-29T00:00:00"/>
    <s v="First Class"/>
    <s v="CD-12790"/>
    <s v="Cynthia Delaney"/>
    <x v="2"/>
    <s v="United States"/>
    <s v="Shelton"/>
    <x v="29"/>
    <n v="6484"/>
    <x v="3"/>
    <s v="TEC-AC-10003447"/>
    <x v="2"/>
    <x v="11"/>
    <s v="Micropad Numeric Keypads"/>
    <n v="59.97"/>
    <n v="3"/>
    <n v="0"/>
    <n v="14.9925"/>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3999999999999"/>
  </r>
  <r>
    <n v="8389"/>
    <s v="CA-2011-139423"/>
    <x v="2"/>
    <x v="301"/>
    <d v="2011-11-05T00:00:00"/>
    <s v="Standard Class"/>
    <s v="DG-13300"/>
    <s v="Deirdre Greer"/>
    <x v="1"/>
    <s v="United States"/>
    <s v="Orange"/>
    <x v="30"/>
    <n v="7050"/>
    <x v="3"/>
    <s v="OFF-AP-10004708"/>
    <x v="1"/>
    <x v="9"/>
    <s v="Fellowes Superior 10 Outlet Split Surge Protector"/>
    <n v="76.12"/>
    <n v="2"/>
    <n v="0"/>
    <n v="22.0748"/>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Â speaker phone"/>
    <n v="137.94"/>
    <n v="3"/>
    <n v="0"/>
    <n v="35.864400000000003"/>
  </r>
  <r>
    <n v="8394"/>
    <s v="CA-2013-142594"/>
    <x v="0"/>
    <x v="49"/>
    <d v="2013-12-07T00:00:00"/>
    <s v="Second Class"/>
    <s v="EJ-14155"/>
    <s v="Eva Jacobs"/>
    <x v="0"/>
    <s v="United States"/>
    <s v="Franklin"/>
    <x v="31"/>
    <n v="2038"/>
    <x v="3"/>
    <s v="FUR-FU-10002045"/>
    <x v="0"/>
    <x v="5"/>
    <s v="Executive Impressions 14&quot;"/>
    <n v="111.15"/>
    <n v="5"/>
    <n v="0"/>
    <n v="48.905999999999999"/>
  </r>
  <r>
    <n v="8395"/>
    <s v="CA-2013-142594"/>
    <x v="0"/>
    <x v="49"/>
    <d v="2013-12-07T00:00:00"/>
    <s v="Second Class"/>
    <s v="EJ-14155"/>
    <s v="Eva Jacobs"/>
    <x v="0"/>
    <s v="United States"/>
    <s v="Franklin"/>
    <x v="31"/>
    <n v="2038"/>
    <x v="3"/>
    <s v="OFF-AP-10002945"/>
    <x v="1"/>
    <x v="9"/>
    <s v="Honeywell Enviracaire Portable HEPA Air Cleaner for 17' x 22' Room"/>
    <n v="901.95"/>
    <n v="3"/>
    <n v="0"/>
    <n v="297.64350000000002"/>
  </r>
  <r>
    <n v="8396"/>
    <s v="CA-2013-142594"/>
    <x v="0"/>
    <x v="49"/>
    <d v="2013-12-07T00:00:00"/>
    <s v="Second Class"/>
    <s v="EJ-14155"/>
    <s v="Eva Jacobs"/>
    <x v="0"/>
    <s v="United States"/>
    <s v="Franklin"/>
    <x v="31"/>
    <n v="2038"/>
    <x v="3"/>
    <s v="FUR-TA-10001095"/>
    <x v="0"/>
    <x v="3"/>
    <s v="Chromcraft Round Conference Tables"/>
    <n v="366.00900000000001"/>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9"/>
  </r>
  <r>
    <n v="8398"/>
    <s v="US-2011-120236"/>
    <x v="2"/>
    <x v="1010"/>
    <d v="2011-09-04T00:00:00"/>
    <s v="First Class"/>
    <s v="MR-17545"/>
    <s v="Mathew Reese"/>
    <x v="2"/>
    <s v="United States"/>
    <s v="Houston"/>
    <x v="5"/>
    <n v="77095"/>
    <x v="2"/>
    <s v="OFF-BI-10004099"/>
    <x v="1"/>
    <x v="8"/>
    <s v="GBC VeloBinder Strips"/>
    <n v="7.68"/>
    <n v="5"/>
    <n v="0.8"/>
    <n v="-11.52"/>
  </r>
  <r>
    <n v="8399"/>
    <s v="CA-2014-120061"/>
    <x v="3"/>
    <x v="808"/>
    <d v="2014-11-08T00:00:00"/>
    <s v="Second Class"/>
    <s v="SR-20425"/>
    <s v="Sharelle Roach"/>
    <x v="2"/>
    <s v="United States"/>
    <s v="Springfield"/>
    <x v="24"/>
    <n v="45503"/>
    <x v="3"/>
    <s v="FUR-CH-10001973"/>
    <x v="0"/>
    <x v="1"/>
    <s v="Office Star Flex Back Scooter Chair with White Frame"/>
    <n v="155.37200000000001"/>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96"/>
  </r>
  <r>
    <n v="8401"/>
    <s v="CA-2012-110814"/>
    <x v="1"/>
    <x v="901"/>
    <d v="2012-12-09T00:00:00"/>
    <s v="Second Class"/>
    <s v="BD-11635"/>
    <s v="Brian Derr"/>
    <x v="0"/>
    <s v="United States"/>
    <s v="New York City"/>
    <x v="15"/>
    <n v="10009"/>
    <x v="3"/>
    <s v="OFF-BI-10002026"/>
    <x v="1"/>
    <x v="8"/>
    <s v="Avery Arch Ring Binders"/>
    <n v="232.4"/>
    <n v="5"/>
    <n v="0.2"/>
    <n v="78.435000000000002"/>
  </r>
  <r>
    <n v="8402"/>
    <s v="CA-2012-110814"/>
    <x v="1"/>
    <x v="901"/>
    <d v="2012-12-09T00:00:00"/>
    <s v="Second Class"/>
    <s v="BD-11635"/>
    <s v="Brian Derr"/>
    <x v="0"/>
    <s v="United States"/>
    <s v="New York City"/>
    <x v="15"/>
    <n v="10009"/>
    <x v="3"/>
    <s v="FUR-CH-10003535"/>
    <x v="0"/>
    <x v="1"/>
    <s v="Global Armless Task Chair, Royal Blue"/>
    <n v="164.64599999999999"/>
    <n v="3"/>
    <n v="0.1"/>
    <n v="12.8058"/>
  </r>
  <r>
    <n v="8403"/>
    <s v="CA-2012-110814"/>
    <x v="1"/>
    <x v="901"/>
    <d v="2012-12-09T00:00:00"/>
    <s v="Second Class"/>
    <s v="BD-11635"/>
    <s v="Brian Derr"/>
    <x v="0"/>
    <s v="United States"/>
    <s v="New York City"/>
    <x v="15"/>
    <n v="10009"/>
    <x v="3"/>
    <s v="OFF-PA-10004156"/>
    <x v="1"/>
    <x v="10"/>
    <s v="Xerox 188"/>
    <n v="22.68"/>
    <n v="2"/>
    <n v="0"/>
    <n v="11.113200000000001"/>
  </r>
  <r>
    <n v="8404"/>
    <s v="CA-2013-154067"/>
    <x v="0"/>
    <x v="854"/>
    <d v="2013-02-07T00:00:00"/>
    <s v="Standard Class"/>
    <s v="SM-20950"/>
    <s v="Suzanne McNair"/>
    <x v="1"/>
    <s v="United States"/>
    <s v="Los Angeles"/>
    <x v="1"/>
    <n v="90036"/>
    <x v="1"/>
    <s v="OFF-PA-10002254"/>
    <x v="1"/>
    <x v="10"/>
    <s v="Xerox 1883"/>
    <n v="105.52"/>
    <n v="4"/>
    <n v="0"/>
    <n v="48.539200000000001"/>
  </r>
  <r>
    <n v="8405"/>
    <s v="CA-2014-140480"/>
    <x v="3"/>
    <x v="141"/>
    <d v="2014-07-13T00:00:00"/>
    <s v="Standard Class"/>
    <s v="HE-14800"/>
    <s v="Harold Engle"/>
    <x v="1"/>
    <s v="United States"/>
    <s v="Newark"/>
    <x v="13"/>
    <n v="19711"/>
    <x v="3"/>
    <s v="FUR-FU-10003247"/>
    <x v="0"/>
    <x v="5"/>
    <s v="36X48 HARDFLOOR CHAIRMAT"/>
    <n v="83.92"/>
    <n v="4"/>
    <n v="0"/>
    <n v="5.8743999999999996"/>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3"/>
  </r>
  <r>
    <n v="8409"/>
    <s v="CA-2014-140480"/>
    <x v="3"/>
    <x v="141"/>
    <d v="2014-07-13T00:00:00"/>
    <s v="Standard Class"/>
    <s v="HE-14800"/>
    <s v="Harold Engle"/>
    <x v="1"/>
    <s v="United States"/>
    <s v="Newark"/>
    <x v="13"/>
    <n v="19711"/>
    <x v="3"/>
    <s v="OFF-AR-10004010"/>
    <x v="1"/>
    <x v="6"/>
    <s v="Hunt Boston Vacuum Mount KS Pencil Sharpener"/>
    <n v="174.95"/>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800000000003"/>
  </r>
  <r>
    <n v="8411"/>
    <s v="CA-2013-130820"/>
    <x v="0"/>
    <x v="625"/>
    <d v="2013-11-16T00:00:00"/>
    <s v="Same Day"/>
    <s v="ON-18715"/>
    <s v="Odella Nelson"/>
    <x v="1"/>
    <s v="United States"/>
    <s v="Burlington"/>
    <x v="3"/>
    <n v="27217"/>
    <x v="0"/>
    <s v="FUR-TA-10001768"/>
    <x v="0"/>
    <x v="3"/>
    <s v="Hon Racetrack Conference Tables"/>
    <n v="630.024"/>
    <n v="4"/>
    <n v="0.4"/>
    <n v="-199.5076"/>
  </r>
  <r>
    <n v="8412"/>
    <s v="CA-2013-159765"/>
    <x v="0"/>
    <x v="195"/>
    <d v="2013-05-13T00:00:00"/>
    <s v="Second Class"/>
    <s v="TH-21100"/>
    <s v="Thea Hendricks"/>
    <x v="0"/>
    <s v="United States"/>
    <s v="Salem"/>
    <x v="17"/>
    <n v="24153"/>
    <x v="0"/>
    <s v="OFF-AR-10003514"/>
    <x v="1"/>
    <x v="6"/>
    <s v="4009 Highlighters by Sanford"/>
    <n v="27.86"/>
    <n v="7"/>
    <n v="0"/>
    <n v="9.1937999999999995"/>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
    <n v="3"/>
    <n v="0.2"/>
    <n v="-6.21"/>
  </r>
  <r>
    <n v="8416"/>
    <s v="CA-2014-107265"/>
    <x v="3"/>
    <x v="1191"/>
    <d v="2014-04-13T00:00:00"/>
    <s v="Standard Class"/>
    <s v="ML-17755"/>
    <s v="Max Ludwig"/>
    <x v="2"/>
    <s v="United States"/>
    <s v="Marion"/>
    <x v="23"/>
    <n v="52302"/>
    <x v="2"/>
    <s v="OFF-PA-10000474"/>
    <x v="1"/>
    <x v="10"/>
    <s v="Staples"/>
    <n v="106.32"/>
    <n v="3"/>
    <n v="0"/>
    <n v="49.970399999999998"/>
  </r>
  <r>
    <n v="8417"/>
    <s v="CA-2014-118199"/>
    <x v="3"/>
    <x v="1188"/>
    <d v="2014-05-12T00:00:00"/>
    <s v="First Class"/>
    <s v="LB-16795"/>
    <s v="Laurel Beltran"/>
    <x v="2"/>
    <s v="United States"/>
    <s v="Seattle"/>
    <x v="4"/>
    <n v="98105"/>
    <x v="1"/>
    <s v="OFF-BI-10004330"/>
    <x v="1"/>
    <x v="8"/>
    <s v="GBC Velobind Prepunched Cover Sets, Regency Series"/>
    <n v="147.91999999999999"/>
    <n v="5"/>
    <n v="0.2"/>
    <n v="46.225000000000001"/>
  </r>
  <r>
    <n v="8418"/>
    <s v="CA-2014-118199"/>
    <x v="3"/>
    <x v="1188"/>
    <d v="2014-05-12T00:00:00"/>
    <s v="First Class"/>
    <s v="LB-16795"/>
    <s v="Laurel Beltran"/>
    <x v="2"/>
    <s v="United States"/>
    <s v="Seattle"/>
    <x v="4"/>
    <n v="98105"/>
    <x v="1"/>
    <s v="OFF-ST-10000604"/>
    <x v="1"/>
    <x v="4"/>
    <s v="Home/Office Personal File Carts"/>
    <n v="104.28"/>
    <n v="3"/>
    <n v="0"/>
    <n v="26.07"/>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99"/>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Â 8gb Micro Traveldrive Usb 2.0Â Flash Drive"/>
    <n v="45"/>
    <n v="3"/>
    <n v="0"/>
    <n v="4.95"/>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400000000001"/>
  </r>
  <r>
    <n v="8426"/>
    <s v="CA-2013-137652"/>
    <x v="0"/>
    <x v="770"/>
    <d v="2013-08-31T00:00:00"/>
    <s v="First Class"/>
    <s v="EB-13750"/>
    <s v="Edward Becker"/>
    <x v="1"/>
    <s v="United States"/>
    <s v="Cincinnati"/>
    <x v="24"/>
    <n v="45231"/>
    <x v="3"/>
    <s v="OFF-BI-10004099"/>
    <x v="1"/>
    <x v="8"/>
    <s v="GBC VeloBinder Strips"/>
    <n v="18.431999999999999"/>
    <n v="8"/>
    <n v="0.7"/>
    <n v="-12.288"/>
  </r>
  <r>
    <n v="8427"/>
    <s v="CA-2012-128356"/>
    <x v="1"/>
    <x v="653"/>
    <d v="2012-10-07T00:00:00"/>
    <s v="Standard Class"/>
    <s v="RP-19390"/>
    <s v="Resi PÃ¶lking"/>
    <x v="0"/>
    <s v="United States"/>
    <s v="Thornton"/>
    <x v="22"/>
    <n v="80229"/>
    <x v="1"/>
    <s v="OFF-SU-10004290"/>
    <x v="1"/>
    <x v="14"/>
    <s v="Acme Design Line 8&quot; Stainless Steel Bent Scissors w/Champagne Handles, 3-1/8&quot; Cut"/>
    <n v="10.944000000000001"/>
    <n v="2"/>
    <n v="0.2"/>
    <n v="0.95760000000000001"/>
  </r>
  <r>
    <n v="8428"/>
    <s v="CA-2014-167017"/>
    <x v="3"/>
    <x v="51"/>
    <d v="2014-11-26T00:00:00"/>
    <s v="First Class"/>
    <s v="DC-12850"/>
    <s v="Dan Campbell"/>
    <x v="0"/>
    <s v="United States"/>
    <s v="Roseville"/>
    <x v="12"/>
    <n v="48066"/>
    <x v="2"/>
    <s v="OFF-SU-10001935"/>
    <x v="1"/>
    <x v="14"/>
    <s v="Staples"/>
    <n v="4.3600000000000003"/>
    <n v="2"/>
    <n v="0"/>
    <n v="0.1744"/>
  </r>
  <r>
    <n v="8429"/>
    <s v="US-2014-132220"/>
    <x v="3"/>
    <x v="105"/>
    <d v="2014-11-17T00:00:00"/>
    <s v="Standard Class"/>
    <s v="DJ-13510"/>
    <s v="Don Jones"/>
    <x v="1"/>
    <s v="United States"/>
    <s v="Tempe"/>
    <x v="16"/>
    <n v="85281"/>
    <x v="1"/>
    <s v="TEC-AC-10004227"/>
    <x v="2"/>
    <x v="11"/>
    <s v="SanDisk Ultra 16 GB MicroSDHC Class 10 Memory Card"/>
    <n v="62.351999999999997"/>
    <n v="6"/>
    <n v="0.2"/>
    <n v="-10.9116"/>
  </r>
  <r>
    <n v="8430"/>
    <s v="CA-2013-118129"/>
    <x v="0"/>
    <x v="1054"/>
    <d v="2013-12-22T00:00:00"/>
    <s v="Second Class"/>
    <s v="CL-12565"/>
    <s v="Clay Ludtke"/>
    <x v="0"/>
    <s v="United States"/>
    <s v="Reading"/>
    <x v="9"/>
    <n v="19601"/>
    <x v="3"/>
    <s v="FUR-FU-10004904"/>
    <x v="0"/>
    <x v="5"/>
    <s v="Eldon &quot;L&quot; Workstation Diamond Chairmat"/>
    <n v="303.92"/>
    <n v="5"/>
    <n v="0.2"/>
    <n v="-30.391999999999999"/>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999"/>
  </r>
  <r>
    <n v="8432"/>
    <s v="CA-2014-155621"/>
    <x v="3"/>
    <x v="1183"/>
    <d v="2014-11-14T00:00:00"/>
    <s v="Standard Class"/>
    <s v="KN-16450"/>
    <s v="Kean Nguyen"/>
    <x v="1"/>
    <s v="United States"/>
    <s v="Baltimore"/>
    <x v="39"/>
    <n v="21215"/>
    <x v="3"/>
    <s v="FUR-FU-10003535"/>
    <x v="0"/>
    <x v="5"/>
    <s v="Howard Miller Distant Time Traveler Alarm Clock"/>
    <n v="274.2"/>
    <n v="10"/>
    <n v="0"/>
    <n v="112.422"/>
  </r>
  <r>
    <n v="8433"/>
    <s v="US-2011-127635"/>
    <x v="2"/>
    <x v="80"/>
    <d v="2011-09-18T00:00:00"/>
    <s v="Second Class"/>
    <s v="SC-20260"/>
    <s v="Scott Cohen"/>
    <x v="1"/>
    <s v="United States"/>
    <s v="Corpus Christi"/>
    <x v="5"/>
    <n v="78415"/>
    <x v="2"/>
    <s v="OFF-FA-10000053"/>
    <x v="1"/>
    <x v="13"/>
    <s v="Revere Boxed Rubber Bands by Revere"/>
    <n v="6.048"/>
    <n v="4"/>
    <n v="0.2"/>
    <n v="-1.3608"/>
  </r>
  <r>
    <n v="8434"/>
    <s v="US-2011-127635"/>
    <x v="2"/>
    <x v="80"/>
    <d v="2011-09-18T00:00:00"/>
    <s v="Second Class"/>
    <s v="SC-20260"/>
    <s v="Scott Cohen"/>
    <x v="1"/>
    <s v="United States"/>
    <s v="Corpus Christi"/>
    <x v="5"/>
    <n v="78415"/>
    <x v="2"/>
    <s v="OFF-PA-10004610"/>
    <x v="1"/>
    <x v="10"/>
    <s v="Xerox 1900"/>
    <n v="6.8479999999999999"/>
    <n v="2"/>
    <n v="0.2"/>
    <n v="2.14"/>
  </r>
  <r>
    <n v="8435"/>
    <s v="US-2011-127635"/>
    <x v="2"/>
    <x v="80"/>
    <d v="2011-09-18T00:00:00"/>
    <s v="Second Class"/>
    <s v="SC-20260"/>
    <s v="Scott Cohen"/>
    <x v="1"/>
    <s v="United States"/>
    <s v="Corpus Christi"/>
    <x v="5"/>
    <n v="78415"/>
    <x v="2"/>
    <s v="FUR-FU-10000550"/>
    <x v="0"/>
    <x v="5"/>
    <s v="Stacking Trays by OIC"/>
    <n v="9.9600000000000009"/>
    <n v="5"/>
    <n v="0.6"/>
    <n v="-6.7229999999999999"/>
  </r>
  <r>
    <n v="8436"/>
    <s v="US-2011-127635"/>
    <x v="2"/>
    <x v="80"/>
    <d v="2011-09-18T00:00:00"/>
    <s v="Second Class"/>
    <s v="SC-20260"/>
    <s v="Scott Cohen"/>
    <x v="1"/>
    <s v="United States"/>
    <s v="Corpus Christi"/>
    <x v="5"/>
    <n v="78415"/>
    <x v="2"/>
    <s v="OFF-BI-10001721"/>
    <x v="1"/>
    <x v="8"/>
    <s v="Trimflex Flexible Post Binders"/>
    <n v="8.5519999999999996"/>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2"/>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6"/>
  </r>
  <r>
    <n v="8440"/>
    <s v="CA-2014-114370"/>
    <x v="3"/>
    <x v="1192"/>
    <d v="2014-03-18T00:00:00"/>
    <s v="Second Class"/>
    <s v="BN-11470"/>
    <s v="Brad Norvell"/>
    <x v="1"/>
    <s v="United States"/>
    <s v="Chicago"/>
    <x v="10"/>
    <n v="60623"/>
    <x v="2"/>
    <s v="TEC-PH-10000213"/>
    <x v="2"/>
    <x v="7"/>
    <s v="Seidio BD2-HK3IPH5-BK DILEX Case and Holster Combo for Apple iPhone 5/5s - Black"/>
    <n v="49.616"/>
    <n v="2"/>
    <n v="0.2"/>
    <n v="4.9615999999999998"/>
  </r>
  <r>
    <n v="8441"/>
    <s v="CA-2013-158302"/>
    <x v="0"/>
    <x v="16"/>
    <d v="2013-12-13T00:00:00"/>
    <s v="Second Class"/>
    <s v="JB-16045"/>
    <s v="Julia Barnett"/>
    <x v="2"/>
    <s v="United States"/>
    <s v="Columbus"/>
    <x v="24"/>
    <n v="43229"/>
    <x v="3"/>
    <s v="OFF-PA-10002615"/>
    <x v="1"/>
    <x v="10"/>
    <s v="Ampad Gold Fibre Wirebound Steno Books, 6&quot; x 9&quot;, Gregg Ruled"/>
    <n v="10.584"/>
    <n v="3"/>
    <n v="0.2"/>
    <n v="3.4398"/>
  </r>
  <r>
    <n v="8442"/>
    <s v="CA-2014-145779"/>
    <x v="3"/>
    <x v="636"/>
    <d v="2014-05-11T00:00:00"/>
    <s v="Standard Class"/>
    <s v="DB-13615"/>
    <s v="Doug Bickford"/>
    <x v="0"/>
    <s v="United States"/>
    <s v="Tucson"/>
    <x v="16"/>
    <n v="85705"/>
    <x v="1"/>
    <s v="OFF-PA-10002254"/>
    <x v="1"/>
    <x v="10"/>
    <s v="Xerox 1883"/>
    <n v="84.415999999999997"/>
    <n v="4"/>
    <n v="0.2"/>
    <n v="27.435199999999998"/>
  </r>
  <r>
    <n v="8443"/>
    <s v="US-2013-155173"/>
    <x v="0"/>
    <x v="1193"/>
    <d v="2013-03-11T00:00:00"/>
    <s v="Standard Class"/>
    <s v="JB-16045"/>
    <s v="Julia Barnett"/>
    <x v="2"/>
    <s v="United States"/>
    <s v="Philadelphia"/>
    <x v="9"/>
    <n v="19120"/>
    <x v="3"/>
    <s v="TEC-PH-10004586"/>
    <x v="2"/>
    <x v="7"/>
    <s v="Wilson SignalBoost 841262 DB PRO Amplifier Kit"/>
    <n v="431.94"/>
    <n v="2"/>
    <n v="0.4"/>
    <n v="-71.989999999999995"/>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2"/>
  </r>
  <r>
    <n v="8445"/>
    <s v="US-2013-155173"/>
    <x v="0"/>
    <x v="1193"/>
    <d v="2013-03-11T00:00:00"/>
    <s v="Standard Class"/>
    <s v="JB-16045"/>
    <s v="Julia Barnett"/>
    <x v="2"/>
    <s v="United States"/>
    <s v="Philadelphia"/>
    <x v="9"/>
    <n v="19120"/>
    <x v="3"/>
    <s v="TEC-PH-10002538"/>
    <x v="2"/>
    <x v="7"/>
    <s v="Grandstream GXP1160 VoIP phone"/>
    <n v="68.238"/>
    <n v="3"/>
    <n v="0.4"/>
    <n v="-12.510300000000001"/>
  </r>
  <r>
    <n v="8446"/>
    <s v="CA-2014-125451"/>
    <x v="3"/>
    <x v="436"/>
    <d v="2014-10-25T00:00:00"/>
    <s v="First Class"/>
    <s v="AH-10075"/>
    <s v="Adam Hart"/>
    <x v="1"/>
    <s v="United States"/>
    <s v="Cranston"/>
    <x v="34"/>
    <n v="2920"/>
    <x v="3"/>
    <s v="FUR-TA-10001039"/>
    <x v="0"/>
    <x v="3"/>
    <s v="KI Adjustable-Height Table"/>
    <n v="240.744"/>
    <n v="4"/>
    <n v="0.3"/>
    <n v="-13.7568"/>
  </r>
  <r>
    <n v="8447"/>
    <s v="CA-2014-125451"/>
    <x v="3"/>
    <x v="436"/>
    <d v="2014-10-25T00:00:00"/>
    <s v="First Class"/>
    <s v="AH-10075"/>
    <s v="Adam Hart"/>
    <x v="1"/>
    <s v="United States"/>
    <s v="Cranston"/>
    <x v="34"/>
    <n v="2920"/>
    <x v="3"/>
    <s v="FUR-FU-10004963"/>
    <x v="0"/>
    <x v="5"/>
    <s v="Eldon 400 Class Desk Accessories, Black Carbon"/>
    <n v="35"/>
    <n v="4"/>
    <n v="0"/>
    <n v="14.7"/>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200000000002"/>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2"/>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600000000000004"/>
  </r>
  <r>
    <n v="8452"/>
    <s v="CA-2011-131387"/>
    <x v="2"/>
    <x v="582"/>
    <d v="2011-04-30T00:00:00"/>
    <s v="First Class"/>
    <s v="AI-10855"/>
    <s v="Arianne Irving"/>
    <x v="0"/>
    <s v="United States"/>
    <s v="San Francisco"/>
    <x v="1"/>
    <n v="94122"/>
    <x v="1"/>
    <s v="TEC-PH-10001459"/>
    <x v="2"/>
    <x v="7"/>
    <s v="Samsung Galaxy Mega 6.3"/>
    <n v="1679.96"/>
    <n v="5"/>
    <n v="0.2"/>
    <n v="125.997"/>
  </r>
  <r>
    <n v="8453"/>
    <s v="CA-2013-125087"/>
    <x v="0"/>
    <x v="724"/>
    <d v="2013-04-24T00:00:00"/>
    <s v="Standard Class"/>
    <s v="TH-21115"/>
    <s v="Thea Hudgings"/>
    <x v="1"/>
    <s v="United States"/>
    <s v="Houston"/>
    <x v="5"/>
    <n v="77070"/>
    <x v="2"/>
    <s v="FUR-CH-10002880"/>
    <x v="0"/>
    <x v="1"/>
    <s v="Global High-Back Leather Tilter, Burgundy"/>
    <n v="344.37200000000001"/>
    <n v="4"/>
    <n v="0.3"/>
    <n v="-93.472399999999993"/>
  </r>
  <r>
    <n v="8454"/>
    <s v="CA-2013-125087"/>
    <x v="0"/>
    <x v="724"/>
    <d v="2013-04-24T00:00:00"/>
    <s v="Standard Class"/>
    <s v="TH-21115"/>
    <s v="Thea Hudgings"/>
    <x v="1"/>
    <s v="United States"/>
    <s v="Houston"/>
    <x v="5"/>
    <n v="77070"/>
    <x v="2"/>
    <s v="OFF-ST-10001780"/>
    <x v="1"/>
    <x v="4"/>
    <s v="Tennsco 16-Compartment Lockers with Coat Rack"/>
    <n v="1554.9359999999999"/>
    <n v="3"/>
    <n v="0.2"/>
    <n v="77.746799999999993"/>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399999999999"/>
    <n v="2"/>
    <n v="0.2"/>
    <n v="22.238399999999999"/>
  </r>
  <r>
    <n v="8457"/>
    <s v="US-2014-118556"/>
    <x v="3"/>
    <x v="39"/>
    <d v="2014-06-03T00:00:00"/>
    <s v="Second Class"/>
    <s v="TH-21235"/>
    <s v="Tiffany House"/>
    <x v="1"/>
    <s v="United States"/>
    <s v="Chicago"/>
    <x v="10"/>
    <n v="60653"/>
    <x v="2"/>
    <s v="FUR-CH-10001146"/>
    <x v="0"/>
    <x v="1"/>
    <s v="Global Task Chair, Black"/>
    <n v="106.869"/>
    <n v="3"/>
    <n v="0.3"/>
    <n v="-29.007300000000001"/>
  </r>
  <r>
    <n v="8458"/>
    <s v="US-2014-118556"/>
    <x v="3"/>
    <x v="39"/>
    <d v="2014-06-03T00:00:00"/>
    <s v="Second Class"/>
    <s v="TH-21235"/>
    <s v="Tiffany House"/>
    <x v="1"/>
    <s v="United States"/>
    <s v="Chicago"/>
    <x v="10"/>
    <n v="60653"/>
    <x v="2"/>
    <s v="OFF-BI-10004364"/>
    <x v="1"/>
    <x v="8"/>
    <s v="Storex Dura Pro Binders"/>
    <n v="3.5640000000000001"/>
    <n v="3"/>
    <n v="0.8"/>
    <n v="-6.2370000000000001"/>
  </r>
  <r>
    <n v="8459"/>
    <s v="CA-2011-126200"/>
    <x v="2"/>
    <x v="55"/>
    <d v="2011-08-29T00:00:00"/>
    <s v="Standard Class"/>
    <s v="JE-15715"/>
    <s v="Joe Elijah"/>
    <x v="0"/>
    <s v="United States"/>
    <s v="Houston"/>
    <x v="5"/>
    <n v="77070"/>
    <x v="2"/>
    <s v="OFF-BI-10002133"/>
    <x v="1"/>
    <x v="8"/>
    <s v="Wilson Jones Elliptical Ring 3 1/2&quot; Capacity Binders, 800 sheets"/>
    <n v="25.68"/>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4"/>
    <n v="3"/>
    <n v="0.8"/>
    <n v="-19.814399999999999"/>
  </r>
  <r>
    <n v="8461"/>
    <s v="CA-2011-146500"/>
    <x v="2"/>
    <x v="1194"/>
    <d v="2011-09-04T00:00:00"/>
    <s v="Standard Class"/>
    <s v="AT-10735"/>
    <s v="Annie Thurman"/>
    <x v="0"/>
    <s v="United States"/>
    <s v="Bristol"/>
    <x v="29"/>
    <n v="6010"/>
    <x v="3"/>
    <s v="OFF-BI-10002432"/>
    <x v="1"/>
    <x v="8"/>
    <s v="Wilson Jones Standard D-Ring Binders"/>
    <n v="25.3"/>
    <n v="5"/>
    <n v="0"/>
    <n v="11.891"/>
  </r>
  <r>
    <n v="8462"/>
    <s v="CA-2011-146500"/>
    <x v="2"/>
    <x v="1194"/>
    <d v="2011-09-04T00:00:00"/>
    <s v="Standard Class"/>
    <s v="AT-10735"/>
    <s v="Annie Thurman"/>
    <x v="0"/>
    <s v="United States"/>
    <s v="Bristol"/>
    <x v="29"/>
    <n v="6010"/>
    <x v="3"/>
    <s v="OFF-ST-10000563"/>
    <x v="1"/>
    <x v="4"/>
    <s v="Fellowes Bankers Box Stor/Drawer Steel Plus"/>
    <n v="95.94"/>
    <n v="3"/>
    <n v="0"/>
    <n v="9.5939999999999994"/>
  </r>
  <r>
    <n v="8463"/>
    <s v="CA-2012-169537"/>
    <x v="1"/>
    <x v="37"/>
    <d v="2012-09-07T00:00:00"/>
    <s v="Second Class"/>
    <s v="JH-15820"/>
    <s v="John Huston"/>
    <x v="0"/>
    <s v="United States"/>
    <s v="Holland"/>
    <x v="12"/>
    <n v="49423"/>
    <x v="2"/>
    <s v="OFF-LA-10001982"/>
    <x v="1"/>
    <x v="2"/>
    <s v="Smead Alpha-Z Color-Coded Name Labels First Letter Starter Set"/>
    <n v="7.5"/>
    <n v="2"/>
    <n v="0"/>
    <n v="3.6"/>
  </r>
  <r>
    <n v="8464"/>
    <s v="CA-2011-100881"/>
    <x v="2"/>
    <x v="1176"/>
    <d v="2011-04-01T00:00:00"/>
    <s v="Standard Class"/>
    <s v="DR-12940"/>
    <s v="Daniel Raglin"/>
    <x v="2"/>
    <s v="United States"/>
    <s v="Albuquerque"/>
    <x v="27"/>
    <n v="87105"/>
    <x v="1"/>
    <s v="TEC-PH-10003273"/>
    <x v="2"/>
    <x v="7"/>
    <s v="AT&amp;T TR1909W"/>
    <n v="302.37599999999998"/>
    <n v="3"/>
    <n v="0.2"/>
    <n v="22.6782"/>
  </r>
  <r>
    <n v="8465"/>
    <s v="CA-2012-144043"/>
    <x v="1"/>
    <x v="1187"/>
    <d v="2012-05-15T00:00:00"/>
    <s v="Standard Class"/>
    <s v="AB-10165"/>
    <s v="Alan Barnes"/>
    <x v="0"/>
    <s v="United States"/>
    <s v="Louisville"/>
    <x v="22"/>
    <n v="80027"/>
    <x v="1"/>
    <s v="TEC-AC-10002718"/>
    <x v="2"/>
    <x v="11"/>
    <s v="Belkin Standard 104 key USB Keyboard"/>
    <n v="46.688000000000002"/>
    <n v="4"/>
    <n v="0.2"/>
    <n v="-2.9180000000000001"/>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98"/>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8"/>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
  </r>
  <r>
    <n v="8471"/>
    <s v="US-2014-132031"/>
    <x v="3"/>
    <x v="756"/>
    <d v="2014-04-28T00:00:00"/>
    <s v="Standard Class"/>
    <s v="PN-18775"/>
    <s v="Parhena Norris"/>
    <x v="2"/>
    <s v="United States"/>
    <s v="Clarksville"/>
    <x v="18"/>
    <n v="37042"/>
    <x v="0"/>
    <s v="TEC-AC-10002473"/>
    <x v="2"/>
    <x v="11"/>
    <s v="Maxell 4.7GB DVD-R"/>
    <n v="45.408000000000001"/>
    <n v="2"/>
    <n v="0.2"/>
    <n v="11.919600000000001"/>
  </r>
  <r>
    <n v="8472"/>
    <s v="US-2014-132031"/>
    <x v="3"/>
    <x v="756"/>
    <d v="2014-04-28T00:00:00"/>
    <s v="Standard Class"/>
    <s v="PN-18775"/>
    <s v="Parhena Norris"/>
    <x v="2"/>
    <s v="United States"/>
    <s v="Clarksville"/>
    <x v="18"/>
    <n v="37042"/>
    <x v="0"/>
    <s v="FUR-FU-10000193"/>
    <x v="0"/>
    <x v="5"/>
    <s v="Tenex Chairmats For Use with Hard Floors"/>
    <n v="77.951999999999998"/>
    <n v="3"/>
    <n v="0.2"/>
    <n v="-11.6928"/>
  </r>
  <r>
    <n v="8473"/>
    <s v="US-2014-132031"/>
    <x v="3"/>
    <x v="756"/>
    <d v="2014-04-28T00:00:00"/>
    <s v="Standard Class"/>
    <s v="PN-18775"/>
    <s v="Parhena Norris"/>
    <x v="2"/>
    <s v="United States"/>
    <s v="Clarksville"/>
    <x v="18"/>
    <n v="37042"/>
    <x v="0"/>
    <s v="OFF-LA-10000081"/>
    <x v="1"/>
    <x v="2"/>
    <s v="Avery 496"/>
    <n v="3"/>
    <n v="1"/>
    <n v="0.2"/>
    <n v="1.05"/>
  </r>
  <r>
    <n v="8474"/>
    <s v="CA-2012-169733"/>
    <x v="1"/>
    <x v="420"/>
    <d v="2012-10-26T00:00:00"/>
    <s v="Second Class"/>
    <s v="GM-14500"/>
    <s v="Gene McClure"/>
    <x v="0"/>
    <s v="United States"/>
    <s v="Hollywood"/>
    <x v="2"/>
    <n v="33021"/>
    <x v="0"/>
    <s v="OFF-ST-10000876"/>
    <x v="1"/>
    <x v="4"/>
    <s v="Eldon Simplefile Box Office"/>
    <n v="9.952"/>
    <n v="1"/>
    <n v="0.2"/>
    <n v="0.99519999999999997"/>
  </r>
  <r>
    <n v="8475"/>
    <s v="CA-2014-169404"/>
    <x v="3"/>
    <x v="359"/>
    <d v="2014-04-15T00:00:00"/>
    <s v="Standard Class"/>
    <s v="NC-18625"/>
    <s v="Noah Childs"/>
    <x v="1"/>
    <s v="United States"/>
    <s v="York"/>
    <x v="9"/>
    <n v="17403"/>
    <x v="3"/>
    <s v="OFF-BI-10004492"/>
    <x v="1"/>
    <x v="8"/>
    <s v="Tuf-Vin Binders"/>
    <n v="37.896000000000001"/>
    <n v="4"/>
    <n v="0.7"/>
    <n v="-29.053599999999999"/>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Ã¶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4000000000001"/>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5999999999999"/>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7"/>
    <n v="5"/>
    <n v="0"/>
    <n v="41.012999999999998"/>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800000000003"/>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9"/>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90000000000001"/>
    <n v="7"/>
    <n v="0"/>
    <n v="7.1021999999999998"/>
  </r>
  <r>
    <n v="8492"/>
    <s v="CA-2014-106824"/>
    <x v="3"/>
    <x v="437"/>
    <d v="2014-07-12T00:00:00"/>
    <s v="Standard Class"/>
    <s v="AT-10735"/>
    <s v="Annie Thurman"/>
    <x v="0"/>
    <s v="United States"/>
    <s v="Los Angeles"/>
    <x v="1"/>
    <n v="90049"/>
    <x v="1"/>
    <s v="OFF-FA-10001135"/>
    <x v="1"/>
    <x v="13"/>
    <s v="Brites Rubber Bands, 1 1/2 oz. Box"/>
    <n v="5.94"/>
    <n v="3"/>
    <n v="0"/>
    <n v="0.1188"/>
  </r>
  <r>
    <n v="8493"/>
    <s v="CA-2012-109190"/>
    <x v="1"/>
    <x v="924"/>
    <d v="2012-10-28T00:00:00"/>
    <s v="Standard Class"/>
    <s v="CC-12685"/>
    <s v="Craig Carroll"/>
    <x v="0"/>
    <s v="United States"/>
    <s v="Lubbock"/>
    <x v="5"/>
    <n v="79424"/>
    <x v="2"/>
    <s v="OFF-PA-10000069"/>
    <x v="1"/>
    <x v="10"/>
    <s v="TOPS 4 x 6 Fluorescent Color Memo Sheets, 500 Sheets per Pack"/>
    <n v="60.735999999999997"/>
    <n v="8"/>
    <n v="0.2"/>
    <n v="20.4984"/>
  </r>
  <r>
    <n v="8494"/>
    <s v="CA-2012-109190"/>
    <x v="1"/>
    <x v="924"/>
    <d v="2012-10-28T00:00:00"/>
    <s v="Standard Class"/>
    <s v="CC-12685"/>
    <s v="Craig Carroll"/>
    <x v="0"/>
    <s v="United States"/>
    <s v="Lubbock"/>
    <x v="5"/>
    <n v="79424"/>
    <x v="2"/>
    <s v="TEC-CO-10001943"/>
    <x v="2"/>
    <x v="16"/>
    <s v="Canon PC-428 Personal Copier"/>
    <n v="479.976"/>
    <n v="3"/>
    <n v="0.2"/>
    <n v="161.99189999999999"/>
  </r>
  <r>
    <n v="8495"/>
    <s v="CA-2012-109190"/>
    <x v="1"/>
    <x v="924"/>
    <d v="2012-10-28T00:00:00"/>
    <s v="Standard Class"/>
    <s v="CC-12685"/>
    <s v="Craig Carroll"/>
    <x v="0"/>
    <s v="United States"/>
    <s v="Lubbock"/>
    <x v="5"/>
    <n v="79424"/>
    <x v="2"/>
    <s v="OFF-BI-10000977"/>
    <x v="1"/>
    <x v="8"/>
    <s v="Ibico Plastic Spiral Binding Combs"/>
    <n v="6.08"/>
    <n v="1"/>
    <n v="0.8"/>
    <n v="-10.336"/>
  </r>
  <r>
    <n v="8496"/>
    <s v="CA-2013-143154"/>
    <x v="0"/>
    <x v="499"/>
    <d v="2013-12-09T00:00:00"/>
    <s v="Standard Class"/>
    <s v="AS-10225"/>
    <s v="Alan Schoenberger"/>
    <x v="1"/>
    <s v="United States"/>
    <s v="Longmont"/>
    <x v="22"/>
    <n v="80501"/>
    <x v="1"/>
    <s v="TEC-AC-10002942"/>
    <x v="2"/>
    <x v="11"/>
    <s v="WD My Passport Ultra 1TB Portable External Hard Drive"/>
    <n v="165.6"/>
    <n v="3"/>
    <n v="0.2"/>
    <n v="-6.21"/>
  </r>
  <r>
    <n v="8497"/>
    <s v="CA-2011-169061"/>
    <x v="2"/>
    <x v="1195"/>
    <d v="2011-03-08T00:00:00"/>
    <s v="Second Class"/>
    <s v="AB-10150"/>
    <s v="Aimee Bixby"/>
    <x v="0"/>
    <s v="United States"/>
    <s v="Yonkers"/>
    <x v="15"/>
    <n v="10701"/>
    <x v="3"/>
    <s v="OFF-AR-10000588"/>
    <x v="1"/>
    <x v="6"/>
    <s v="Newell 345"/>
    <n v="59.52"/>
    <n v="3"/>
    <n v="0"/>
    <n v="15.475199999999999"/>
  </r>
  <r>
    <n v="8498"/>
    <s v="CA-2011-169061"/>
    <x v="2"/>
    <x v="1195"/>
    <d v="2011-03-08T00:00:00"/>
    <s v="Second Class"/>
    <s v="AB-10150"/>
    <s v="Aimee Bixby"/>
    <x v="0"/>
    <s v="United States"/>
    <s v="Yonkers"/>
    <x v="15"/>
    <n v="10701"/>
    <x v="3"/>
    <s v="TEC-AC-10002001"/>
    <x v="2"/>
    <x v="11"/>
    <s v="Logitech Wireless Gaming Headset G930"/>
    <n v="479.97"/>
    <n v="3"/>
    <n v="0"/>
    <n v="177.5889"/>
  </r>
  <r>
    <n v="8499"/>
    <s v="CA-2011-169061"/>
    <x v="2"/>
    <x v="1195"/>
    <d v="2011-03-08T00:00:00"/>
    <s v="Second Class"/>
    <s v="AB-10150"/>
    <s v="Aimee Bixby"/>
    <x v="0"/>
    <s v="United States"/>
    <s v="Yonkers"/>
    <x v="15"/>
    <n v="10701"/>
    <x v="3"/>
    <s v="OFF-SU-10000381"/>
    <x v="1"/>
    <x v="14"/>
    <s v="Acme Forged Steel Scissors with Black Enamel Handles"/>
    <n v="18.62"/>
    <n v="2"/>
    <n v="0"/>
    <n v="5.3997999999999999"/>
  </r>
  <r>
    <n v="8500"/>
    <s v="CA-2011-169061"/>
    <x v="2"/>
    <x v="1195"/>
    <d v="2011-03-08T00:00:00"/>
    <s v="Second Class"/>
    <s v="AB-10150"/>
    <s v="Aimee Bixby"/>
    <x v="0"/>
    <s v="United States"/>
    <s v="Yonkers"/>
    <x v="15"/>
    <n v="10701"/>
    <x v="3"/>
    <s v="OFF-BI-10001617"/>
    <x v="1"/>
    <x v="8"/>
    <s v="GBC Wire Binding Combs"/>
    <n v="49.631999999999998"/>
    <n v="6"/>
    <n v="0.2"/>
    <n v="16.750800000000002"/>
  </r>
  <r>
    <n v="8501"/>
    <s v="CA-2011-169061"/>
    <x v="2"/>
    <x v="1195"/>
    <d v="2011-03-08T00:00:00"/>
    <s v="Second Class"/>
    <s v="AB-10150"/>
    <s v="Aimee Bixby"/>
    <x v="0"/>
    <s v="United States"/>
    <s v="Yonkers"/>
    <x v="15"/>
    <n v="10701"/>
    <x v="3"/>
    <s v="OFF-PA-10001878"/>
    <x v="1"/>
    <x v="10"/>
    <s v="Xerox 1891"/>
    <n v="97.82"/>
    <n v="2"/>
    <n v="0"/>
    <n v="45.9754"/>
  </r>
  <r>
    <n v="8502"/>
    <s v="CA-2012-102316"/>
    <x v="1"/>
    <x v="879"/>
    <d v="2012-03-03T00:00:00"/>
    <s v="Second Class"/>
    <s v="DH-13075"/>
    <s v="Dave Hallsten"/>
    <x v="1"/>
    <s v="United States"/>
    <s v="Los Angeles"/>
    <x v="1"/>
    <n v="90045"/>
    <x v="1"/>
    <s v="TEC-PH-10000376"/>
    <x v="2"/>
    <x v="7"/>
    <s v="Square Credit Card Reader"/>
    <n v="15.984"/>
    <n v="2"/>
    <n v="0.2"/>
    <n v="1.1988000000000001"/>
  </r>
  <r>
    <n v="8503"/>
    <s v="CA-2012-102316"/>
    <x v="1"/>
    <x v="879"/>
    <d v="2012-03-03T00:00:00"/>
    <s v="Second Class"/>
    <s v="DH-13075"/>
    <s v="Dave Hallsten"/>
    <x v="1"/>
    <s v="United States"/>
    <s v="Los Angeles"/>
    <x v="1"/>
    <n v="90045"/>
    <x v="1"/>
    <s v="FUR-CH-10003396"/>
    <x v="0"/>
    <x v="1"/>
    <s v="Global Deluxe Steno Chair"/>
    <n v="184.75200000000001"/>
    <n v="3"/>
    <n v="0.2"/>
    <n v="-20.784600000000001"/>
  </r>
  <r>
    <n v="8504"/>
    <s v="CA-2011-164903"/>
    <x v="2"/>
    <x v="980"/>
    <d v="2011-02-25T00:00:00"/>
    <s v="Standard Class"/>
    <s v="SR-20740"/>
    <s v="Steven Roelle"/>
    <x v="2"/>
    <s v="United States"/>
    <s v="Los Angeles"/>
    <x v="1"/>
    <n v="90049"/>
    <x v="1"/>
    <s v="OFF-PA-10003363"/>
    <x v="1"/>
    <x v="10"/>
    <s v="Xerox 204"/>
    <n v="12.96"/>
    <n v="2"/>
    <n v="0"/>
    <n v="6.2207999999999997"/>
  </r>
  <r>
    <n v="8505"/>
    <s v="CA-2013-109400"/>
    <x v="0"/>
    <x v="440"/>
    <d v="2013-05-07T00:00:00"/>
    <s v="Standard Class"/>
    <s v="NR-18550"/>
    <s v="Nick Radford"/>
    <x v="0"/>
    <s v="United States"/>
    <s v="Amarillo"/>
    <x v="5"/>
    <n v="79109"/>
    <x v="2"/>
    <s v="FUR-CH-10003298"/>
    <x v="0"/>
    <x v="1"/>
    <s v="Office Star - Contemporary Task Swivel chair with Loop Arms, Charcoal"/>
    <n v="366.74400000000003"/>
    <n v="4"/>
    <n v="0.3"/>
    <n v="-110.0232"/>
  </r>
  <r>
    <n v="8506"/>
    <s v="CA-2013-130400"/>
    <x v="0"/>
    <x v="387"/>
    <d v="2013-03-13T00:00:00"/>
    <s v="Standard Class"/>
    <s v="SJ-20125"/>
    <s v="Sanjit Jacobs"/>
    <x v="2"/>
    <s v="United States"/>
    <s v="Dallas"/>
    <x v="5"/>
    <n v="75217"/>
    <x v="2"/>
    <s v="OFF-BI-10001757"/>
    <x v="1"/>
    <x v="8"/>
    <s v="Pressboard Hanging Data Binders for Unburst Sheets"/>
    <n v="8.8559999999999999"/>
    <n v="9"/>
    <n v="0.8"/>
    <n v="-14.169600000000001"/>
  </r>
  <r>
    <n v="8507"/>
    <s v="CA-2013-130400"/>
    <x v="0"/>
    <x v="387"/>
    <d v="2013-03-13T00:00:00"/>
    <s v="Standard Class"/>
    <s v="SJ-20125"/>
    <s v="Sanjit Jacobs"/>
    <x v="2"/>
    <s v="United States"/>
    <s v="Dallas"/>
    <x v="5"/>
    <n v="75217"/>
    <x v="2"/>
    <s v="TEC-AC-10004633"/>
    <x v="2"/>
    <x v="11"/>
    <s v="Verbatim 25 GB 6x Blu-ray Single Layer Recordable Disc, 3/Pack"/>
    <n v="27.96"/>
    <n v="5"/>
    <n v="0.2"/>
    <n v="8.3879999999999999"/>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9"/>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499999999999"/>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1"/>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4000000000008"/>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01"/>
  </r>
  <r>
    <n v="8518"/>
    <s v="CA-2014-149720"/>
    <x v="3"/>
    <x v="400"/>
    <d v="2014-06-08T00:00:00"/>
    <s v="Second Class"/>
    <s v="EM-14065"/>
    <s v="Erin Mull"/>
    <x v="0"/>
    <s v="United States"/>
    <s v="Frisco"/>
    <x v="5"/>
    <n v="75034"/>
    <x v="2"/>
    <s v="FUR-FU-10002501"/>
    <x v="0"/>
    <x v="5"/>
    <s v="Nu-Dell Executive Frame"/>
    <n v="30.335999999999999"/>
    <n v="6"/>
    <n v="0.6"/>
    <n v="-17.443200000000001"/>
  </r>
  <r>
    <n v="8519"/>
    <s v="CA-2014-118003"/>
    <x v="3"/>
    <x v="769"/>
    <d v="2014-12-11T00:00:00"/>
    <s v="Standard Class"/>
    <s v="DO-13645"/>
    <s v="Doug O'Connell"/>
    <x v="0"/>
    <s v="United States"/>
    <s v="Paterson"/>
    <x v="30"/>
    <n v="7501"/>
    <x v="3"/>
    <s v="FUR-FU-10002506"/>
    <x v="0"/>
    <x v="5"/>
    <s v="Tensor &quot;Hersey Kiss&quot; Styled Floor Lamp"/>
    <n v="12.99"/>
    <n v="1"/>
    <n v="0"/>
    <n v="1.5588"/>
  </r>
  <r>
    <n v="8520"/>
    <s v="CA-2014-118003"/>
    <x v="3"/>
    <x v="769"/>
    <d v="2014-12-11T00:00:00"/>
    <s v="Standard Class"/>
    <s v="DO-13645"/>
    <s v="Doug O'Connell"/>
    <x v="0"/>
    <s v="United States"/>
    <s v="Paterson"/>
    <x v="30"/>
    <n v="7501"/>
    <x v="3"/>
    <s v="FUR-CH-10003817"/>
    <x v="0"/>
    <x v="1"/>
    <s v="Global Value Steno Chair, Gray"/>
    <n v="182.22"/>
    <n v="3"/>
    <n v="0"/>
    <n v="45.555"/>
  </r>
  <r>
    <n v="8521"/>
    <s v="CA-2014-118003"/>
    <x v="3"/>
    <x v="769"/>
    <d v="2014-12-11T00:00:00"/>
    <s v="Standard Class"/>
    <s v="DO-13645"/>
    <s v="Doug O'Connell"/>
    <x v="0"/>
    <s v="United States"/>
    <s v="Paterson"/>
    <x v="30"/>
    <n v="7501"/>
    <x v="3"/>
    <s v="FUR-CH-10004860"/>
    <x v="0"/>
    <x v="1"/>
    <s v="Global Low Back Tilter Chair"/>
    <n v="302.94"/>
    <n v="3"/>
    <n v="0"/>
    <n v="18.176400000000001"/>
  </r>
  <r>
    <n v="8522"/>
    <s v="CA-2013-141887"/>
    <x v="0"/>
    <x v="383"/>
    <d v="2013-01-15T00:00:00"/>
    <s v="Standard Class"/>
    <s v="MP-17470"/>
    <s v="Mark Packer"/>
    <x v="2"/>
    <s v="United States"/>
    <s v="Columbus"/>
    <x v="24"/>
    <n v="43229"/>
    <x v="3"/>
    <s v="FUR-FU-10002268"/>
    <x v="0"/>
    <x v="5"/>
    <s v="Ultra Door Push Plate"/>
    <n v="54.991999999999997"/>
    <n v="14"/>
    <n v="0.2"/>
    <n v="8.9361999999999995"/>
  </r>
  <r>
    <n v="8523"/>
    <s v="US-2013-160206"/>
    <x v="0"/>
    <x v="178"/>
    <d v="2013-04-08T00:00:00"/>
    <s v="Standard Class"/>
    <s v="MY-18295"/>
    <s v="Muhammed Yedwab"/>
    <x v="1"/>
    <s v="United States"/>
    <s v="Milwaukee"/>
    <x v="6"/>
    <n v="53209"/>
    <x v="2"/>
    <s v="TEC-PH-10000148"/>
    <x v="2"/>
    <x v="7"/>
    <s v="Cyber Acoustics AC-202b Speech Recognition Stereo Headset"/>
    <n v="12.99"/>
    <n v="1"/>
    <n v="0"/>
    <n v="0.25979999999999998"/>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59999999999999"/>
  </r>
  <r>
    <n v="8526"/>
    <s v="CA-2014-161172"/>
    <x v="3"/>
    <x v="633"/>
    <d v="2014-03-17T00:00:00"/>
    <s v="Same Day"/>
    <s v="SP-20920"/>
    <s v="Susan Pistek"/>
    <x v="0"/>
    <s v="United States"/>
    <s v="Columbus"/>
    <x v="24"/>
    <n v="43229"/>
    <x v="3"/>
    <s v="FUR-FU-10003424"/>
    <x v="0"/>
    <x v="5"/>
    <s v="Nu-Dell Oak Frame"/>
    <n v="51.264000000000003"/>
    <n v="6"/>
    <n v="0.2"/>
    <n v="7.6896000000000004"/>
  </r>
  <r>
    <n v="8527"/>
    <s v="CA-2014-161172"/>
    <x v="3"/>
    <x v="633"/>
    <d v="2014-03-17T00:00:00"/>
    <s v="Same Day"/>
    <s v="SP-20920"/>
    <s v="Susan Pistek"/>
    <x v="0"/>
    <s v="United States"/>
    <s v="Columbus"/>
    <x v="24"/>
    <n v="43229"/>
    <x v="3"/>
    <s v="OFF-BI-10004654"/>
    <x v="1"/>
    <x v="8"/>
    <s v="Avery Binding System Hidden Tab Executive Style Index Sets"/>
    <n v="5.1929999999999996"/>
    <n v="3"/>
    <n v="0.7"/>
    <n v="-3.4620000000000002"/>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3999999999997"/>
    <n v="2"/>
    <n v="0.2"/>
    <n v="3.3889999999999998"/>
  </r>
  <r>
    <n v="8530"/>
    <s v="CA-2014-137624"/>
    <x v="3"/>
    <x v="468"/>
    <d v="2014-11-18T00:00:00"/>
    <s v="Standard Class"/>
    <s v="ME-17320"/>
    <s v="Maria Etezadi"/>
    <x v="2"/>
    <s v="United States"/>
    <s v="Los Angeles"/>
    <x v="1"/>
    <n v="90008"/>
    <x v="1"/>
    <s v="FUR-CH-10001714"/>
    <x v="0"/>
    <x v="1"/>
    <s v="Global Leather &amp; Oak Executive Chair, Burgundy"/>
    <n v="241.42400000000001"/>
    <n v="2"/>
    <n v="0.2"/>
    <n v="-36.2136"/>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â€ x 11â€"/>
    <n v="13.76"/>
    <n v="2"/>
    <n v="0"/>
    <n v="6.3296000000000001"/>
  </r>
  <r>
    <n v="8533"/>
    <s v="CA-2013-156748"/>
    <x v="0"/>
    <x v="885"/>
    <d v="2013-12-07T00:00:00"/>
    <s v="Standard Class"/>
    <s v="BS-11755"/>
    <s v="Bruce Stewart"/>
    <x v="0"/>
    <s v="United States"/>
    <s v="Detroit"/>
    <x v="12"/>
    <n v="48227"/>
    <x v="2"/>
    <s v="OFF-ST-10001370"/>
    <x v="1"/>
    <x v="4"/>
    <s v="Sensible Storage WireTech Storage Systems"/>
    <n v="496.86"/>
    <n v="7"/>
    <n v="0"/>
    <n v="24.843"/>
  </r>
  <r>
    <n v="8534"/>
    <s v="CA-2013-156748"/>
    <x v="0"/>
    <x v="885"/>
    <d v="2013-12-07T00:00:00"/>
    <s v="Standard Class"/>
    <s v="BS-11755"/>
    <s v="Bruce Stewart"/>
    <x v="0"/>
    <s v="United States"/>
    <s v="Detroit"/>
    <x v="12"/>
    <n v="48227"/>
    <x v="2"/>
    <s v="FUR-CH-10000513"/>
    <x v="0"/>
    <x v="1"/>
    <s v="High-Back Leather Manager's Chair"/>
    <n v="389.97"/>
    <n v="3"/>
    <n v="0"/>
    <n v="35.097299999999997"/>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Â Clip USBÂ flash driveÂ - 8 GB"/>
    <n v="56.4"/>
    <n v="3"/>
    <n v="0"/>
    <n v="3.3839999999999999"/>
  </r>
  <r>
    <n v="8537"/>
    <s v="CA-2012-157343"/>
    <x v="1"/>
    <x v="722"/>
    <d v="2012-06-11T00:00:00"/>
    <s v="Standard Class"/>
    <s v="HD-14785"/>
    <s v="Harold Dahlen"/>
    <x v="2"/>
    <s v="United States"/>
    <s v="Philadelphia"/>
    <x v="9"/>
    <n v="19143"/>
    <x v="3"/>
    <s v="OFF-BI-10003707"/>
    <x v="1"/>
    <x v="8"/>
    <s v="Aluminum Screw Posts"/>
    <n v="18.312000000000001"/>
    <n v="4"/>
    <n v="0.7"/>
    <n v="-12.208"/>
  </r>
  <r>
    <n v="8538"/>
    <s v="CA-2012-157343"/>
    <x v="1"/>
    <x v="722"/>
    <d v="2012-06-11T00:00:00"/>
    <s v="Standard Class"/>
    <s v="HD-14785"/>
    <s v="Harold Dahlen"/>
    <x v="2"/>
    <s v="United States"/>
    <s v="Philadelphia"/>
    <x v="9"/>
    <n v="19143"/>
    <x v="3"/>
    <s v="OFF-PA-10000552"/>
    <x v="1"/>
    <x v="10"/>
    <s v="Xerox 200"/>
    <n v="25.92"/>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2"/>
  </r>
  <r>
    <n v="8540"/>
    <s v="CA-2014-147354"/>
    <x v="3"/>
    <x v="631"/>
    <d v="2014-03-14T00:00:00"/>
    <s v="Standard Class"/>
    <s v="KB-16315"/>
    <s v="Karl Braun"/>
    <x v="0"/>
    <s v="United States"/>
    <s v="Los Angeles"/>
    <x v="1"/>
    <n v="90008"/>
    <x v="1"/>
    <s v="TEC-CO-10000971"/>
    <x v="2"/>
    <x v="16"/>
    <s v="Hewlett Packard 310 Color Digital Copier"/>
    <n v="479.98399999999998"/>
    <n v="2"/>
    <n v="0.2"/>
    <n v="59.997999999999998"/>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7999999999998"/>
    <n v="2"/>
    <n v="0.2"/>
    <n v="1.6783999999999999"/>
  </r>
  <r>
    <n v="8543"/>
    <s v="CA-2012-157287"/>
    <x v="1"/>
    <x v="937"/>
    <d v="2012-12-23T00:00:00"/>
    <s v="First Class"/>
    <s v="HR-14830"/>
    <s v="Harold Ryan"/>
    <x v="1"/>
    <s v="United States"/>
    <s v="Philadelphia"/>
    <x v="9"/>
    <n v="19140"/>
    <x v="3"/>
    <s v="FUR-CH-10001270"/>
    <x v="0"/>
    <x v="1"/>
    <s v="Harbour Creations Steel Folding Chair"/>
    <n v="422.625"/>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9"/>
  </r>
  <r>
    <n v="8548"/>
    <s v="CA-2012-149566"/>
    <x v="1"/>
    <x v="901"/>
    <d v="2012-12-10T00:00:00"/>
    <s v="Standard Class"/>
    <s v="GB-14530"/>
    <s v="George Bell"/>
    <x v="1"/>
    <s v="United States"/>
    <s v="Los Angeles"/>
    <x v="1"/>
    <n v="90049"/>
    <x v="1"/>
    <s v="TEC-AC-10001266"/>
    <x v="2"/>
    <x v="11"/>
    <s v="Memorex Micro Travel Drive 8 GB"/>
    <n v="39"/>
    <n v="3"/>
    <n v="0"/>
    <n v="17.55"/>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96"/>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
  </r>
  <r>
    <n v="8553"/>
    <s v="CA-2011-140473"/>
    <x v="2"/>
    <x v="992"/>
    <d v="2011-06-03T00:00:00"/>
    <s v="Standard Class"/>
    <s v="MC-17425"/>
    <s v="Mark Cousins"/>
    <x v="1"/>
    <s v="United States"/>
    <s v="Chicago"/>
    <x v="10"/>
    <n v="60623"/>
    <x v="2"/>
    <s v="TEC-CO-10004202"/>
    <x v="2"/>
    <x v="16"/>
    <s v="Brother DCP1000 Digital 3 in 1 Multifunction Machine"/>
    <n v="719.976"/>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2000000000001"/>
  </r>
  <r>
    <n v="8555"/>
    <s v="CA-2013-102092"/>
    <x v="0"/>
    <x v="10"/>
    <d v="2013-12-12T00:00:00"/>
    <s v="First Class"/>
    <s v="PM-18940"/>
    <s v="Paul MacIntyre"/>
    <x v="0"/>
    <s v="United States"/>
    <s v="Springfield"/>
    <x v="17"/>
    <n v="22153"/>
    <x v="0"/>
    <s v="FUR-TA-10002530"/>
    <x v="0"/>
    <x v="3"/>
    <s v="Iceberg OfficeWorks 42&quot; Round Tables"/>
    <n v="1056.8599999999999"/>
    <n v="7"/>
    <n v="0"/>
    <n v="158.529"/>
  </r>
  <r>
    <n v="8556"/>
    <s v="CA-2012-117884"/>
    <x v="1"/>
    <x v="204"/>
    <d v="2012-03-22T00:00:00"/>
    <s v="Same Day"/>
    <s v="DC-13285"/>
    <s v="Debra Catini"/>
    <x v="0"/>
    <s v="United States"/>
    <s v="Plantation"/>
    <x v="2"/>
    <n v="33317"/>
    <x v="0"/>
    <s v="TEC-AC-10002567"/>
    <x v="2"/>
    <x v="11"/>
    <s v="Logitech G602 Wireless Gaming Mouse"/>
    <n v="447.94400000000002"/>
    <n v="7"/>
    <n v="0.2"/>
    <n v="89.588800000000006"/>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99"/>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2000000000001"/>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
    <n v="3"/>
    <n v="0.2"/>
    <n v="14.836499999999999"/>
  </r>
  <r>
    <n v="8562"/>
    <s v="CA-2013-132829"/>
    <x v="0"/>
    <x v="443"/>
    <d v="2013-12-27T00:00:00"/>
    <s v="Second Class"/>
    <s v="LA-16780"/>
    <s v="Laura Armstrong"/>
    <x v="1"/>
    <s v="United States"/>
    <s v="Houston"/>
    <x v="5"/>
    <n v="77041"/>
    <x v="2"/>
    <s v="FUR-FU-10000206"/>
    <x v="0"/>
    <x v="5"/>
    <s v="GE General Purpose, Extra Long Life, Showcase &amp; Floodlight Incandescent Bulbs"/>
    <n v="2.3279999999999998"/>
    <n v="2"/>
    <n v="0.6"/>
    <n v="-0.75660000000000005"/>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19999999999996"/>
    <n v="3"/>
    <n v="0.7"/>
    <n v="-3.5508000000000002"/>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006"/>
  </r>
  <r>
    <n v="8566"/>
    <s v="CA-2013-134110"/>
    <x v="0"/>
    <x v="1019"/>
    <d v="2013-11-19T00:00:00"/>
    <s v="First Class"/>
    <s v="BG-11035"/>
    <s v="Barry Gonzalez"/>
    <x v="0"/>
    <s v="United States"/>
    <s v="The Colony"/>
    <x v="5"/>
    <n v="75056"/>
    <x v="2"/>
    <s v="TEC-PH-10002350"/>
    <x v="2"/>
    <x v="7"/>
    <s v="Apple EarPods with Remote and Mic"/>
    <n v="67.176000000000002"/>
    <n v="3"/>
    <n v="0.2"/>
    <n v="6.7176"/>
  </r>
  <r>
    <n v="8567"/>
    <s v="CA-2013-134110"/>
    <x v="0"/>
    <x v="1019"/>
    <d v="2013-11-19T00:00:00"/>
    <s v="First Class"/>
    <s v="BG-11035"/>
    <s v="Barry Gonzalez"/>
    <x v="0"/>
    <s v="United States"/>
    <s v="The Colony"/>
    <x v="5"/>
    <n v="75056"/>
    <x v="2"/>
    <s v="OFF-PA-10000697"/>
    <x v="1"/>
    <x v="10"/>
    <s v="TOPS Voice Message Log Book, Flash Format"/>
    <n v="15.231999999999999"/>
    <n v="4"/>
    <n v="0.2"/>
    <n v="5.5216000000000003"/>
  </r>
  <r>
    <n v="8568"/>
    <s v="US-2013-136581"/>
    <x v="0"/>
    <x v="338"/>
    <d v="2013-11-13T00:00:00"/>
    <s v="First Class"/>
    <s v="SV-20365"/>
    <s v="Seth Vernon"/>
    <x v="0"/>
    <s v="United States"/>
    <s v="Troy"/>
    <x v="24"/>
    <n v="45373"/>
    <x v="3"/>
    <s v="OFF-PA-10002787"/>
    <x v="1"/>
    <x v="10"/>
    <s v="Xerox 227"/>
    <n v="31.103999999999999"/>
    <n v="6"/>
    <n v="0.2"/>
    <n v="10.8864"/>
  </r>
  <r>
    <n v="8569"/>
    <s v="CA-2013-162390"/>
    <x v="0"/>
    <x v="409"/>
    <d v="2013-12-13T00:00:00"/>
    <s v="Standard Class"/>
    <s v="DP-13105"/>
    <s v="Dave Poirier"/>
    <x v="1"/>
    <s v="United States"/>
    <s v="Hempstead"/>
    <x v="15"/>
    <n v="11550"/>
    <x v="3"/>
    <s v="OFF-BI-10004318"/>
    <x v="1"/>
    <x v="8"/>
    <s v="Ibico EB-19 Dual Function Manual Binding System"/>
    <n v="968.74400000000003"/>
    <n v="7"/>
    <n v="0.2"/>
    <n v="314.84179999999998"/>
  </r>
  <r>
    <n v="8570"/>
    <s v="CA-2013-162390"/>
    <x v="0"/>
    <x v="409"/>
    <d v="2013-12-13T00:00:00"/>
    <s v="Standard Class"/>
    <s v="DP-13105"/>
    <s v="Dave Poirier"/>
    <x v="1"/>
    <s v="United States"/>
    <s v="Hempstead"/>
    <x v="15"/>
    <n v="11550"/>
    <x v="3"/>
    <s v="OFF-BI-10001721"/>
    <x v="1"/>
    <x v="8"/>
    <s v="Trimflex Flexible Post Binders"/>
    <n v="222.352"/>
    <n v="13"/>
    <n v="0.2"/>
    <n v="77.8232"/>
  </r>
  <r>
    <n v="8571"/>
    <s v="CA-2013-162390"/>
    <x v="0"/>
    <x v="409"/>
    <d v="2013-12-13T00:00:00"/>
    <s v="Standard Class"/>
    <s v="DP-13105"/>
    <s v="Dave Poirier"/>
    <x v="1"/>
    <s v="United States"/>
    <s v="Hempstead"/>
    <x v="15"/>
    <n v="11550"/>
    <x v="3"/>
    <s v="TEC-CO-10004202"/>
    <x v="2"/>
    <x v="16"/>
    <s v="Brother DCP1000 Digital 3 in 1 Multifunction Machine"/>
    <n v="479.98399999999998"/>
    <n v="2"/>
    <n v="0.2"/>
    <n v="89.997"/>
  </r>
  <r>
    <n v="8572"/>
    <s v="CA-2013-162222"/>
    <x v="0"/>
    <x v="1015"/>
    <d v="2013-04-04T00:00:00"/>
    <s v="Same Day"/>
    <s v="SR-20740"/>
    <s v="Steven Roelle"/>
    <x v="2"/>
    <s v="United States"/>
    <s v="Dallas"/>
    <x v="5"/>
    <n v="75081"/>
    <x v="2"/>
    <s v="OFF-PA-10003893"/>
    <x v="1"/>
    <x v="10"/>
    <s v="Xerox 1962"/>
    <n v="10.272"/>
    <n v="3"/>
    <n v="0.2"/>
    <n v="3.21"/>
  </r>
  <r>
    <n v="8573"/>
    <s v="CA-2011-121629"/>
    <x v="2"/>
    <x v="683"/>
    <d v="2011-12-02T00:00:00"/>
    <s v="Standard Class"/>
    <s v="BT-11680"/>
    <s v="Brian Thompson"/>
    <x v="0"/>
    <s v="United States"/>
    <s v="Houston"/>
    <x v="5"/>
    <n v="77041"/>
    <x v="2"/>
    <s v="TEC-MA-10004679"/>
    <x v="2"/>
    <x v="15"/>
    <s v="StarTech.com 10/100 VDSL2 Ethernet Extender Kit"/>
    <n v="998.85"/>
    <n v="5"/>
    <n v="0.4"/>
    <n v="-199.77"/>
  </r>
  <r>
    <n v="8574"/>
    <s v="CA-2012-164623"/>
    <x v="1"/>
    <x v="1182"/>
    <d v="2012-10-22T00:00:00"/>
    <s v="First Class"/>
    <s v="MS-17770"/>
    <s v="Maxwell Schwartz"/>
    <x v="0"/>
    <s v="United States"/>
    <s v="New York City"/>
    <x v="15"/>
    <n v="10035"/>
    <x v="3"/>
    <s v="OFF-PA-10000249"/>
    <x v="1"/>
    <x v="10"/>
    <s v="Staples"/>
    <n v="24.56"/>
    <n v="2"/>
    <n v="0"/>
    <n v="11.543200000000001"/>
  </r>
  <r>
    <n v="8575"/>
    <s v="CA-2011-159849"/>
    <x v="2"/>
    <x v="111"/>
    <d v="2011-09-19T00:00:00"/>
    <s v="Same Day"/>
    <s v="JK-15640"/>
    <s v="Jim Kriz"/>
    <x v="2"/>
    <s v="United States"/>
    <s v="San Francisco"/>
    <x v="1"/>
    <n v="94110"/>
    <x v="1"/>
    <s v="OFF-FA-10000053"/>
    <x v="1"/>
    <x v="13"/>
    <s v="Revere Boxed Rubber Bands by Revere"/>
    <n v="5.67"/>
    <n v="3"/>
    <n v="0"/>
    <n v="0.1134"/>
  </r>
  <r>
    <n v="8576"/>
    <s v="CA-2014-101273"/>
    <x v="3"/>
    <x v="151"/>
    <d v="2014-08-31T00:00:00"/>
    <s v="Second Class"/>
    <s v="ST-20530"/>
    <s v="Shui Tom"/>
    <x v="0"/>
    <s v="United States"/>
    <s v="Port Saint Lucie"/>
    <x v="2"/>
    <n v="34952"/>
    <x v="0"/>
    <s v="OFF-AP-10000804"/>
    <x v="1"/>
    <x v="9"/>
    <s v="Hoover Portapower Portable Vacuum"/>
    <n v="14.336"/>
    <n v="4"/>
    <n v="0.2"/>
    <n v="0.89600000000000002"/>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199999999995"/>
  </r>
  <r>
    <n v="8579"/>
    <s v="CA-2014-146164"/>
    <x v="3"/>
    <x v="66"/>
    <d v="2014-12-27T00:00:00"/>
    <s v="Standard Class"/>
    <s v="CM-12190"/>
    <s v="Charlotte Melton"/>
    <x v="0"/>
    <s v="United States"/>
    <s v="Rochester"/>
    <x v="11"/>
    <n v="55901"/>
    <x v="2"/>
    <s v="OFF-ST-10001228"/>
    <x v="1"/>
    <x v="4"/>
    <s v="Personal File Boxes with Fold-Down Carry Handle"/>
    <n v="31.16"/>
    <n v="2"/>
    <n v="0"/>
    <n v="7.79"/>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9000000000001"/>
  </r>
  <r>
    <n v="8582"/>
    <s v="CA-2011-130673"/>
    <x v="2"/>
    <x v="671"/>
    <d v="2011-05-22T00:00:00"/>
    <s v="Second Class"/>
    <s v="MC-17590"/>
    <s v="Matt Collister"/>
    <x v="1"/>
    <s v="United States"/>
    <s v="San Marcos"/>
    <x v="5"/>
    <n v="78666"/>
    <x v="2"/>
    <s v="OFF-PA-10000289"/>
    <x v="1"/>
    <x v="10"/>
    <s v="Xerox 213"/>
    <n v="10.368"/>
    <n v="2"/>
    <n v="0.2"/>
    <n v="3.6288"/>
  </r>
  <r>
    <n v="8583"/>
    <s v="CA-2011-130673"/>
    <x v="2"/>
    <x v="671"/>
    <d v="2011-05-22T00:00:00"/>
    <s v="Second Class"/>
    <s v="MC-17590"/>
    <s v="Matt Collister"/>
    <x v="1"/>
    <s v="United States"/>
    <s v="San Marcos"/>
    <x v="5"/>
    <n v="78666"/>
    <x v="2"/>
    <s v="TEC-AC-10004227"/>
    <x v="2"/>
    <x v="11"/>
    <s v="SanDisk Ultra 16 GB MicroSDHC Class 10 Memory Card"/>
    <n v="20.783999999999999"/>
    <n v="2"/>
    <n v="0.2"/>
    <n v="-3.6372"/>
  </r>
  <r>
    <n v="8584"/>
    <s v="CA-2011-130673"/>
    <x v="2"/>
    <x v="671"/>
    <d v="2011-05-22T00:00:00"/>
    <s v="Second Class"/>
    <s v="MC-17590"/>
    <s v="Matt Collister"/>
    <x v="1"/>
    <s v="United States"/>
    <s v="San Marcos"/>
    <x v="5"/>
    <n v="78666"/>
    <x v="2"/>
    <s v="OFF-ST-10000636"/>
    <x v="1"/>
    <x v="4"/>
    <s v="Rogers Profile Extra Capacity Storage Tub"/>
    <n v="66.959999999999994"/>
    <n v="5"/>
    <n v="0.2"/>
    <n v="-13.391999999999999"/>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8000000000004"/>
  </r>
  <r>
    <n v="8586"/>
    <s v="US-2014-132927"/>
    <x v="3"/>
    <x v="34"/>
    <d v="2014-12-16T00:00:00"/>
    <s v="Standard Class"/>
    <s v="RD-19720"/>
    <s v="Roger Demir"/>
    <x v="0"/>
    <s v="United States"/>
    <s v="Philadelphia"/>
    <x v="9"/>
    <n v="19134"/>
    <x v="3"/>
    <s v="OFF-BI-10001116"/>
    <x v="1"/>
    <x v="8"/>
    <s v="Wilson Jones 1&quot; Hanging DublLock Ring Binders"/>
    <n v="11.087999999999999"/>
    <n v="7"/>
    <n v="0.7"/>
    <n v="-8.1311999999999998"/>
  </r>
  <r>
    <n v="8587"/>
    <s v="CA-2014-162012"/>
    <x v="3"/>
    <x v="497"/>
    <d v="2014-07-19T00:00:00"/>
    <s v="Standard Class"/>
    <s v="KB-16240"/>
    <s v="Karen Bern"/>
    <x v="1"/>
    <s v="United States"/>
    <s v="Los Angeles"/>
    <x v="1"/>
    <n v="90049"/>
    <x v="1"/>
    <s v="TEC-AC-10003832"/>
    <x v="2"/>
    <x v="11"/>
    <s v="LogitechÂ P710e Mobile Speakerphone"/>
    <n v="1287.45"/>
    <n v="5"/>
    <n v="0"/>
    <n v="244.6155"/>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6000000000003"/>
  </r>
  <r>
    <n v="8589"/>
    <s v="CA-2012-138492"/>
    <x v="1"/>
    <x v="1060"/>
    <d v="2012-05-22T00:00:00"/>
    <s v="Standard Class"/>
    <s v="FC-14335"/>
    <s v="Fred Chung"/>
    <x v="1"/>
    <s v="United States"/>
    <s v="Philadelphia"/>
    <x v="9"/>
    <n v="19140"/>
    <x v="3"/>
    <s v="OFF-ST-10002583"/>
    <x v="1"/>
    <x v="4"/>
    <s v="Fellowes Neat Ideas Storage Cubes"/>
    <n v="51.968000000000004"/>
    <n v="2"/>
    <n v="0.2"/>
    <n v="-10.393599999999999"/>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1"/>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Ã ge Series Desk Accessories, Clear"/>
    <n v="11.664"/>
    <n v="3"/>
    <n v="0.2"/>
    <n v="3.3534000000000002"/>
  </r>
  <r>
    <n v="8594"/>
    <s v="CA-2014-159667"/>
    <x v="3"/>
    <x v="45"/>
    <d v="2014-11-14T00:00:00"/>
    <s v="Standard Class"/>
    <s v="PM-19135"/>
    <s v="Peter McVee"/>
    <x v="2"/>
    <s v="United States"/>
    <s v="Jacksonville"/>
    <x v="2"/>
    <n v="32216"/>
    <x v="0"/>
    <s v="TEC-AC-10002567"/>
    <x v="2"/>
    <x v="11"/>
    <s v="Logitech G602 Wireless Gaming Mouse"/>
    <n v="191.976"/>
    <n v="3"/>
    <n v="0.2"/>
    <n v="38.395200000000003"/>
  </r>
  <r>
    <n v="8595"/>
    <s v="CA-2014-159667"/>
    <x v="3"/>
    <x v="45"/>
    <d v="2014-11-14T00:00:00"/>
    <s v="Standard Class"/>
    <s v="PM-19135"/>
    <s v="Peter McVee"/>
    <x v="2"/>
    <s v="United States"/>
    <s v="Jacksonville"/>
    <x v="2"/>
    <n v="32216"/>
    <x v="0"/>
    <s v="TEC-PH-10004094"/>
    <x v="2"/>
    <x v="7"/>
    <s v="Motorola L703CM"/>
    <n v="499.16800000000001"/>
    <n v="4"/>
    <n v="0.2"/>
    <n v="31.198"/>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8"/>
  </r>
  <r>
    <n v="8598"/>
    <s v="US-2013-117387"/>
    <x v="0"/>
    <x v="189"/>
    <d v="2013-11-01T00:00:00"/>
    <s v="Standard Class"/>
    <s v="PA-19060"/>
    <s v="Pete Armstrong"/>
    <x v="2"/>
    <s v="United States"/>
    <s v="San Francisco"/>
    <x v="1"/>
    <n v="94122"/>
    <x v="1"/>
    <s v="OFF-BI-10004308"/>
    <x v="1"/>
    <x v="8"/>
    <s v="Avery Legal 4-Ring Binder"/>
    <n v="67.135999999999996"/>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
    <n v="3"/>
    <n v="0"/>
    <n v="7.0217999999999998"/>
  </r>
  <r>
    <n v="8601"/>
    <s v="CA-2011-141110"/>
    <x v="2"/>
    <x v="35"/>
    <d v="2011-12-01T00:00:00"/>
    <s v="Standard Class"/>
    <s v="LS-17200"/>
    <s v="Luke Schmidt"/>
    <x v="1"/>
    <s v="United States"/>
    <s v="Fresno"/>
    <x v="1"/>
    <n v="93727"/>
    <x v="1"/>
    <s v="OFF-AP-10000692"/>
    <x v="1"/>
    <x v="9"/>
    <s v="Fellowes Mighty 8 Compact Surge Protector"/>
    <n v="40.54"/>
    <n v="2"/>
    <n v="0"/>
    <n v="11.3512"/>
  </r>
  <r>
    <n v="8602"/>
    <s v="CA-2011-141110"/>
    <x v="2"/>
    <x v="35"/>
    <d v="2011-12-01T00:00:00"/>
    <s v="Standard Class"/>
    <s v="LS-17200"/>
    <s v="Luke Schmidt"/>
    <x v="1"/>
    <s v="United States"/>
    <s v="Fresno"/>
    <x v="1"/>
    <n v="93727"/>
    <x v="1"/>
    <s v="OFF-BI-10001553"/>
    <x v="1"/>
    <x v="8"/>
    <s v="SpineVue Locking Slant-D Ring Binders by Cardinal"/>
    <n v="7.3120000000000003"/>
    <n v="1"/>
    <n v="0.2"/>
    <n v="2.5592000000000001"/>
  </r>
  <r>
    <n v="8603"/>
    <s v="US-2011-133949"/>
    <x v="2"/>
    <x v="520"/>
    <d v="2011-12-31T00:00:00"/>
    <s v="Same Day"/>
    <s v="JL-15175"/>
    <s v="James Lanier"/>
    <x v="2"/>
    <s v="United States"/>
    <s v="Reno"/>
    <x v="33"/>
    <n v="89502"/>
    <x v="1"/>
    <s v="TEC-PH-10004908"/>
    <x v="2"/>
    <x v="7"/>
    <s v="Panasonic KX TS3282W Corded phone"/>
    <n v="475.94400000000002"/>
    <n v="7"/>
    <n v="0.2"/>
    <n v="59.493000000000002"/>
  </r>
  <r>
    <n v="8604"/>
    <s v="US-2013-116365"/>
    <x v="0"/>
    <x v="835"/>
    <d v="2013-01-08T00:00:00"/>
    <s v="Standard Class"/>
    <s v="CA-12310"/>
    <s v="Christine Abelman"/>
    <x v="1"/>
    <s v="United States"/>
    <s v="San Antonio"/>
    <x v="5"/>
    <n v="78207"/>
    <x v="2"/>
    <s v="TEC-AC-10002217"/>
    <x v="2"/>
    <x v="11"/>
    <s v="ImationÂ Clip USBÂ flash driveÂ - 8 GB"/>
    <n v="30.08"/>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
    <n v="3"/>
    <n v="0.2"/>
    <n v="-6.21"/>
  </r>
  <r>
    <n v="8606"/>
    <s v="US-2013-116365"/>
    <x v="0"/>
    <x v="835"/>
    <d v="2013-01-08T00:00:00"/>
    <s v="Standard Class"/>
    <s v="CA-12310"/>
    <s v="Christine Abelman"/>
    <x v="1"/>
    <s v="United States"/>
    <s v="San Antonio"/>
    <x v="5"/>
    <n v="78207"/>
    <x v="2"/>
    <s v="TEC-PH-10002890"/>
    <x v="2"/>
    <x v="7"/>
    <s v="AT&amp;T 17929 Lendline Telephone"/>
    <n v="180.96"/>
    <n v="5"/>
    <n v="0.2"/>
    <n v="13.571999999999999"/>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4"/>
  </r>
  <r>
    <n v="8608"/>
    <s v="CA-2011-151946"/>
    <x v="2"/>
    <x v="611"/>
    <d v="2011-06-09T00:00:00"/>
    <s v="Standard Class"/>
    <s v="BT-11440"/>
    <s v="Bobby Trafton"/>
    <x v="0"/>
    <s v="United States"/>
    <s v="New York City"/>
    <x v="15"/>
    <n v="10035"/>
    <x v="3"/>
    <s v="FUR-FU-10002878"/>
    <x v="0"/>
    <x v="5"/>
    <s v="Seth Thomas 14&quot; Day/Date Wall Clock"/>
    <n v="56.96"/>
    <n v="2"/>
    <n v="0"/>
    <n v="21.075199999999999"/>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5999999999998"/>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2"/>
    <n v="3"/>
    <n v="0.2"/>
    <n v="13.868399999999999"/>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
  </r>
  <r>
    <n v="8620"/>
    <s v="CA-2014-132437"/>
    <x v="3"/>
    <x v="565"/>
    <d v="2014-09-14T00:00:00"/>
    <s v="Second Class"/>
    <s v="EM-14095"/>
    <s v="Eudokia Martin"/>
    <x v="1"/>
    <s v="United States"/>
    <s v="New York City"/>
    <x v="15"/>
    <n v="10024"/>
    <x v="3"/>
    <s v="OFF-ST-10001031"/>
    <x v="1"/>
    <x v="4"/>
    <s v="Adjustable Personal File Tote"/>
    <n v="65.12"/>
    <n v="4"/>
    <n v="0"/>
    <n v="16.9312"/>
  </r>
  <r>
    <n v="8621"/>
    <s v="US-2014-119319"/>
    <x v="3"/>
    <x v="44"/>
    <d v="2014-11-10T00:00:00"/>
    <s v="Second Class"/>
    <s v="LC-17050"/>
    <s v="Liz Carlisle"/>
    <x v="0"/>
    <s v="United States"/>
    <s v="Dallas"/>
    <x v="5"/>
    <n v="75217"/>
    <x v="2"/>
    <s v="FUR-FU-10003878"/>
    <x v="0"/>
    <x v="5"/>
    <s v="Linden 10&quot; Round Wall Clock, Black"/>
    <n v="30.56"/>
    <n v="5"/>
    <n v="0.6"/>
    <n v="-19.864000000000001"/>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98"/>
  </r>
  <r>
    <n v="8623"/>
    <s v="US-2013-114230"/>
    <x v="0"/>
    <x v="581"/>
    <d v="2013-12-02T00:00:00"/>
    <s v="Standard Class"/>
    <s v="CM-12235"/>
    <s v="Chris McAfee"/>
    <x v="0"/>
    <s v="United States"/>
    <s v="Phoenix"/>
    <x v="16"/>
    <n v="85023"/>
    <x v="1"/>
    <s v="OFF-ST-10000876"/>
    <x v="1"/>
    <x v="4"/>
    <s v="Eldon Simplefile Box Office"/>
    <n v="39.808"/>
    <n v="4"/>
    <n v="0.2"/>
    <n v="3.9807999999999999"/>
  </r>
  <r>
    <n v="8624"/>
    <s v="CA-2012-136147"/>
    <x v="1"/>
    <x v="50"/>
    <d v="2012-11-18T00:00:00"/>
    <s v="Standard Class"/>
    <s v="FM-14380"/>
    <s v="Fred McMath"/>
    <x v="0"/>
    <s v="United States"/>
    <s v="Miami"/>
    <x v="2"/>
    <n v="33178"/>
    <x v="0"/>
    <s v="OFF-BI-10004224"/>
    <x v="1"/>
    <x v="8"/>
    <s v="Catalog Binders with Expanding Posts"/>
    <n v="121.104"/>
    <n v="6"/>
    <n v="0.7"/>
    <n v="-100.92"/>
  </r>
  <r>
    <n v="8625"/>
    <s v="CA-2012-136147"/>
    <x v="1"/>
    <x v="50"/>
    <d v="2012-11-18T00:00:00"/>
    <s v="Standard Class"/>
    <s v="FM-14380"/>
    <s v="Fred McMath"/>
    <x v="0"/>
    <s v="United States"/>
    <s v="Miami"/>
    <x v="2"/>
    <n v="33178"/>
    <x v="0"/>
    <s v="TEC-AC-10004568"/>
    <x v="2"/>
    <x v="11"/>
    <s v="MaxellÂ LTO Ultrium - 800 GB"/>
    <n v="111.96"/>
    <n v="5"/>
    <n v="0.2"/>
    <n v="-1.3995"/>
  </r>
  <r>
    <n v="8626"/>
    <s v="CA-2012-156118"/>
    <x v="1"/>
    <x v="575"/>
    <d v="2012-12-12T00:00:00"/>
    <s v="Standard Class"/>
    <s v="HG-14965"/>
    <s v="Henry Goldwyn"/>
    <x v="1"/>
    <s v="United States"/>
    <s v="Colorado Springs"/>
    <x v="22"/>
    <n v="80906"/>
    <x v="1"/>
    <s v="OFF-PA-10000533"/>
    <x v="1"/>
    <x v="10"/>
    <s v="Southworth Parchment Paper &amp; Envelopes"/>
    <n v="15.696"/>
    <n v="3"/>
    <n v="0.2"/>
    <n v="5.1012000000000004"/>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Â E03601U1 -Â KeyboardÂ - Beige"/>
    <n v="90"/>
    <n v="5"/>
    <n v="0"/>
    <n v="16.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
  </r>
  <r>
    <n v="8631"/>
    <s v="CA-2012-164084"/>
    <x v="1"/>
    <x v="67"/>
    <d v="2012-09-12T00:00:00"/>
    <s v="Standard Class"/>
    <s v="AG-10525"/>
    <s v="Andy Gerbode"/>
    <x v="1"/>
    <s v="United States"/>
    <s v="New York City"/>
    <x v="15"/>
    <n v="10011"/>
    <x v="3"/>
    <s v="OFF-FA-10003059"/>
    <x v="1"/>
    <x v="13"/>
    <s v="Assorted Color Push Pins"/>
    <n v="7.24"/>
    <n v="4"/>
    <n v="0"/>
    <n v="2.3892000000000002"/>
  </r>
  <r>
    <n v="8632"/>
    <s v="CA-2013-107783"/>
    <x v="0"/>
    <x v="1062"/>
    <d v="2013-07-30T00:00:00"/>
    <s v="First Class"/>
    <s v="OT-18730"/>
    <s v="Olvera Toch"/>
    <x v="0"/>
    <s v="United States"/>
    <s v="Bethlehem"/>
    <x v="9"/>
    <n v="18018"/>
    <x v="3"/>
    <s v="FUR-BO-10004409"/>
    <x v="0"/>
    <x v="0"/>
    <s v="Safco Value Mate Series Steel Bookcases, Baked Enamel Finish on Steel, Gray"/>
    <n v="177.45"/>
    <n v="5"/>
    <n v="0.5"/>
    <n v="-78.078000000000003"/>
  </r>
  <r>
    <n v="8633"/>
    <s v="CA-2013-107783"/>
    <x v="0"/>
    <x v="1062"/>
    <d v="2013-07-30T00:00:00"/>
    <s v="First Class"/>
    <s v="OT-18730"/>
    <s v="Olvera Toch"/>
    <x v="0"/>
    <s v="United States"/>
    <s v="Bethlehem"/>
    <x v="9"/>
    <n v="18018"/>
    <x v="3"/>
    <s v="OFF-BI-10000545"/>
    <x v="1"/>
    <x v="8"/>
    <s v="GBC Ibimaster 500 Manual ProClick Binding System"/>
    <n v="1369.7639999999999"/>
    <n v="6"/>
    <n v="0.7"/>
    <n v="-913.17600000000004"/>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099999999999997"/>
  </r>
  <r>
    <n v="8635"/>
    <s v="CA-2014-159793"/>
    <x v="3"/>
    <x v="326"/>
    <d v="2014-08-30T00:00:00"/>
    <s v="Standard Class"/>
    <s v="SV-20365"/>
    <s v="Seth Vernon"/>
    <x v="0"/>
    <s v="United States"/>
    <s v="Philadelphia"/>
    <x v="9"/>
    <n v="19140"/>
    <x v="3"/>
    <s v="FUR-BO-10001798"/>
    <x v="0"/>
    <x v="0"/>
    <s v="Bush Somerset Collection Bookcase"/>
    <n v="130.97999999999999"/>
    <n v="2"/>
    <n v="0.5"/>
    <n v="-89.066400000000002"/>
  </r>
  <r>
    <n v="8636"/>
    <s v="CA-2011-160094"/>
    <x v="2"/>
    <x v="1013"/>
    <d v="2011-05-02T00:00:00"/>
    <s v="First Class"/>
    <s v="JM-16195"/>
    <s v="Justin MacKendrick"/>
    <x v="0"/>
    <s v="United States"/>
    <s v="Louisville"/>
    <x v="0"/>
    <n v="40214"/>
    <x v="0"/>
    <s v="OFF-AR-10004010"/>
    <x v="1"/>
    <x v="6"/>
    <s v="Hunt Boston Vacuum Mount KS Pencil Sharpener"/>
    <n v="174.95"/>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8"/>
    <n v="5"/>
    <n v="0.8"/>
    <n v="-1141.47"/>
  </r>
  <r>
    <n v="8642"/>
    <s v="CA-2014-147767"/>
    <x v="3"/>
    <x v="574"/>
    <d v="2014-12-03T00:00:00"/>
    <s v="Same Day"/>
    <s v="SV-20935"/>
    <s v="Susan Vittorini"/>
    <x v="0"/>
    <s v="United States"/>
    <s v="Peoria"/>
    <x v="16"/>
    <n v="85345"/>
    <x v="1"/>
    <s v="OFF-BI-10001670"/>
    <x v="1"/>
    <x v="8"/>
    <s v="Vinyl Sectional Post Binders"/>
    <n v="67.86"/>
    <n v="6"/>
    <n v="0.7"/>
    <n v="-45.24"/>
  </r>
  <r>
    <n v="8643"/>
    <s v="CA-2012-108259"/>
    <x v="1"/>
    <x v="627"/>
    <d v="2012-11-15T00:00:00"/>
    <s v="Standard Class"/>
    <s v="NS-18640"/>
    <s v="Noel Staavos"/>
    <x v="1"/>
    <s v="United States"/>
    <s v="Jacksonville"/>
    <x v="3"/>
    <n v="28540"/>
    <x v="0"/>
    <s v="OFF-FA-10000624"/>
    <x v="1"/>
    <x v="13"/>
    <s v="OIC Binder Clips"/>
    <n v="31.504000000000001"/>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9"/>
  </r>
  <r>
    <n v="8645"/>
    <s v="CA-2012-108259"/>
    <x v="1"/>
    <x v="627"/>
    <d v="2012-11-15T00:00:00"/>
    <s v="Standard Class"/>
    <s v="NS-18640"/>
    <s v="Noel Staavos"/>
    <x v="1"/>
    <s v="United States"/>
    <s v="Jacksonville"/>
    <x v="3"/>
    <n v="28540"/>
    <x v="0"/>
    <s v="OFF-BI-10000315"/>
    <x v="1"/>
    <x v="8"/>
    <s v="Poly Designer Cover &amp; Back"/>
    <n v="39.878999999999998"/>
    <n v="7"/>
    <n v="0.7"/>
    <n v="-29.244599999999998"/>
  </r>
  <r>
    <n v="8646"/>
    <s v="CA-2012-108259"/>
    <x v="1"/>
    <x v="627"/>
    <d v="2012-11-15T00:00:00"/>
    <s v="Standard Class"/>
    <s v="NS-18640"/>
    <s v="Noel Staavos"/>
    <x v="1"/>
    <s v="United States"/>
    <s v="Jacksonville"/>
    <x v="3"/>
    <n v="28540"/>
    <x v="0"/>
    <s v="FUR-FU-10000023"/>
    <x v="0"/>
    <x v="5"/>
    <s v="Eldon Wave Desk Accessories"/>
    <n v="4.7119999999999997"/>
    <n v="1"/>
    <n v="0.2"/>
    <n v="1.4136"/>
  </r>
  <r>
    <n v="8647"/>
    <s v="CA-2013-113341"/>
    <x v="0"/>
    <x v="881"/>
    <d v="2013-11-30T00:00:00"/>
    <s v="Standard Class"/>
    <s v="MH-17455"/>
    <s v="Mark Hamilton"/>
    <x v="0"/>
    <s v="United States"/>
    <s v="Los Angeles"/>
    <x v="1"/>
    <n v="90032"/>
    <x v="1"/>
    <s v="FUR-CH-10004698"/>
    <x v="0"/>
    <x v="1"/>
    <s v="Padded Folding Chairs, Black, 4/Carton"/>
    <n v="194.352"/>
    <n v="3"/>
    <n v="0.2"/>
    <n v="19.435199999999998"/>
  </r>
  <r>
    <n v="8648"/>
    <s v="US-2012-131842"/>
    <x v="1"/>
    <x v="901"/>
    <d v="2012-12-08T00:00:00"/>
    <s v="First Class"/>
    <s v="RR-19525"/>
    <s v="Rick Reed"/>
    <x v="1"/>
    <s v="United States"/>
    <s v="Nashville"/>
    <x v="18"/>
    <n v="37211"/>
    <x v="0"/>
    <s v="FUR-CH-10004477"/>
    <x v="0"/>
    <x v="1"/>
    <s v="Global Push Button Manager's Chair, Indigo"/>
    <n v="97.424000000000007"/>
    <n v="2"/>
    <n v="0.2"/>
    <n v="10.9602"/>
  </r>
  <r>
    <n v="8649"/>
    <s v="CA-2013-164574"/>
    <x v="0"/>
    <x v="875"/>
    <d v="2013-08-04T00:00:00"/>
    <s v="Standard Class"/>
    <s v="RH-19555"/>
    <s v="Ritsa Hightower"/>
    <x v="0"/>
    <s v="United States"/>
    <s v="Charlotte"/>
    <x v="3"/>
    <n v="28205"/>
    <x v="0"/>
    <s v="OFF-ST-10003816"/>
    <x v="1"/>
    <x v="4"/>
    <s v="Fellowes High-Stak Drawer Files"/>
    <n v="704.76"/>
    <n v="5"/>
    <n v="0.2"/>
    <n v="26.4285"/>
  </r>
  <r>
    <n v="8650"/>
    <s v="CA-2013-164574"/>
    <x v="0"/>
    <x v="875"/>
    <d v="2013-08-04T00:00:00"/>
    <s v="Standard Class"/>
    <s v="RH-19555"/>
    <s v="Ritsa Hightower"/>
    <x v="0"/>
    <s v="United States"/>
    <s v="Charlotte"/>
    <x v="3"/>
    <n v="28205"/>
    <x v="0"/>
    <s v="OFF-BI-10002429"/>
    <x v="1"/>
    <x v="8"/>
    <s v="Premier Elliptical Ring Binder, Black"/>
    <n v="27.396000000000001"/>
    <n v="3"/>
    <n v="0.7"/>
    <n v="-20.090399999999999"/>
  </r>
  <r>
    <n v="8651"/>
    <s v="CA-2011-142769"/>
    <x v="2"/>
    <x v="103"/>
    <d v="2011-09-13T00:00:00"/>
    <s v="Same Day"/>
    <s v="RP-19390"/>
    <s v="Resi PÃ¶lking"/>
    <x v="0"/>
    <s v="United States"/>
    <s v="Seattle"/>
    <x v="4"/>
    <n v="98103"/>
    <x v="1"/>
    <s v="OFF-FA-10000840"/>
    <x v="1"/>
    <x v="13"/>
    <s v="OIC Thumb-Tacks"/>
    <n v="5.7"/>
    <n v="5"/>
    <n v="0"/>
    <n v="2.6789999999999998"/>
  </r>
  <r>
    <n v="8652"/>
    <s v="CA-2011-142769"/>
    <x v="2"/>
    <x v="103"/>
    <d v="2011-09-13T00:00:00"/>
    <s v="Same Day"/>
    <s v="RP-19390"/>
    <s v="Resi PÃ¶lking"/>
    <x v="0"/>
    <s v="United States"/>
    <s v="Seattle"/>
    <x v="4"/>
    <n v="98103"/>
    <x v="1"/>
    <s v="FUR-FU-10001918"/>
    <x v="0"/>
    <x v="5"/>
    <s v="C-Line Cubicle Keepers Polyproplyene Holder With Velcro Backings"/>
    <n v="14.19"/>
    <n v="3"/>
    <n v="0"/>
    <n v="5.5340999999999996"/>
  </r>
  <r>
    <n v="8653"/>
    <s v="CA-2011-142769"/>
    <x v="2"/>
    <x v="103"/>
    <d v="2011-09-13T00:00:00"/>
    <s v="Same Day"/>
    <s v="RP-19390"/>
    <s v="Resi PÃ¶lking"/>
    <x v="0"/>
    <s v="United States"/>
    <s v="Seattle"/>
    <x v="4"/>
    <n v="98103"/>
    <x v="1"/>
    <s v="OFF-SU-10001574"/>
    <x v="1"/>
    <x v="14"/>
    <s v="Acme Value Line Scissors"/>
    <n v="7.3"/>
    <n v="2"/>
    <n v="0"/>
    <n v="2.19"/>
  </r>
  <r>
    <n v="8654"/>
    <s v="CA-2011-142769"/>
    <x v="2"/>
    <x v="103"/>
    <d v="2011-09-13T00:00:00"/>
    <s v="Same Day"/>
    <s v="RP-19390"/>
    <s v="Resi PÃ¶lking"/>
    <x v="0"/>
    <s v="United States"/>
    <s v="Seattle"/>
    <x v="4"/>
    <n v="98103"/>
    <x v="1"/>
    <s v="TEC-AC-10001606"/>
    <x v="2"/>
    <x v="11"/>
    <s v="Logitech Wireless Performance Mouse MX for PC and Mac"/>
    <n v="199.98"/>
    <n v="2"/>
    <n v="0"/>
    <n v="75.992400000000004"/>
  </r>
  <r>
    <n v="8655"/>
    <s v="CA-2011-142769"/>
    <x v="2"/>
    <x v="103"/>
    <d v="2011-09-13T00:00:00"/>
    <s v="Same Day"/>
    <s v="RP-19390"/>
    <s v="Resi PÃ¶lking"/>
    <x v="0"/>
    <s v="United States"/>
    <s v="Seattle"/>
    <x v="4"/>
    <n v="98103"/>
    <x v="1"/>
    <s v="TEC-AC-10003399"/>
    <x v="2"/>
    <x v="11"/>
    <s v="Memorex Mini Travel Drive 64 GB USB 2.0 Flash Drive"/>
    <n v="144.96"/>
    <n v="4"/>
    <n v="0"/>
    <n v="60.883200000000002"/>
  </r>
  <r>
    <n v="8656"/>
    <s v="CA-2011-142769"/>
    <x v="2"/>
    <x v="103"/>
    <d v="2011-09-13T00:00:00"/>
    <s v="Same Day"/>
    <s v="RP-19390"/>
    <s v="Resi PÃ¶lking"/>
    <x v="0"/>
    <s v="United States"/>
    <s v="Seattle"/>
    <x v="4"/>
    <n v="98103"/>
    <x v="1"/>
    <s v="TEC-AC-10000865"/>
    <x v="2"/>
    <x v="11"/>
    <s v="WD My Passport Ultra 500GB Portable External Hard Drive"/>
    <n v="118"/>
    <n v="2"/>
    <n v="0"/>
    <n v="20.059999999999999"/>
  </r>
  <r>
    <n v="8657"/>
    <s v="CA-2011-142769"/>
    <x v="2"/>
    <x v="103"/>
    <d v="2011-09-13T00:00:00"/>
    <s v="Same Day"/>
    <s v="RP-19390"/>
    <s v="Resi PÃ¶lking"/>
    <x v="0"/>
    <s v="United States"/>
    <s v="Seattle"/>
    <x v="4"/>
    <n v="98103"/>
    <x v="1"/>
    <s v="OFF-PA-10002923"/>
    <x v="1"/>
    <x v="10"/>
    <s v="Xerox 1942"/>
    <n v="48.94"/>
    <n v="1"/>
    <n v="0"/>
    <n v="24.47"/>
  </r>
  <r>
    <n v="8658"/>
    <s v="CA-2011-142769"/>
    <x v="2"/>
    <x v="103"/>
    <d v="2011-09-13T00:00:00"/>
    <s v="Same Day"/>
    <s v="RP-19390"/>
    <s v="Resi PÃ¶lking"/>
    <x v="0"/>
    <s v="United States"/>
    <s v="Seattle"/>
    <x v="4"/>
    <n v="98103"/>
    <x v="1"/>
    <s v="OFF-AP-10004785"/>
    <x v="1"/>
    <x v="9"/>
    <s v="Holmes Replacement Filter for HEPA Air Cleaner, Medium Room"/>
    <n v="22.66"/>
    <n v="2"/>
    <n v="0"/>
    <n v="9.7438000000000002"/>
  </r>
  <r>
    <n v="8659"/>
    <s v="CA-2013-168361"/>
    <x v="0"/>
    <x v="1028"/>
    <d v="2013-06-26T00:00:00"/>
    <s v="Standard Class"/>
    <s v="KB-16600"/>
    <s v="Ken Brennan"/>
    <x v="1"/>
    <s v="United States"/>
    <s v="Chicago"/>
    <x v="10"/>
    <n v="60623"/>
    <x v="2"/>
    <s v="OFF-BI-10003727"/>
    <x v="1"/>
    <x v="8"/>
    <s v="Avery Durable Slant Ring Binders With Label Holder"/>
    <n v="0.83599999999999997"/>
    <n v="1"/>
    <n v="0.8"/>
    <n v="-1.3375999999999999"/>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1000000000003"/>
  </r>
  <r>
    <n v="8662"/>
    <s v="CA-2012-131856"/>
    <x v="1"/>
    <x v="793"/>
    <d v="2012-05-17T00:00:00"/>
    <s v="Standard Class"/>
    <s v="JG-15160"/>
    <s v="James Galang"/>
    <x v="0"/>
    <s v="United States"/>
    <s v="Houston"/>
    <x v="5"/>
    <n v="77041"/>
    <x v="2"/>
    <s v="FUR-FU-10000175"/>
    <x v="0"/>
    <x v="5"/>
    <s v="DAX Wood Document Frame."/>
    <n v="21.968"/>
    <n v="4"/>
    <n v="0.6"/>
    <n v="-15.9268"/>
  </r>
  <r>
    <n v="8663"/>
    <s v="CA-2012-131856"/>
    <x v="1"/>
    <x v="793"/>
    <d v="2012-05-17T00:00:00"/>
    <s v="Standard Class"/>
    <s v="JG-15160"/>
    <s v="James Galang"/>
    <x v="0"/>
    <s v="United States"/>
    <s v="Houston"/>
    <x v="5"/>
    <n v="77041"/>
    <x v="2"/>
    <s v="TEC-PH-10001336"/>
    <x v="2"/>
    <x v="7"/>
    <s v="Digium D40 VoIP phone"/>
    <n v="619.15200000000004"/>
    <n v="6"/>
    <n v="0.2"/>
    <n v="69.654600000000002"/>
  </r>
  <r>
    <n v="8664"/>
    <s v="CA-2012-131856"/>
    <x v="1"/>
    <x v="793"/>
    <d v="2012-05-17T00:00:00"/>
    <s v="Standard Class"/>
    <s v="JG-15160"/>
    <s v="James Galang"/>
    <x v="0"/>
    <s v="United States"/>
    <s v="Houston"/>
    <x v="5"/>
    <n v="77041"/>
    <x v="2"/>
    <s v="OFF-PA-10001954"/>
    <x v="1"/>
    <x v="10"/>
    <s v="Xerox 1964"/>
    <n v="127.904"/>
    <n v="7"/>
    <n v="0.2"/>
    <n v="41.568800000000003"/>
  </r>
  <r>
    <n v="8665"/>
    <s v="CA-2014-126634"/>
    <x v="3"/>
    <x v="983"/>
    <d v="2014-04-02T00:00:00"/>
    <s v="Second Class"/>
    <s v="AB-10165"/>
    <s v="Alan Barnes"/>
    <x v="0"/>
    <s v="United States"/>
    <s v="Lakewood"/>
    <x v="1"/>
    <n v="90712"/>
    <x v="1"/>
    <s v="FUR-FU-10004973"/>
    <x v="0"/>
    <x v="5"/>
    <s v="Flat Face Poster Frame"/>
    <n v="94.2"/>
    <n v="5"/>
    <n v="0"/>
    <n v="39.564"/>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
    <n v="5"/>
    <n v="0.2"/>
    <n v="1.6519999999999999"/>
  </r>
  <r>
    <n v="8668"/>
    <s v="CA-2013-149916"/>
    <x v="0"/>
    <x v="596"/>
    <d v="2013-12-25T00:00:00"/>
    <s v="Second Class"/>
    <s v="ED-13885"/>
    <s v="Emily Ducich"/>
    <x v="2"/>
    <s v="United States"/>
    <s v="Seattle"/>
    <x v="4"/>
    <n v="98115"/>
    <x v="1"/>
    <s v="OFF-BI-10004002"/>
    <x v="1"/>
    <x v="8"/>
    <s v="Wilson Jones International Size A4 Ring Binders"/>
    <n v="55.36"/>
    <n v="4"/>
    <n v="0.2"/>
    <n v="19.376000000000001"/>
  </r>
  <r>
    <n v="8669"/>
    <s v="CA-2013-149916"/>
    <x v="0"/>
    <x v="596"/>
    <d v="2013-12-25T00:00:00"/>
    <s v="Second Class"/>
    <s v="ED-13885"/>
    <s v="Emily Ducich"/>
    <x v="2"/>
    <s v="United States"/>
    <s v="Seattle"/>
    <x v="4"/>
    <n v="98115"/>
    <x v="1"/>
    <s v="TEC-MA-10000752"/>
    <x v="2"/>
    <x v="15"/>
    <s v="Texas Instrument TI-15 Fraction Calculator"/>
    <n v="11.56"/>
    <n v="1"/>
    <n v="0.2"/>
    <n v="3.7570000000000001"/>
  </r>
  <r>
    <n v="8670"/>
    <s v="CA-2012-158918"/>
    <x v="1"/>
    <x v="139"/>
    <d v="2012-12-25T00:00:00"/>
    <s v="Second Class"/>
    <s v="AI-10855"/>
    <s v="Arianne Irving"/>
    <x v="0"/>
    <s v="United States"/>
    <s v="Los Angeles"/>
    <x v="1"/>
    <n v="90036"/>
    <x v="1"/>
    <s v="OFF-PA-10004947"/>
    <x v="1"/>
    <x v="10"/>
    <s v="Staples"/>
    <n v="17.12"/>
    <n v="4"/>
    <n v="0"/>
    <n v="7.7039999999999997"/>
  </r>
  <r>
    <n v="8671"/>
    <s v="US-2011-159611"/>
    <x v="2"/>
    <x v="422"/>
    <d v="2012-01-01T00:00:00"/>
    <s v="Second Class"/>
    <s v="KB-16315"/>
    <s v="Karl Braun"/>
    <x v="0"/>
    <s v="United States"/>
    <s v="Cleveland"/>
    <x v="24"/>
    <n v="44105"/>
    <x v="3"/>
    <s v="FUR-FU-10004904"/>
    <x v="0"/>
    <x v="5"/>
    <s v="Eldon &quot;L&quot; Workstation Diamond Chairmat"/>
    <n v="182.352"/>
    <n v="3"/>
    <n v="0.2"/>
    <n v="-18.235199999999999"/>
  </r>
  <r>
    <n v="8672"/>
    <s v="US-2011-159611"/>
    <x v="2"/>
    <x v="422"/>
    <d v="2012-01-01T00:00:00"/>
    <s v="Second Class"/>
    <s v="KB-16315"/>
    <s v="Karl Braun"/>
    <x v="0"/>
    <s v="United States"/>
    <s v="Cleveland"/>
    <x v="24"/>
    <n v="44105"/>
    <x v="3"/>
    <s v="OFF-ST-10002790"/>
    <x v="1"/>
    <x v="4"/>
    <s v="Safco Industrial Shelving"/>
    <n v="118.16"/>
    <n v="2"/>
    <n v="0.2"/>
    <n v="-25.109000000000002"/>
  </r>
  <r>
    <n v="8673"/>
    <s v="CA-2014-163265"/>
    <x v="3"/>
    <x v="911"/>
    <d v="2014-02-22T00:00:00"/>
    <s v="Standard Class"/>
    <s v="JS-16030"/>
    <s v="Joy Smith"/>
    <x v="0"/>
    <s v="United States"/>
    <s v="Decatur"/>
    <x v="10"/>
    <n v="62521"/>
    <x v="2"/>
    <s v="OFF-FA-10004854"/>
    <x v="1"/>
    <x v="13"/>
    <s v="Vinyl Coated Wire Paper Clips in Organizer Box, 800/Box"/>
    <n v="18.367999999999999"/>
    <n v="2"/>
    <n v="0.2"/>
    <n v="6.1992000000000003"/>
  </r>
  <r>
    <n v="8674"/>
    <s v="CA-2014-163265"/>
    <x v="3"/>
    <x v="911"/>
    <d v="2014-02-22T00:00:00"/>
    <s v="Standard Class"/>
    <s v="JS-16030"/>
    <s v="Joy Smith"/>
    <x v="0"/>
    <s v="United States"/>
    <s v="Decatur"/>
    <x v="10"/>
    <n v="62521"/>
    <x v="2"/>
    <s v="FUR-CH-10004063"/>
    <x v="0"/>
    <x v="1"/>
    <s v="Global Deluxe High-Back Manager's Chair"/>
    <n v="600.55799999999999"/>
    <n v="3"/>
    <n v="0.3"/>
    <n v="-8.5793999999999997"/>
  </r>
  <r>
    <n v="8675"/>
    <s v="CA-2014-163265"/>
    <x v="3"/>
    <x v="911"/>
    <d v="2014-02-22T00:00:00"/>
    <s v="Standard Class"/>
    <s v="JS-16030"/>
    <s v="Joy Smith"/>
    <x v="0"/>
    <s v="United States"/>
    <s v="Decatur"/>
    <x v="10"/>
    <n v="62521"/>
    <x v="2"/>
    <s v="OFF-ST-10000642"/>
    <x v="1"/>
    <x v="4"/>
    <s v="Tennsco Lockers, Gray"/>
    <n v="50.351999999999997"/>
    <n v="3"/>
    <n v="0.2"/>
    <n v="-8.1821999999999999"/>
  </r>
  <r>
    <n v="8676"/>
    <s v="CA-2014-163265"/>
    <x v="3"/>
    <x v="911"/>
    <d v="2014-02-22T00:00:00"/>
    <s v="Standard Class"/>
    <s v="JS-16030"/>
    <s v="Joy Smith"/>
    <x v="0"/>
    <s v="United States"/>
    <s v="Decatur"/>
    <x v="10"/>
    <n v="62521"/>
    <x v="2"/>
    <s v="OFF-AR-10004078"/>
    <x v="1"/>
    <x v="6"/>
    <s v="Newell 312"/>
    <n v="28.032"/>
    <n v="6"/>
    <n v="0.2"/>
    <n v="3.504"/>
  </r>
  <r>
    <n v="8677"/>
    <s v="CA-2014-163265"/>
    <x v="3"/>
    <x v="911"/>
    <d v="2014-02-22T00:00:00"/>
    <s v="Standard Class"/>
    <s v="JS-16030"/>
    <s v="Joy Smith"/>
    <x v="0"/>
    <s v="United States"/>
    <s v="Decatur"/>
    <x v="10"/>
    <n v="62521"/>
    <x v="2"/>
    <s v="FUR-FU-10004270"/>
    <x v="0"/>
    <x v="5"/>
    <s v="Executive Impressions 13&quot; Clairmont Wall Clock"/>
    <n v="7.6920000000000002"/>
    <n v="1"/>
    <n v="0.6"/>
    <n v="-3.6537000000000002"/>
  </r>
  <r>
    <n v="8678"/>
    <s v="CA-2014-141705"/>
    <x v="3"/>
    <x v="1200"/>
    <d v="2014-10-27T00:00:00"/>
    <s v="First Class"/>
    <s v="PO-18850"/>
    <s v="Patrick O'Brill"/>
    <x v="0"/>
    <s v="United States"/>
    <s v="Mansfield"/>
    <x v="5"/>
    <n v="76063"/>
    <x v="2"/>
    <s v="FUR-TA-10004607"/>
    <x v="0"/>
    <x v="3"/>
    <s v="Hon 2111 Invitation Series Straight Table"/>
    <n v="517.40499999999997"/>
    <n v="5"/>
    <n v="0.3"/>
    <n v="-81.3065"/>
  </r>
  <r>
    <n v="8679"/>
    <s v="CA-2013-112739"/>
    <x v="0"/>
    <x v="476"/>
    <d v="2013-09-08T00:00:00"/>
    <s v="Second Class"/>
    <s v="RD-19810"/>
    <s v="Ross DeVincentis"/>
    <x v="2"/>
    <s v="United States"/>
    <s v="Houston"/>
    <x v="5"/>
    <n v="77070"/>
    <x v="2"/>
    <s v="OFF-BI-10001132"/>
    <x v="1"/>
    <x v="8"/>
    <s v="Acco PRESSTEX Data Binder with Storage Hooks, Dark Blue, 9 1/2&quot; X 11&quot;"/>
    <n v="8.6080000000000005"/>
    <n v="8"/>
    <n v="0.8"/>
    <n v="-13.3424"/>
  </r>
  <r>
    <n v="8680"/>
    <s v="CA-2013-112739"/>
    <x v="0"/>
    <x v="476"/>
    <d v="2013-09-08T00:00:00"/>
    <s v="Second Class"/>
    <s v="RD-19810"/>
    <s v="Ross DeVincentis"/>
    <x v="2"/>
    <s v="United States"/>
    <s v="Houston"/>
    <x v="5"/>
    <n v="77070"/>
    <x v="2"/>
    <s v="TEC-AC-10001714"/>
    <x v="2"/>
    <x v="11"/>
    <s v="LogitechÂ MX Performance Wireless Mouse"/>
    <n v="159.56"/>
    <n v="5"/>
    <n v="0.2"/>
    <n v="33.906500000000001"/>
  </r>
  <r>
    <n v="8681"/>
    <s v="CA-2013-143805"/>
    <x v="0"/>
    <x v="49"/>
    <d v="2013-12-04T00:00:00"/>
    <s v="Second Class"/>
    <s v="JD-15895"/>
    <s v="Jonathan Doherty"/>
    <x v="1"/>
    <s v="United States"/>
    <s v="Richmond"/>
    <x v="17"/>
    <n v="23223"/>
    <x v="0"/>
    <s v="OFF-AP-10002945"/>
    <x v="1"/>
    <x v="9"/>
    <s v="Honeywell Enviracaire Portable HEPA Air Cleaner for 17' x 22' Room"/>
    <n v="2104.5500000000002"/>
    <n v="7"/>
    <n v="0"/>
    <n v="694.50149999999996"/>
  </r>
  <r>
    <n v="8682"/>
    <s v="CA-2013-143805"/>
    <x v="0"/>
    <x v="49"/>
    <d v="2013-12-04T00:00:00"/>
    <s v="Second Class"/>
    <s v="JD-15895"/>
    <s v="Jonathan Doherty"/>
    <x v="1"/>
    <s v="United States"/>
    <s v="Richmond"/>
    <x v="17"/>
    <n v="23223"/>
    <x v="0"/>
    <s v="OFF-SU-10004664"/>
    <x v="1"/>
    <x v="14"/>
    <s v="Acme Softgrip Scissors"/>
    <n v="40.700000000000003"/>
    <n v="5"/>
    <n v="0"/>
    <n v="11.803000000000001"/>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5999999999999"/>
  </r>
  <r>
    <n v="8685"/>
    <s v="CA-2013-155446"/>
    <x v="0"/>
    <x v="186"/>
    <d v="2013-12-24T00:00:00"/>
    <s v="Standard Class"/>
    <s v="TN-21040"/>
    <s v="Tanja Norvell"/>
    <x v="2"/>
    <s v="United States"/>
    <s v="San Diego"/>
    <x v="1"/>
    <n v="92024"/>
    <x v="1"/>
    <s v="TEC-AC-10001445"/>
    <x v="2"/>
    <x v="11"/>
    <s v="ImationÂ USB 2.0 SwivelÂ Flash DriveÂ USBÂ flash driveÂ - 4 GB - Pink"/>
    <n v="21.21"/>
    <n v="7"/>
    <n v="0"/>
    <n v="4.4541000000000004"/>
  </r>
  <r>
    <n v="8686"/>
    <s v="CA-2014-137323"/>
    <x v="3"/>
    <x v="237"/>
    <d v="2014-11-19T00:00:00"/>
    <s v="Second Class"/>
    <s v="PW-19030"/>
    <s v="Pauline Webber"/>
    <x v="1"/>
    <s v="United States"/>
    <s v="Watertown"/>
    <x v="15"/>
    <n v="13601"/>
    <x v="3"/>
    <s v="OFF-ST-10003996"/>
    <x v="1"/>
    <x v="4"/>
    <s v="Letter/Legal File Tote with Clear Snap-On Lid, Black Granite"/>
    <n v="96.36"/>
    <n v="6"/>
    <n v="0"/>
    <n v="25.053599999999999"/>
  </r>
  <r>
    <n v="8687"/>
    <s v="CA-2013-144015"/>
    <x v="0"/>
    <x v="190"/>
    <d v="2013-06-27T00:00:00"/>
    <s v="Same Day"/>
    <s v="AH-10075"/>
    <s v="Adam Hart"/>
    <x v="1"/>
    <s v="United States"/>
    <s v="Los Angeles"/>
    <x v="1"/>
    <n v="90036"/>
    <x v="1"/>
    <s v="OFF-SU-10003505"/>
    <x v="1"/>
    <x v="14"/>
    <s v="Premier Electric Letter Opener"/>
    <n v="231.72"/>
    <n v="2"/>
    <n v="0"/>
    <n v="11.586"/>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Â¾â€ x 11â€"/>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2000000000001"/>
  </r>
  <r>
    <n v="8691"/>
    <s v="CA-2013-136770"/>
    <x v="0"/>
    <x v="1041"/>
    <d v="2013-08-19T00:00:00"/>
    <s v="Standard Class"/>
    <s v="SP-20650"/>
    <s v="Stephanie Phelps"/>
    <x v="1"/>
    <s v="United States"/>
    <s v="Akron"/>
    <x v="24"/>
    <n v="44312"/>
    <x v="3"/>
    <s v="TEC-PH-10003580"/>
    <x v="2"/>
    <x v="7"/>
    <s v="Cisco IP Phone 7961G-GE VoIP phone"/>
    <n v="259.89600000000002"/>
    <n v="2"/>
    <n v="0.4"/>
    <n v="-56.3108"/>
  </r>
  <r>
    <n v="8692"/>
    <s v="CA-2013-136770"/>
    <x v="0"/>
    <x v="1041"/>
    <d v="2013-08-19T00:00:00"/>
    <s v="Standard Class"/>
    <s v="SP-20650"/>
    <s v="Stephanie Phelps"/>
    <x v="1"/>
    <s v="United States"/>
    <s v="Akron"/>
    <x v="24"/>
    <n v="44312"/>
    <x v="3"/>
    <s v="TEC-PH-10001530"/>
    <x v="2"/>
    <x v="7"/>
    <s v="Plantronics Voyager Pro Legend"/>
    <n v="247.18799999999999"/>
    <n v="2"/>
    <n v="0.4"/>
    <n v="-49.437600000000003"/>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3000000000002"/>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899999999999"/>
  </r>
  <r>
    <n v="8697"/>
    <s v="CA-2014-119284"/>
    <x v="3"/>
    <x v="140"/>
    <d v="2014-06-21T00:00:00"/>
    <s v="Standard Class"/>
    <s v="TS-21205"/>
    <s v="Thomas Seio"/>
    <x v="1"/>
    <s v="United States"/>
    <s v="Nashville"/>
    <x v="18"/>
    <n v="37211"/>
    <x v="0"/>
    <s v="TEC-PH-10001051"/>
    <x v="2"/>
    <x v="7"/>
    <s v="HTC One"/>
    <n v="239.976"/>
    <n v="3"/>
    <n v="0.2"/>
    <n v="26.997299999999999"/>
  </r>
  <r>
    <n v="8698"/>
    <s v="CA-2014-119284"/>
    <x v="3"/>
    <x v="140"/>
    <d v="2014-06-21T00:00:00"/>
    <s v="Standard Class"/>
    <s v="TS-21205"/>
    <s v="Thomas Seio"/>
    <x v="1"/>
    <s v="United States"/>
    <s v="Nashville"/>
    <x v="18"/>
    <n v="37211"/>
    <x v="0"/>
    <s v="FUR-FU-10004351"/>
    <x v="0"/>
    <x v="5"/>
    <s v="Staples"/>
    <n v="31.167999999999999"/>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
  </r>
  <r>
    <n v="8700"/>
    <s v="CA-2014-119284"/>
    <x v="3"/>
    <x v="140"/>
    <d v="2014-06-21T00:00:00"/>
    <s v="Standard Class"/>
    <s v="TS-21205"/>
    <s v="Thomas Seio"/>
    <x v="1"/>
    <s v="United States"/>
    <s v="Nashville"/>
    <x v="18"/>
    <n v="37211"/>
    <x v="0"/>
    <s v="TEC-PH-10000560"/>
    <x v="2"/>
    <x v="7"/>
    <s v="Samsung Galaxy S III - 16GB - pebble blue (T-Mobile)"/>
    <n v="2239.9360000000001"/>
    <n v="8"/>
    <n v="0.2"/>
    <n v="223.99359999999999"/>
  </r>
  <r>
    <n v="8701"/>
    <s v="CA-2014-119284"/>
    <x v="3"/>
    <x v="140"/>
    <d v="2014-06-21T00:00:00"/>
    <s v="Standard Class"/>
    <s v="TS-21205"/>
    <s v="Thomas Seio"/>
    <x v="1"/>
    <s v="United States"/>
    <s v="Nashville"/>
    <x v="18"/>
    <n v="37211"/>
    <x v="0"/>
    <s v="OFF-AP-10004249"/>
    <x v="1"/>
    <x v="9"/>
    <s v="Staples"/>
    <n v="76.608000000000004"/>
    <n v="8"/>
    <n v="0.2"/>
    <n v="6.7031999999999998"/>
  </r>
  <r>
    <n v="8702"/>
    <s v="CA-2014-119284"/>
    <x v="3"/>
    <x v="140"/>
    <d v="2014-06-21T00:00:00"/>
    <s v="Standard Class"/>
    <s v="TS-21205"/>
    <s v="Thomas Seio"/>
    <x v="1"/>
    <s v="United States"/>
    <s v="Nashville"/>
    <x v="18"/>
    <n v="37211"/>
    <x v="0"/>
    <s v="OFF-ST-10001490"/>
    <x v="1"/>
    <x v="4"/>
    <s v="Hot File 7-Pocket, Floor Stand"/>
    <n v="142.77600000000001"/>
    <n v="1"/>
    <n v="0.2"/>
    <n v="17.847000000000001"/>
  </r>
  <r>
    <n v="8703"/>
    <s v="CA-2014-119284"/>
    <x v="3"/>
    <x v="140"/>
    <d v="2014-06-21T00:00:00"/>
    <s v="Standard Class"/>
    <s v="TS-21205"/>
    <s v="Thomas Seio"/>
    <x v="1"/>
    <s v="United States"/>
    <s v="Nashville"/>
    <x v="18"/>
    <n v="37211"/>
    <x v="0"/>
    <s v="OFF-PA-10000312"/>
    <x v="1"/>
    <x v="10"/>
    <s v="Xerox 1955"/>
    <n v="91.36"/>
    <n v="5"/>
    <n v="0.2"/>
    <n v="29.692"/>
  </r>
  <r>
    <n v="8704"/>
    <s v="CA-2012-133494"/>
    <x v="1"/>
    <x v="1201"/>
    <d v="2012-03-05T00:00:00"/>
    <s v="Standard Class"/>
    <s v="RP-19390"/>
    <s v="Resi PÃ¶lking"/>
    <x v="0"/>
    <s v="United States"/>
    <s v="Philadelphia"/>
    <x v="9"/>
    <n v="19120"/>
    <x v="3"/>
    <s v="OFF-AP-10002906"/>
    <x v="1"/>
    <x v="9"/>
    <s v="Hoover Replacement Belt for Commercial Guardsman Heavy-Duty Upright Vacuum"/>
    <n v="3.552"/>
    <n v="2"/>
    <n v="0.2"/>
    <n v="0.44400000000000001"/>
  </r>
  <r>
    <n v="8705"/>
    <s v="CA-2013-111318"/>
    <x v="0"/>
    <x v="310"/>
    <d v="2013-07-27T00:00:00"/>
    <s v="First Class"/>
    <s v="IL-15100"/>
    <s v="Ivan Liston"/>
    <x v="0"/>
    <s v="United States"/>
    <s v="Houston"/>
    <x v="5"/>
    <n v="77041"/>
    <x v="2"/>
    <s v="TEC-PH-10004100"/>
    <x v="2"/>
    <x v="7"/>
    <s v="Griffin GC17055 Auxiliary Audio Cable"/>
    <n v="115.136"/>
    <n v="8"/>
    <n v="0.2"/>
    <n v="11.5136"/>
  </r>
  <r>
    <n v="8706"/>
    <s v="US-2011-132745"/>
    <x v="2"/>
    <x v="1202"/>
    <d v="2011-10-05T00:00:00"/>
    <s v="Standard Class"/>
    <s v="NF-18475"/>
    <s v="Neil FranzÃ¶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200000000001"/>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900000000001"/>
  </r>
  <r>
    <n v="8711"/>
    <s v="CA-2011-119144"/>
    <x v="2"/>
    <x v="912"/>
    <d v="2011-11-18T00:00:00"/>
    <s v="First Class"/>
    <s v="JD-16150"/>
    <s v="Justin Deggeller"/>
    <x v="1"/>
    <s v="United States"/>
    <s v="Los Angeles"/>
    <x v="1"/>
    <n v="90008"/>
    <x v="1"/>
    <s v="OFF-ST-10000991"/>
    <x v="1"/>
    <x v="4"/>
    <s v="Space Solutions HD Industrial Steel Shelving."/>
    <n v="344.91"/>
    <n v="3"/>
    <n v="0"/>
    <n v="10.347300000000001"/>
  </r>
  <r>
    <n v="8712"/>
    <s v="CA-2011-105648"/>
    <x v="2"/>
    <x v="223"/>
    <d v="2011-03-07T00:00:00"/>
    <s v="Standard Class"/>
    <s v="EJ-14155"/>
    <s v="Eva Jacobs"/>
    <x v="0"/>
    <s v="United States"/>
    <s v="San Diego"/>
    <x v="1"/>
    <n v="92037"/>
    <x v="1"/>
    <s v="FUR-TA-10002958"/>
    <x v="0"/>
    <x v="3"/>
    <s v="Bevis Oval Conference Table, Walnut"/>
    <n v="626.35199999999998"/>
    <n v="3"/>
    <n v="0.2"/>
    <n v="-23.488199999999999"/>
  </r>
  <r>
    <n v="8713"/>
    <s v="US-2012-145422"/>
    <x v="1"/>
    <x v="155"/>
    <d v="2012-12-07T00:00:00"/>
    <s v="Standard Class"/>
    <s v="PW-19240"/>
    <s v="Pierre Wener"/>
    <x v="0"/>
    <s v="United States"/>
    <s v="San Francisco"/>
    <x v="1"/>
    <n v="94110"/>
    <x v="1"/>
    <s v="FUR-BO-10002213"/>
    <x v="0"/>
    <x v="0"/>
    <s v="Sauder Forest Hills Library, Woodland Oak Finish"/>
    <n v="359.49900000000002"/>
    <n v="3"/>
    <n v="0.15"/>
    <n v="-29.605799999999999"/>
  </r>
  <r>
    <n v="8714"/>
    <s v="CA-2014-136623"/>
    <x v="3"/>
    <x v="497"/>
    <d v="2014-07-17T00:00:00"/>
    <s v="Standard Class"/>
    <s v="TS-21430"/>
    <s v="Tom Stivers"/>
    <x v="1"/>
    <s v="United States"/>
    <s v="San Diego"/>
    <x v="1"/>
    <n v="92105"/>
    <x v="1"/>
    <s v="TEC-PH-10000004"/>
    <x v="2"/>
    <x v="7"/>
    <s v="Belkin iPhone and iPad Lightning Cable"/>
    <n v="71.951999999999998"/>
    <n v="6"/>
    <n v="0.2"/>
    <n v="5.3963999999999999"/>
  </r>
  <r>
    <n v="8715"/>
    <s v="CA-2014-136623"/>
    <x v="3"/>
    <x v="497"/>
    <d v="2014-07-17T00:00:00"/>
    <s v="Standard Class"/>
    <s v="TS-21430"/>
    <s v="Tom Stivers"/>
    <x v="1"/>
    <s v="United States"/>
    <s v="San Diego"/>
    <x v="1"/>
    <n v="92105"/>
    <x v="1"/>
    <s v="OFF-BI-10003708"/>
    <x v="1"/>
    <x v="8"/>
    <s v="Acco Four Pocket Poly Ring Binder with Label Holder, Smoke, 1&quot;"/>
    <n v="29.8"/>
    <n v="5"/>
    <n v="0.2"/>
    <n v="9.3125"/>
  </r>
  <r>
    <n v="8716"/>
    <s v="CA-2014-121678"/>
    <x v="3"/>
    <x v="673"/>
    <d v="2014-11-21T00:00:00"/>
    <s v="Second Class"/>
    <s v="BM-11650"/>
    <s v="Brian Moss"/>
    <x v="1"/>
    <s v="United States"/>
    <s v="Elyria"/>
    <x v="24"/>
    <n v="44035"/>
    <x v="3"/>
    <s v="OFF-BI-10002949"/>
    <x v="1"/>
    <x v="8"/>
    <s v="Prestige Round Ring Binders"/>
    <n v="1.8240000000000001"/>
    <n v="1"/>
    <n v="0.7"/>
    <n v="-1.3984000000000001"/>
  </r>
  <r>
    <n v="8717"/>
    <s v="CA-2013-120824"/>
    <x v="0"/>
    <x v="1"/>
    <d v="2013-06-17T00:00:00"/>
    <s v="Second Class"/>
    <s v="AW-10930"/>
    <s v="Arthur Wiediger"/>
    <x v="2"/>
    <s v="United States"/>
    <s v="Houston"/>
    <x v="5"/>
    <n v="77070"/>
    <x v="2"/>
    <s v="OFF-AP-10001242"/>
    <x v="1"/>
    <x v="9"/>
    <s v="APC 7 Outlet Network SurgeArrest Surge Protector"/>
    <n v="64.384"/>
    <n v="4"/>
    <n v="0.8"/>
    <n v="-160.96"/>
  </r>
  <r>
    <n v="8718"/>
    <s v="CA-2013-120824"/>
    <x v="0"/>
    <x v="1"/>
    <d v="2013-06-17T00:00:00"/>
    <s v="Second Class"/>
    <s v="AW-10930"/>
    <s v="Arthur Wiediger"/>
    <x v="2"/>
    <s v="United States"/>
    <s v="Houston"/>
    <x v="5"/>
    <n v="77070"/>
    <x v="2"/>
    <s v="FUR-FU-10001424"/>
    <x v="0"/>
    <x v="5"/>
    <s v="Dax Clear Box Frame"/>
    <n v="6.984"/>
    <n v="2"/>
    <n v="0.6"/>
    <n v="-4.5396000000000001"/>
  </r>
  <r>
    <n v="8719"/>
    <s v="CA-2013-120824"/>
    <x v="0"/>
    <x v="1"/>
    <d v="2013-06-17T00:00:00"/>
    <s v="Second Class"/>
    <s v="AW-10930"/>
    <s v="Arthur Wiediger"/>
    <x v="2"/>
    <s v="United States"/>
    <s v="Houston"/>
    <x v="5"/>
    <n v="77070"/>
    <x v="2"/>
    <s v="OFF-AR-10003469"/>
    <x v="1"/>
    <x v="6"/>
    <s v="Nontoxic Chalk"/>
    <n v="11.263999999999999"/>
    <n v="8"/>
    <n v="0.2"/>
    <n v="3.9424000000000001"/>
  </r>
  <r>
    <n v="8720"/>
    <s v="CA-2013-120824"/>
    <x v="0"/>
    <x v="1"/>
    <d v="2013-06-17T00:00:00"/>
    <s v="Second Class"/>
    <s v="AW-10930"/>
    <s v="Arthur Wiediger"/>
    <x v="2"/>
    <s v="United States"/>
    <s v="Houston"/>
    <x v="5"/>
    <n v="77070"/>
    <x v="2"/>
    <s v="OFF-PA-10000232"/>
    <x v="1"/>
    <x v="10"/>
    <s v="Xerox 1975"/>
    <n v="15.552"/>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
  </r>
  <r>
    <n v="8722"/>
    <s v="CA-2013-120824"/>
    <x v="0"/>
    <x v="1"/>
    <d v="2013-06-17T00:00:00"/>
    <s v="Second Class"/>
    <s v="AW-10930"/>
    <s v="Arthur Wiediger"/>
    <x v="2"/>
    <s v="United States"/>
    <s v="Houston"/>
    <x v="5"/>
    <n v="77070"/>
    <x v="2"/>
    <s v="OFF-ST-10002562"/>
    <x v="1"/>
    <x v="4"/>
    <s v="Staples"/>
    <n v="67.536000000000001"/>
    <n v="9"/>
    <n v="0.2"/>
    <n v="6.7535999999999996"/>
  </r>
  <r>
    <n v="8723"/>
    <s v="CA-2013-120824"/>
    <x v="0"/>
    <x v="1"/>
    <d v="2013-06-17T00:00:00"/>
    <s v="Second Class"/>
    <s v="AW-10930"/>
    <s v="Arthur Wiediger"/>
    <x v="2"/>
    <s v="United States"/>
    <s v="Houston"/>
    <x v="5"/>
    <n v="77070"/>
    <x v="2"/>
    <s v="OFF-BI-10001525"/>
    <x v="1"/>
    <x v="8"/>
    <s v="Acco Pressboard Covers with Storage Hooks, 14 7/8&quot; x 11&quot;, Executive Red"/>
    <n v="1.524"/>
    <n v="2"/>
    <n v="0.8"/>
    <n v="-2.6669999999999998"/>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01"/>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20000000000005"/>
  </r>
  <r>
    <n v="8728"/>
    <s v="CA-2012-103870"/>
    <x v="1"/>
    <x v="17"/>
    <d v="2012-12-31T00:00:00"/>
    <s v="Standard Class"/>
    <s v="SP-20860"/>
    <s v="Sung Pak"/>
    <x v="1"/>
    <s v="United States"/>
    <s v="Murfreesboro"/>
    <x v="18"/>
    <n v="37130"/>
    <x v="0"/>
    <s v="FUR-FU-10002030"/>
    <x v="0"/>
    <x v="5"/>
    <s v="Executive Impressions 14&quot; Contract Wall Clock with Quartz Movement"/>
    <n v="53.351999999999997"/>
    <n v="3"/>
    <n v="0.2"/>
    <n v="16.005600000000001"/>
  </r>
  <r>
    <n v="8729"/>
    <s v="CA-2012-103870"/>
    <x v="1"/>
    <x v="17"/>
    <d v="2012-12-31T00:00:00"/>
    <s v="Standard Class"/>
    <s v="SP-20860"/>
    <s v="Sung Pak"/>
    <x v="1"/>
    <s v="United States"/>
    <s v="Murfreesboro"/>
    <x v="18"/>
    <n v="37130"/>
    <x v="0"/>
    <s v="FUR-BO-10002853"/>
    <x v="0"/>
    <x v="0"/>
    <s v="O'Sullivan 5-Shelf Heavy-Duty Bookcases"/>
    <n v="131.10400000000001"/>
    <n v="2"/>
    <n v="0.2"/>
    <n v="8.1940000000000008"/>
  </r>
  <r>
    <n v="8730"/>
    <s v="CA-2012-103870"/>
    <x v="1"/>
    <x v="17"/>
    <d v="2012-12-31T00:00:00"/>
    <s v="Standard Class"/>
    <s v="SP-20860"/>
    <s v="Sung Pak"/>
    <x v="1"/>
    <s v="United States"/>
    <s v="Murfreesboro"/>
    <x v="18"/>
    <n v="37130"/>
    <x v="0"/>
    <s v="OFF-ST-10002562"/>
    <x v="1"/>
    <x v="4"/>
    <s v="Staples"/>
    <n v="22.512"/>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
    <n v="7"/>
    <n v="0.2"/>
    <n v="-12.7302"/>
  </r>
  <r>
    <n v="8732"/>
    <s v="CA-2012-111017"/>
    <x v="1"/>
    <x v="374"/>
    <d v="2012-08-06T00:00:00"/>
    <s v="Standard Class"/>
    <s v="SC-20695"/>
    <s v="Steve Chapman"/>
    <x v="1"/>
    <s v="United States"/>
    <s v="Saint Louis"/>
    <x v="25"/>
    <n v="63116"/>
    <x v="2"/>
    <s v="OFF-SU-10002573"/>
    <x v="1"/>
    <x v="14"/>
    <s v="Acme 10&quot; Easy Grip Assistive Scissors"/>
    <n v="52.59"/>
    <n v="3"/>
    <n v="0"/>
    <n v="15.776999999999999"/>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
    <n v="3"/>
    <n v="0"/>
    <n v="40.415999999999997"/>
  </r>
  <r>
    <n v="8735"/>
    <s v="CA-2014-116988"/>
    <x v="3"/>
    <x v="818"/>
    <d v="2014-06-30T00:00:00"/>
    <s v="Second Class"/>
    <s v="PW-19030"/>
    <s v="Pauline Webber"/>
    <x v="1"/>
    <s v="United States"/>
    <s v="Seattle"/>
    <x v="4"/>
    <n v="98105"/>
    <x v="1"/>
    <s v="TEC-AC-10003832"/>
    <x v="2"/>
    <x v="11"/>
    <s v="LogitechÂ P710e Mobile Speakerphone"/>
    <n v="1287.45"/>
    <n v="5"/>
    <n v="0"/>
    <n v="244.6155"/>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9"/>
  </r>
  <r>
    <n v="8738"/>
    <s v="CA-2014-161592"/>
    <x v="3"/>
    <x v="1191"/>
    <d v="2014-04-11T00:00:00"/>
    <s v="Standard Class"/>
    <s v="CS-12175"/>
    <s v="Charles Sheldon"/>
    <x v="1"/>
    <s v="United States"/>
    <s v="Chattanooga"/>
    <x v="18"/>
    <n v="37421"/>
    <x v="0"/>
    <s v="OFF-BI-10003669"/>
    <x v="1"/>
    <x v="8"/>
    <s v="3M Organizer Strips"/>
    <n v="8.1"/>
    <n v="5"/>
    <n v="0.7"/>
    <n v="-5.94"/>
  </r>
  <r>
    <n v="8739"/>
    <s v="US-2014-131961"/>
    <x v="3"/>
    <x v="166"/>
    <d v="2014-12-12T00:00:00"/>
    <s v="First Class"/>
    <s v="MJ-17740"/>
    <s v="Max Jones"/>
    <x v="0"/>
    <s v="United States"/>
    <s v="Philadelphia"/>
    <x v="9"/>
    <n v="19140"/>
    <x v="3"/>
    <s v="OFF-AR-10004441"/>
    <x v="1"/>
    <x v="6"/>
    <s v="BIC Brite Liner Highlighters"/>
    <n v="13.247999999999999"/>
    <n v="4"/>
    <n v="0.2"/>
    <n v="3.6432000000000002"/>
  </r>
  <r>
    <n v="8740"/>
    <s v="US-2014-131961"/>
    <x v="3"/>
    <x v="166"/>
    <d v="2014-12-12T00:00:00"/>
    <s v="First Class"/>
    <s v="MJ-17740"/>
    <s v="Max Jones"/>
    <x v="0"/>
    <s v="United States"/>
    <s v="Philadelphia"/>
    <x v="9"/>
    <n v="19140"/>
    <x v="3"/>
    <s v="TEC-PH-10001924"/>
    <x v="2"/>
    <x v="7"/>
    <s v="iHome FM Clock Radio with Lightning Dock"/>
    <n v="83.988"/>
    <n v="2"/>
    <n v="0.4"/>
    <n v="-20.997"/>
  </r>
  <r>
    <n v="8741"/>
    <s v="CA-2013-102498"/>
    <x v="0"/>
    <x v="1131"/>
    <d v="2013-07-26T00:00:00"/>
    <s v="First Class"/>
    <s v="JG-15160"/>
    <s v="James Galang"/>
    <x v="0"/>
    <s v="United States"/>
    <s v="Lafayette"/>
    <x v="28"/>
    <n v="70506"/>
    <x v="0"/>
    <s v="OFF-AR-10004456"/>
    <x v="1"/>
    <x v="6"/>
    <s v="Panasonic KP-4ABK Battery-Operated Pencil Sharpener"/>
    <n v="73.2"/>
    <n v="5"/>
    <n v="0"/>
    <n v="21.228000000000002"/>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7999999999998"/>
  </r>
  <r>
    <n v="8744"/>
    <s v="US-2012-144771"/>
    <x v="1"/>
    <x v="653"/>
    <d v="2012-10-04T00:00:00"/>
    <s v="First Class"/>
    <s v="CK-12205"/>
    <s v="Chloris Kastensmidt"/>
    <x v="0"/>
    <s v="United States"/>
    <s v="Hillsboro"/>
    <x v="21"/>
    <n v="97123"/>
    <x v="1"/>
    <s v="TEC-AC-10002323"/>
    <x v="2"/>
    <x v="11"/>
    <s v="SanDisk Ultra 32 GB MicroSDHC Class 10 Memory Card"/>
    <n v="53.04"/>
    <n v="3"/>
    <n v="0.2"/>
    <n v="-4.641"/>
  </r>
  <r>
    <n v="8745"/>
    <s v="CA-2012-162376"/>
    <x v="1"/>
    <x v="6"/>
    <d v="2012-11-25T00:00:00"/>
    <s v="Second Class"/>
    <s v="HD-14785"/>
    <s v="Harold Dahlen"/>
    <x v="2"/>
    <s v="United States"/>
    <s v="Cambridge"/>
    <x v="31"/>
    <n v="2138"/>
    <x v="3"/>
    <s v="OFF-AR-10003056"/>
    <x v="1"/>
    <x v="6"/>
    <s v="Newell 341"/>
    <n v="17.12"/>
    <n v="4"/>
    <n v="0"/>
    <n v="4.9648000000000003"/>
  </r>
  <r>
    <n v="8746"/>
    <s v="CA-2012-162376"/>
    <x v="1"/>
    <x v="6"/>
    <d v="2012-11-25T00:00:00"/>
    <s v="Second Class"/>
    <s v="HD-14785"/>
    <s v="Harold Dahlen"/>
    <x v="2"/>
    <s v="United States"/>
    <s v="Cambridge"/>
    <x v="31"/>
    <n v="2138"/>
    <x v="3"/>
    <s v="OFF-PA-10000300"/>
    <x v="1"/>
    <x v="10"/>
    <s v="Xerox 1936"/>
    <n v="59.94"/>
    <n v="3"/>
    <n v="0"/>
    <n v="28.171800000000001"/>
  </r>
  <r>
    <n v="8747"/>
    <s v="CA-2014-128076"/>
    <x v="3"/>
    <x v="62"/>
    <d v="2014-02-08T00:00:00"/>
    <s v="Standard Class"/>
    <s v="BO-11350"/>
    <s v="Bill Overfelt"/>
    <x v="1"/>
    <s v="United States"/>
    <s v="San Diego"/>
    <x v="1"/>
    <n v="92105"/>
    <x v="1"/>
    <s v="FUR-FU-10000293"/>
    <x v="0"/>
    <x v="5"/>
    <s v="Eldon Antistatic Chair Mats for Low to Medium Pile Carpets"/>
    <n v="210.58"/>
    <n v="2"/>
    <n v="0"/>
    <n v="12.6348"/>
  </r>
  <r>
    <n v="8748"/>
    <s v="CA-2014-128076"/>
    <x v="3"/>
    <x v="62"/>
    <d v="2014-02-08T00:00:00"/>
    <s v="Standard Class"/>
    <s v="BO-11350"/>
    <s v="Bill Overfelt"/>
    <x v="1"/>
    <s v="United States"/>
    <s v="San Diego"/>
    <x v="1"/>
    <n v="92105"/>
    <x v="1"/>
    <s v="OFF-BI-10003638"/>
    <x v="1"/>
    <x v="8"/>
    <s v="GBC Durable Plastic Covers"/>
    <n v="30.96"/>
    <n v="2"/>
    <n v="0.2"/>
    <n v="10.061999999999999"/>
  </r>
  <r>
    <n v="8749"/>
    <s v="CA-2014-128076"/>
    <x v="3"/>
    <x v="62"/>
    <d v="2014-02-08T00:00:00"/>
    <s v="Standard Class"/>
    <s v="BO-11350"/>
    <s v="Bill Overfelt"/>
    <x v="1"/>
    <s v="United States"/>
    <s v="San Diego"/>
    <x v="1"/>
    <n v="92105"/>
    <x v="1"/>
    <s v="TEC-MA-10002109"/>
    <x v="2"/>
    <x v="15"/>
    <s v="HP Officejet Pro 8600 e-All-In-One Printer, Copier, Scanner, Fax"/>
    <n v="239.98400000000001"/>
    <n v="2"/>
    <n v="0.2"/>
    <n v="38.997399999999999"/>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4999999999997"/>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
    <n v="3"/>
    <n v="0.2"/>
    <n v="19.9665"/>
  </r>
  <r>
    <n v="8754"/>
    <s v="CA-2014-152198"/>
    <x v="3"/>
    <x v="428"/>
    <d v="2014-09-11T00:00:00"/>
    <s v="First Class"/>
    <s v="JD-16015"/>
    <s v="Joy Daniels"/>
    <x v="0"/>
    <s v="United States"/>
    <s v="Toledo"/>
    <x v="24"/>
    <n v="43615"/>
    <x v="3"/>
    <s v="OFF-LA-10000443"/>
    <x v="1"/>
    <x v="2"/>
    <s v="Avery 501"/>
    <n v="17.712"/>
    <n v="6"/>
    <n v="0.2"/>
    <n v="5.9778000000000002"/>
  </r>
  <r>
    <n v="8755"/>
    <s v="CA-2014-152198"/>
    <x v="3"/>
    <x v="428"/>
    <d v="2014-09-11T00:00:00"/>
    <s v="First Class"/>
    <s v="JD-16015"/>
    <s v="Joy Daniels"/>
    <x v="0"/>
    <s v="United States"/>
    <s v="Toledo"/>
    <x v="24"/>
    <n v="43615"/>
    <x v="3"/>
    <s v="OFF-BI-10003669"/>
    <x v="1"/>
    <x v="8"/>
    <s v="3M Organizer Strips"/>
    <n v="4.8600000000000003"/>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199999999999"/>
  </r>
  <r>
    <n v="8759"/>
    <s v="CA-2013-114307"/>
    <x v="0"/>
    <x v="405"/>
    <d v="2013-07-27T00:00:00"/>
    <s v="Standard Class"/>
    <s v="MF-17665"/>
    <s v="Maureen Fritzler"/>
    <x v="1"/>
    <s v="United States"/>
    <s v="Columbia"/>
    <x v="39"/>
    <n v="21044"/>
    <x v="3"/>
    <s v="FUR-FU-10000794"/>
    <x v="0"/>
    <x v="5"/>
    <s v="Eldon Stackable Tray, Side-Load, Legal, Smoke"/>
    <n v="27.42"/>
    <n v="3"/>
    <n v="0"/>
    <n v="9.3228000000000009"/>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96"/>
  </r>
  <r>
    <n v="8763"/>
    <s v="CA-2013-112578"/>
    <x v="0"/>
    <x v="723"/>
    <d v="2014-01-03T00:00:00"/>
    <s v="Standard Class"/>
    <s v="FO-14305"/>
    <s v="Frank Olsen"/>
    <x v="0"/>
    <s v="United States"/>
    <s v="Sacramento"/>
    <x v="1"/>
    <n v="95823"/>
    <x v="1"/>
    <s v="OFF-ST-10003722"/>
    <x v="1"/>
    <x v="4"/>
    <s v="Project Tote Personal File"/>
    <n v="14.03"/>
    <n v="1"/>
    <n v="0"/>
    <n v="4.0686999999999998"/>
  </r>
  <r>
    <n v="8764"/>
    <s v="CA-2013-112578"/>
    <x v="0"/>
    <x v="723"/>
    <d v="2014-01-03T00:00:00"/>
    <s v="Standard Class"/>
    <s v="FO-14305"/>
    <s v="Frank Olsen"/>
    <x v="0"/>
    <s v="United States"/>
    <s v="Sacramento"/>
    <x v="1"/>
    <n v="95823"/>
    <x v="1"/>
    <s v="OFF-SU-10002557"/>
    <x v="1"/>
    <x v="14"/>
    <s v="Fiskars Spring-Action Scissors"/>
    <n v="27.96"/>
    <n v="2"/>
    <n v="0"/>
    <n v="7.2695999999999996"/>
  </r>
  <r>
    <n v="8765"/>
    <s v="CA-2012-107083"/>
    <x v="1"/>
    <x v="82"/>
    <d v="2012-11-27T00:00:00"/>
    <s v="Standard Class"/>
    <s v="BB-11545"/>
    <s v="Brenda Bowman"/>
    <x v="1"/>
    <s v="United States"/>
    <s v="Fort Worth"/>
    <x v="5"/>
    <n v="76106"/>
    <x v="2"/>
    <s v="OFF-AR-10002257"/>
    <x v="1"/>
    <x v="6"/>
    <s v="Eldon Spacemaker Box, Quick-Snap Lid, Clear"/>
    <n v="5.3440000000000003"/>
    <n v="2"/>
    <n v="0.2"/>
    <n v="0.73480000000000001"/>
  </r>
  <r>
    <n v="8766"/>
    <s v="CA-2012-107083"/>
    <x v="1"/>
    <x v="82"/>
    <d v="2012-11-27T00:00:00"/>
    <s v="Standard Class"/>
    <s v="BB-11545"/>
    <s v="Brenda Bowman"/>
    <x v="1"/>
    <s v="United States"/>
    <s v="Fort Worth"/>
    <x v="5"/>
    <n v="76106"/>
    <x v="2"/>
    <s v="OFF-BI-10000756"/>
    <x v="1"/>
    <x v="8"/>
    <s v="Storex DuraTech Recycled Plastic Frosted Binders"/>
    <n v="1.696"/>
    <n v="2"/>
    <n v="0.8"/>
    <n v="-2.544"/>
  </r>
  <r>
    <n v="8767"/>
    <s v="CA-2012-107083"/>
    <x v="1"/>
    <x v="82"/>
    <d v="2012-11-27T00:00:00"/>
    <s v="Standard Class"/>
    <s v="BB-11545"/>
    <s v="Brenda Bowman"/>
    <x v="1"/>
    <s v="United States"/>
    <s v="Fort Worth"/>
    <x v="5"/>
    <n v="76106"/>
    <x v="2"/>
    <s v="OFF-AP-10004136"/>
    <x v="1"/>
    <x v="9"/>
    <s v="Kensington 6 Outlet SmartSocket Surge Protector"/>
    <n v="24.588000000000001"/>
    <n v="3"/>
    <n v="0.8"/>
    <n v="-67.617000000000004"/>
  </r>
  <r>
    <n v="8768"/>
    <s v="CA-2012-107083"/>
    <x v="1"/>
    <x v="82"/>
    <d v="2012-11-27T00:00:00"/>
    <s v="Standard Class"/>
    <s v="BB-11545"/>
    <s v="Brenda Bowman"/>
    <x v="1"/>
    <s v="United States"/>
    <s v="Fort Worth"/>
    <x v="5"/>
    <n v="76106"/>
    <x v="2"/>
    <s v="OFF-BI-10002194"/>
    <x v="1"/>
    <x v="8"/>
    <s v="Cardinal Hold-It CD Pocket"/>
    <n v="7.98"/>
    <n v="5"/>
    <n v="0.8"/>
    <n v="-13.167"/>
  </r>
  <r>
    <n v="8769"/>
    <s v="CA-2012-151722"/>
    <x v="1"/>
    <x v="348"/>
    <d v="2012-10-09T00:00:00"/>
    <s v="Standard Class"/>
    <s v="IL-15100"/>
    <s v="Ivan Liston"/>
    <x v="0"/>
    <s v="United States"/>
    <s v="Columbus"/>
    <x v="24"/>
    <n v="43229"/>
    <x v="3"/>
    <s v="TEC-AC-10000892"/>
    <x v="2"/>
    <x v="11"/>
    <s v="NETGEAR N750 Dual Band Wi-Fi Gigabit Router"/>
    <n v="288"/>
    <n v="4"/>
    <n v="0.2"/>
    <n v="57.6"/>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99"/>
  </r>
  <r>
    <n v="8771"/>
    <s v="CA-2013-151148"/>
    <x v="0"/>
    <x v="126"/>
    <d v="2013-09-14T00:00:00"/>
    <s v="Same Day"/>
    <s v="PO-19180"/>
    <s v="Philisse Overcash"/>
    <x v="2"/>
    <s v="United States"/>
    <s v="Louisville"/>
    <x v="22"/>
    <n v="80027"/>
    <x v="1"/>
    <s v="FUR-CH-10002304"/>
    <x v="0"/>
    <x v="1"/>
    <s v="Global Stack Chair without Arms, Black"/>
    <n v="83.135999999999996"/>
    <n v="4"/>
    <n v="0.2"/>
    <n v="5.1959999999999997"/>
  </r>
  <r>
    <n v="8772"/>
    <s v="CA-2014-115882"/>
    <x v="3"/>
    <x v="32"/>
    <d v="2014-09-18T00:00:00"/>
    <s v="First Class"/>
    <s v="DB-13555"/>
    <s v="Dorothy Badders"/>
    <x v="1"/>
    <s v="United States"/>
    <s v="Raleigh"/>
    <x v="3"/>
    <n v="27604"/>
    <x v="0"/>
    <s v="OFF-AP-10002534"/>
    <x v="1"/>
    <x v="9"/>
    <s v="3.6 Cubic Foot Counter Height Office Refrigerator"/>
    <n v="942.78399999999999"/>
    <n v="4"/>
    <n v="0.2"/>
    <n v="94.278400000000005"/>
  </r>
  <r>
    <n v="8773"/>
    <s v="CA-2014-115882"/>
    <x v="3"/>
    <x v="32"/>
    <d v="2014-09-18T00:00:00"/>
    <s v="First Class"/>
    <s v="DB-13555"/>
    <s v="Dorothy Badders"/>
    <x v="1"/>
    <s v="United States"/>
    <s v="Raleigh"/>
    <x v="3"/>
    <n v="27604"/>
    <x v="0"/>
    <s v="OFF-PA-10001125"/>
    <x v="1"/>
    <x v="10"/>
    <s v="Xerox 1988"/>
    <n v="74.352000000000004"/>
    <n v="3"/>
    <n v="0.2"/>
    <n v="23.234999999999999"/>
  </r>
  <r>
    <n v="8774"/>
    <s v="CA-2012-132276"/>
    <x v="1"/>
    <x v="1203"/>
    <d v="2012-02-28T00:00:00"/>
    <s v="Standard Class"/>
    <s v="LC-16960"/>
    <s v="Lindsay Castell"/>
    <x v="2"/>
    <s v="United States"/>
    <s v="New York City"/>
    <x v="15"/>
    <n v="10024"/>
    <x v="3"/>
    <s v="OFF-AP-10000804"/>
    <x v="1"/>
    <x v="9"/>
    <s v="Hoover Portapower Portable Vacuum"/>
    <n v="26.88"/>
    <n v="6"/>
    <n v="0"/>
    <n v="6.72"/>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6000000000001"/>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1"/>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998"/>
  </r>
  <r>
    <n v="8780"/>
    <s v="CA-2012-165813"/>
    <x v="1"/>
    <x v="305"/>
    <d v="2012-03-22T00:00:00"/>
    <s v="Second Class"/>
    <s v="BM-11785"/>
    <s v="Bryan Mills"/>
    <x v="0"/>
    <s v="United States"/>
    <s v="Salem"/>
    <x v="21"/>
    <n v="97301"/>
    <x v="1"/>
    <s v="OFF-ST-10004258"/>
    <x v="1"/>
    <x v="4"/>
    <s v="Portable Personal File Box"/>
    <n v="29.303999999999998"/>
    <n v="3"/>
    <n v="0.2"/>
    <n v="2.5640999999999998"/>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4000000000002"/>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003"/>
  </r>
  <r>
    <n v="8783"/>
    <s v="CA-2013-116911"/>
    <x v="0"/>
    <x v="306"/>
    <d v="2013-09-21T00:00:00"/>
    <s v="Standard Class"/>
    <s v="JD-16150"/>
    <s v="Justin Deggeller"/>
    <x v="1"/>
    <s v="United States"/>
    <s v="Twin Falls"/>
    <x v="45"/>
    <n v="83301"/>
    <x v="1"/>
    <s v="OFF-BI-10001249"/>
    <x v="1"/>
    <x v="8"/>
    <s v="Avery Heavy-Duty EZD View Binder with Locking Rings"/>
    <n v="20.416"/>
    <n v="4"/>
    <n v="0.2"/>
    <n v="6.6352000000000002"/>
  </r>
  <r>
    <n v="8784"/>
    <s v="CA-2013-116911"/>
    <x v="0"/>
    <x v="306"/>
    <d v="2013-09-21T00:00:00"/>
    <s v="Standard Class"/>
    <s v="JD-16150"/>
    <s v="Justin Deggeller"/>
    <x v="1"/>
    <s v="United States"/>
    <s v="Twin Falls"/>
    <x v="45"/>
    <n v="83301"/>
    <x v="1"/>
    <s v="FUR-TA-10003473"/>
    <x v="0"/>
    <x v="3"/>
    <s v="Bretford Rectangular Conference Table Tops"/>
    <n v="1128.3900000000001"/>
    <n v="3"/>
    <n v="0"/>
    <n v="259.52969999999999"/>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
    <n v="5"/>
    <n v="0.2"/>
    <n v="19.596"/>
  </r>
  <r>
    <n v="8787"/>
    <s v="CA-2014-145765"/>
    <x v="3"/>
    <x v="39"/>
    <d v="2014-06-03T00:00:00"/>
    <s v="Standard Class"/>
    <s v="CM-11815"/>
    <s v="Candace McMahon"/>
    <x v="1"/>
    <s v="United States"/>
    <s v="Phoenix"/>
    <x v="16"/>
    <n v="85023"/>
    <x v="1"/>
    <s v="OFF-PA-10001534"/>
    <x v="1"/>
    <x v="10"/>
    <s v="Xerox 230"/>
    <n v="15.552"/>
    <n v="3"/>
    <n v="0.2"/>
    <n v="5.4432"/>
  </r>
  <r>
    <n v="8788"/>
    <s v="CA-2014-145765"/>
    <x v="3"/>
    <x v="39"/>
    <d v="2014-06-03T00:00:00"/>
    <s v="Standard Class"/>
    <s v="CM-11815"/>
    <s v="Candace McMahon"/>
    <x v="1"/>
    <s v="United States"/>
    <s v="Phoenix"/>
    <x v="16"/>
    <n v="85023"/>
    <x v="1"/>
    <s v="TEC-AC-10000844"/>
    <x v="2"/>
    <x v="11"/>
    <s v="LogitechÂ Gaming G510s - Keyboard"/>
    <n v="271.96800000000002"/>
    <n v="4"/>
    <n v="0.2"/>
    <n v="54.393599999999999"/>
  </r>
  <r>
    <n v="8789"/>
    <s v="CA-2014-126914"/>
    <x v="3"/>
    <x v="140"/>
    <d v="2014-06-20T00:00:00"/>
    <s v="Standard Class"/>
    <s v="JE-15715"/>
    <s v="Joe Elijah"/>
    <x v="0"/>
    <s v="United States"/>
    <s v="Monroe"/>
    <x v="3"/>
    <n v="28110"/>
    <x v="0"/>
    <s v="FUR-CH-10000847"/>
    <x v="0"/>
    <x v="1"/>
    <s v="Global Executive Mid-Back Manager's Chair"/>
    <n v="698.35199999999998"/>
    <n v="3"/>
    <n v="0.2"/>
    <n v="52.376399999999997"/>
  </r>
  <r>
    <n v="8790"/>
    <s v="CA-2014-126914"/>
    <x v="3"/>
    <x v="140"/>
    <d v="2014-06-20T00:00:00"/>
    <s v="Standard Class"/>
    <s v="JE-15715"/>
    <s v="Joe Elijah"/>
    <x v="0"/>
    <s v="United States"/>
    <s v="Monroe"/>
    <x v="3"/>
    <n v="28110"/>
    <x v="0"/>
    <s v="FUR-BO-10000468"/>
    <x v="0"/>
    <x v="0"/>
    <s v="O'Sullivan 2-Shelf Heavy-Duty Bookcases"/>
    <n v="77.727999999999994"/>
    <n v="2"/>
    <n v="0.2"/>
    <n v="-3.8864000000000001"/>
  </r>
  <r>
    <n v="8791"/>
    <s v="CA-2012-169572"/>
    <x v="1"/>
    <x v="684"/>
    <d v="2012-09-12T00:00:00"/>
    <s v="Standard Class"/>
    <s v="AG-10525"/>
    <s v="Andy Gerbode"/>
    <x v="1"/>
    <s v="United States"/>
    <s v="Richmond"/>
    <x v="17"/>
    <n v="23223"/>
    <x v="0"/>
    <s v="OFF-BI-10002799"/>
    <x v="1"/>
    <x v="8"/>
    <s v="SlimView Poly Binder, 3/8&quot;"/>
    <n v="46.62"/>
    <n v="9"/>
    <n v="0"/>
    <n v="21.4452"/>
  </r>
  <r>
    <n v="8792"/>
    <s v="CA-2014-162075"/>
    <x v="3"/>
    <x v="257"/>
    <d v="2014-03-25T00:00:00"/>
    <s v="Standard Class"/>
    <s v="TT-21220"/>
    <s v="Thomas Thornton"/>
    <x v="0"/>
    <s v="United States"/>
    <s v="Houston"/>
    <x v="5"/>
    <n v="77041"/>
    <x v="2"/>
    <s v="TEC-PH-10001557"/>
    <x v="2"/>
    <x v="7"/>
    <s v="Pyle PMP37LED"/>
    <n v="537.54399999999998"/>
    <n v="7"/>
    <n v="0.2"/>
    <n v="47.0351"/>
  </r>
  <r>
    <n v="8793"/>
    <s v="CA-2011-162992"/>
    <x v="2"/>
    <x v="174"/>
    <d v="2011-12-21T00:00:00"/>
    <s v="First Class"/>
    <s v="BP-11095"/>
    <s v="Bart Pistole"/>
    <x v="1"/>
    <s v="United States"/>
    <s v="Los Angeles"/>
    <x v="1"/>
    <n v="90008"/>
    <x v="1"/>
    <s v="OFF-LA-10001934"/>
    <x v="1"/>
    <x v="2"/>
    <s v="Avery 516"/>
    <n v="14.62"/>
    <n v="2"/>
    <n v="0"/>
    <n v="6.8714000000000004"/>
  </r>
  <r>
    <n v="8794"/>
    <s v="CA-2011-162992"/>
    <x v="2"/>
    <x v="174"/>
    <d v="2011-12-21T00:00:00"/>
    <s v="First Class"/>
    <s v="BP-11095"/>
    <s v="Bart Pistole"/>
    <x v="1"/>
    <s v="United States"/>
    <s v="Los Angeles"/>
    <x v="1"/>
    <n v="90008"/>
    <x v="1"/>
    <s v="OFF-FA-10004248"/>
    <x v="1"/>
    <x v="13"/>
    <s v="Advantus T-Pin Paper Clips"/>
    <n v="22.55"/>
    <n v="5"/>
    <n v="0"/>
    <n v="8.7944999999999993"/>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94"/>
  </r>
  <r>
    <n v="8796"/>
    <s v="CA-2011-162992"/>
    <x v="2"/>
    <x v="174"/>
    <d v="2011-12-21T00:00:00"/>
    <s v="First Class"/>
    <s v="BP-11095"/>
    <s v="Bart Pistole"/>
    <x v="1"/>
    <s v="United States"/>
    <s v="Los Angeles"/>
    <x v="1"/>
    <n v="90008"/>
    <x v="1"/>
    <s v="TEC-PH-10002085"/>
    <x v="2"/>
    <x v="7"/>
    <s v="Clarity 53712"/>
    <n v="211.16800000000001"/>
    <n v="4"/>
    <n v="0.2"/>
    <n v="15.8376"/>
  </r>
  <r>
    <n v="8797"/>
    <s v="CA-2013-106397"/>
    <x v="0"/>
    <x v="274"/>
    <d v="2013-07-14T00:00:00"/>
    <s v="Standard Class"/>
    <s v="MJ-17740"/>
    <s v="Max Jones"/>
    <x v="0"/>
    <s v="United States"/>
    <s v="Orem"/>
    <x v="7"/>
    <n v="84057"/>
    <x v="1"/>
    <s v="OFF-PA-10003441"/>
    <x v="1"/>
    <x v="10"/>
    <s v="Xerox 226"/>
    <n v="12.96"/>
    <n v="2"/>
    <n v="0"/>
    <n v="6.2207999999999997"/>
  </r>
  <r>
    <n v="8798"/>
    <s v="CA-2013-106397"/>
    <x v="0"/>
    <x v="274"/>
    <d v="2013-07-14T00:00:00"/>
    <s v="Standard Class"/>
    <s v="MJ-17740"/>
    <s v="Max Jones"/>
    <x v="0"/>
    <s v="United States"/>
    <s v="Orem"/>
    <x v="7"/>
    <n v="84057"/>
    <x v="1"/>
    <s v="OFF-AR-10004602"/>
    <x v="1"/>
    <x v="6"/>
    <s v="Boston KS Multi-Size Manual Pencil Sharpener"/>
    <n v="45.98"/>
    <n v="2"/>
    <n v="0"/>
    <n v="12.8744"/>
  </r>
  <r>
    <n v="8799"/>
    <s v="US-2013-150140"/>
    <x v="0"/>
    <x v="1204"/>
    <d v="2013-04-11T00:00:00"/>
    <s v="Standard Class"/>
    <s v="VM-21685"/>
    <s v="Valerie Mitchum"/>
    <x v="2"/>
    <s v="United States"/>
    <s v="Burlington"/>
    <x v="42"/>
    <n v="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7"/>
    <n v="5"/>
    <n v="0.4"/>
    <n v="239.99600000000001"/>
  </r>
  <r>
    <n v="8801"/>
    <s v="CA-2014-148992"/>
    <x v="3"/>
    <x v="51"/>
    <d v="2014-11-28T00:00:00"/>
    <s v="Standard Class"/>
    <s v="CS-12250"/>
    <s v="Chris Selesnick"/>
    <x v="1"/>
    <s v="United States"/>
    <s v="Chicago"/>
    <x v="10"/>
    <n v="60623"/>
    <x v="2"/>
    <s v="OFF-PA-10004285"/>
    <x v="1"/>
    <x v="10"/>
    <s v="Xerox 1959"/>
    <n v="10.688000000000001"/>
    <n v="2"/>
    <n v="0.2"/>
    <n v="3.7408000000000001"/>
  </r>
  <r>
    <n v="8802"/>
    <s v="CA-2013-140935"/>
    <x v="0"/>
    <x v="338"/>
    <d v="2013-11-13T00:00:00"/>
    <s v="First Class"/>
    <s v="AB-10015"/>
    <s v="Aaron Bergman"/>
    <x v="0"/>
    <s v="United States"/>
    <s v="Oklahoma City"/>
    <x v="26"/>
    <n v="73120"/>
    <x v="2"/>
    <s v="TEC-PH-10000562"/>
    <x v="2"/>
    <x v="7"/>
    <s v="Samsung Convoy 3"/>
    <n v="221.98"/>
    <n v="2"/>
    <n v="0"/>
    <n v="62.154400000000003"/>
  </r>
  <r>
    <n v="8803"/>
    <s v="CA-2013-140935"/>
    <x v="0"/>
    <x v="338"/>
    <d v="2013-11-13T00:00:00"/>
    <s v="First Class"/>
    <s v="AB-10015"/>
    <s v="Aaron Bergman"/>
    <x v="0"/>
    <s v="United States"/>
    <s v="Oklahoma City"/>
    <x v="26"/>
    <n v="73120"/>
    <x v="2"/>
    <s v="FUR-BO-10003966"/>
    <x v="0"/>
    <x v="0"/>
    <s v="Sauder Facets Collection Library, Sky Alder Finish"/>
    <n v="341.96"/>
    <n v="2"/>
    <n v="0"/>
    <n v="54.7136"/>
  </r>
  <r>
    <n v="8804"/>
    <s v="CA-2011-157644"/>
    <x v="2"/>
    <x v="520"/>
    <d v="2012-01-01T00:00:00"/>
    <s v="First Class"/>
    <s v="AH-10030"/>
    <s v="Aaron Hawkins"/>
    <x v="1"/>
    <s v="United States"/>
    <s v="New York City"/>
    <x v="15"/>
    <n v="10035"/>
    <x v="3"/>
    <s v="TEC-AC-10003614"/>
    <x v="2"/>
    <x v="11"/>
    <s v="Verbatim 25 GB 6x Blu-ray Single Layer Recordable Disc, 10/Pack"/>
    <n v="34.770000000000003"/>
    <n v="3"/>
    <n v="0"/>
    <n v="11.4741"/>
  </r>
  <r>
    <n v="8805"/>
    <s v="CA-2011-157644"/>
    <x v="2"/>
    <x v="520"/>
    <d v="2012-01-01T00:00:00"/>
    <s v="First Class"/>
    <s v="AH-10030"/>
    <s v="Aaron Hawkins"/>
    <x v="1"/>
    <s v="United States"/>
    <s v="New York City"/>
    <x v="15"/>
    <n v="10035"/>
    <x v="3"/>
    <s v="OFF-LA-10003148"/>
    <x v="1"/>
    <x v="2"/>
    <s v="Avery 51"/>
    <n v="18.899999999999999"/>
    <n v="3"/>
    <n v="0"/>
    <n v="8.6940000000000008"/>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800000000001"/>
  </r>
  <r>
    <n v="8808"/>
    <s v="US-2014-110646"/>
    <x v="3"/>
    <x v="40"/>
    <d v="2014-11-01T00:00:00"/>
    <s v="Standard Class"/>
    <s v="JF-15190"/>
    <s v="Jamie Frazer"/>
    <x v="0"/>
    <s v="United States"/>
    <s v="Philadelphia"/>
    <x v="9"/>
    <n v="19134"/>
    <x v="3"/>
    <s v="OFF-BI-10004330"/>
    <x v="1"/>
    <x v="8"/>
    <s v="GBC Velobind Prepunched Cover Sets, Regency Series"/>
    <n v="33.281999999999996"/>
    <n v="3"/>
    <n v="0.7"/>
    <n v="-27.734999999999999"/>
  </r>
  <r>
    <n v="8809"/>
    <s v="US-2014-110646"/>
    <x v="3"/>
    <x v="40"/>
    <d v="2014-11-01T00:00:00"/>
    <s v="Standard Class"/>
    <s v="JF-15190"/>
    <s v="Jamie Frazer"/>
    <x v="0"/>
    <s v="United States"/>
    <s v="Philadelphia"/>
    <x v="9"/>
    <n v="19134"/>
    <x v="3"/>
    <s v="TEC-PH-10002807"/>
    <x v="2"/>
    <x v="7"/>
    <s v="Motorla HX550 Universal Bluetooth Headset"/>
    <n v="118.65"/>
    <n v="5"/>
    <n v="0.4"/>
    <n v="19.774999999999999"/>
  </r>
  <r>
    <n v="8810"/>
    <s v="US-2014-110646"/>
    <x v="3"/>
    <x v="40"/>
    <d v="2014-11-01T00:00:00"/>
    <s v="Standard Class"/>
    <s v="JF-15190"/>
    <s v="Jamie Frazer"/>
    <x v="0"/>
    <s v="United States"/>
    <s v="Philadelphia"/>
    <x v="9"/>
    <n v="19134"/>
    <x v="3"/>
    <s v="OFF-LA-10001404"/>
    <x v="1"/>
    <x v="2"/>
    <s v="Avery 517"/>
    <n v="14.76"/>
    <n v="5"/>
    <n v="0.2"/>
    <n v="4.9814999999999996"/>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599999999999"/>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97"/>
  </r>
  <r>
    <n v="8813"/>
    <s v="US-2013-140172"/>
    <x v="0"/>
    <x v="387"/>
    <d v="2013-03-14T00:00:00"/>
    <s v="Standard Class"/>
    <s v="SP-20650"/>
    <s v="Stephanie Phelps"/>
    <x v="1"/>
    <s v="United States"/>
    <s v="Jackson"/>
    <x v="12"/>
    <n v="49201"/>
    <x v="2"/>
    <s v="OFF-AR-10002766"/>
    <x v="1"/>
    <x v="6"/>
    <s v="Prang Drawing Pencil Set"/>
    <n v="13.9"/>
    <n v="5"/>
    <n v="0"/>
    <n v="3.7530000000000001"/>
  </r>
  <r>
    <n v="8814"/>
    <s v="CA-2012-127754"/>
    <x v="1"/>
    <x v="353"/>
    <d v="2012-07-31T00:00:00"/>
    <s v="Standard Class"/>
    <s v="CK-12760"/>
    <s v="Cyma Kinney"/>
    <x v="1"/>
    <s v="United States"/>
    <s v="Glendale"/>
    <x v="16"/>
    <n v="85301"/>
    <x v="1"/>
    <s v="FUR-CH-10003199"/>
    <x v="0"/>
    <x v="1"/>
    <s v="Office Star - Contemporary Task Swivel Chair"/>
    <n v="266.35199999999998"/>
    <n v="3"/>
    <n v="0.2"/>
    <n v="13.317600000000001"/>
  </r>
  <r>
    <n v="8815"/>
    <s v="CA-2012-144274"/>
    <x v="1"/>
    <x v="521"/>
    <d v="2012-11-25T00:00:00"/>
    <s v="Second Class"/>
    <s v="PW-19240"/>
    <s v="Pierre Wener"/>
    <x v="0"/>
    <s v="United States"/>
    <s v="Wilmington"/>
    <x v="13"/>
    <n v="19805"/>
    <x v="3"/>
    <s v="TEC-PH-10003012"/>
    <x v="2"/>
    <x v="7"/>
    <s v="Nortel Meridian M3904 Professional Digital phone"/>
    <n v="307.98"/>
    <n v="2"/>
    <n v="0"/>
    <n v="89.3142"/>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1"/>
    <n v="6"/>
    <n v="0"/>
    <n v="20.72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2"/>
  </r>
  <r>
    <n v="8821"/>
    <s v="CA-2014-100622"/>
    <x v="3"/>
    <x v="132"/>
    <d v="2014-11-08T00:00:00"/>
    <s v="Standard Class"/>
    <s v="DK-13090"/>
    <s v="Dave Kipp"/>
    <x v="0"/>
    <s v="United States"/>
    <s v="Orlando"/>
    <x v="2"/>
    <n v="32839"/>
    <x v="0"/>
    <s v="TEC-CO-10003236"/>
    <x v="2"/>
    <x v="16"/>
    <s v="Canon Image Class D660 Copier"/>
    <n v="959.98400000000004"/>
    <n v="2"/>
    <n v="0.2"/>
    <n v="311.9948"/>
  </r>
  <r>
    <n v="8822"/>
    <s v="CA-2014-100622"/>
    <x v="3"/>
    <x v="132"/>
    <d v="2014-11-08T00:00:00"/>
    <s v="Standard Class"/>
    <s v="DK-13090"/>
    <s v="Dave Kipp"/>
    <x v="0"/>
    <s v="United States"/>
    <s v="Orlando"/>
    <x v="2"/>
    <n v="32839"/>
    <x v="0"/>
    <s v="OFF-BI-10002982"/>
    <x v="1"/>
    <x v="8"/>
    <s v="Avery Self-Adhesive Photo Pockets for Polaroid Photos"/>
    <n v="4.0860000000000003"/>
    <n v="2"/>
    <n v="0.7"/>
    <n v="-2.9964"/>
  </r>
  <r>
    <n v="8823"/>
    <s v="CA-2014-100622"/>
    <x v="3"/>
    <x v="132"/>
    <d v="2014-11-08T00:00:00"/>
    <s v="Standard Class"/>
    <s v="DK-13090"/>
    <s v="Dave Kipp"/>
    <x v="0"/>
    <s v="United States"/>
    <s v="Orlando"/>
    <x v="2"/>
    <n v="32839"/>
    <x v="0"/>
    <s v="OFF-AR-10004010"/>
    <x v="1"/>
    <x v="6"/>
    <s v="Hunt Boston Vacuum Mount KS Pencil Sharpener"/>
    <n v="55.984000000000002"/>
    <n v="2"/>
    <n v="0.2"/>
    <n v="4.1988000000000003"/>
  </r>
  <r>
    <n v="8824"/>
    <s v="CA-2014-100622"/>
    <x v="3"/>
    <x v="132"/>
    <d v="2014-11-08T00:00:00"/>
    <s v="Standard Class"/>
    <s v="DK-13090"/>
    <s v="Dave Kipp"/>
    <x v="0"/>
    <s v="United States"/>
    <s v="Orlando"/>
    <x v="2"/>
    <n v="32839"/>
    <x v="0"/>
    <s v="OFF-PA-10002947"/>
    <x v="1"/>
    <x v="10"/>
    <s v="Xerox 1923"/>
    <n v="10.688000000000001"/>
    <n v="2"/>
    <n v="0.2"/>
    <n v="3.7408000000000001"/>
  </r>
  <r>
    <n v="8825"/>
    <s v="CA-2014-117156"/>
    <x v="3"/>
    <x v="708"/>
    <d v="2014-03-24T00:00:00"/>
    <s v="Second Class"/>
    <s v="TB-21055"/>
    <s v="Ted Butterfield"/>
    <x v="0"/>
    <s v="United States"/>
    <s v="Reading"/>
    <x v="9"/>
    <n v="19601"/>
    <x v="3"/>
    <s v="OFF-EN-10003845"/>
    <x v="1"/>
    <x v="12"/>
    <s v="Colored Envelopes"/>
    <n v="8.8559999999999999"/>
    <n v="3"/>
    <n v="0.2"/>
    <n v="2.8782000000000001"/>
  </r>
  <r>
    <n v="8826"/>
    <s v="CA-2012-115399"/>
    <x v="1"/>
    <x v="546"/>
    <d v="2012-12-22T00:00:00"/>
    <s v="First Class"/>
    <s v="AG-10900"/>
    <s v="Arthur Gainer"/>
    <x v="0"/>
    <s v="United States"/>
    <s v="Philadelphia"/>
    <x v="9"/>
    <n v="19134"/>
    <x v="3"/>
    <s v="OFF-LA-10003190"/>
    <x v="1"/>
    <x v="2"/>
    <s v="Avery 474"/>
    <n v="6.9119999999999999"/>
    <n v="3"/>
    <n v="0.2"/>
    <n v="2.5055999999999998"/>
  </r>
  <r>
    <n v="8827"/>
    <s v="US-2011-157847"/>
    <x v="2"/>
    <x v="1063"/>
    <d v="2011-04-06T00:00:00"/>
    <s v="Second Class"/>
    <s v="SC-20020"/>
    <s v="Sam Craven"/>
    <x v="0"/>
    <s v="United States"/>
    <s v="Houston"/>
    <x v="5"/>
    <n v="77095"/>
    <x v="2"/>
    <s v="OFF-PA-10002986"/>
    <x v="1"/>
    <x v="10"/>
    <s v="Xerox 1898"/>
    <n v="26.72"/>
    <n v="5"/>
    <n v="0.2"/>
    <n v="9.3520000000000003"/>
  </r>
  <r>
    <n v="8828"/>
    <s v="US-2011-157847"/>
    <x v="2"/>
    <x v="1063"/>
    <d v="2011-04-06T00:00:00"/>
    <s v="Second Class"/>
    <s v="SC-20020"/>
    <s v="Sam Craven"/>
    <x v="0"/>
    <s v="United States"/>
    <s v="Houston"/>
    <x v="5"/>
    <n v="77095"/>
    <x v="2"/>
    <s v="OFF-PA-10001593"/>
    <x v="1"/>
    <x v="10"/>
    <s v="Xerox 1947"/>
    <n v="33.488"/>
    <n v="7"/>
    <n v="0.2"/>
    <n v="10.465"/>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2"/>
  </r>
  <r>
    <n v="8831"/>
    <s v="CA-2013-167983"/>
    <x v="0"/>
    <x v="1036"/>
    <d v="2013-08-25T00:00:00"/>
    <s v="Second Class"/>
    <s v="RP-19270"/>
    <s v="Rachel Payne"/>
    <x v="1"/>
    <s v="United States"/>
    <s v="Seattle"/>
    <x v="4"/>
    <n v="98115"/>
    <x v="1"/>
    <s v="OFF-BI-10003727"/>
    <x v="1"/>
    <x v="8"/>
    <s v="Avery Durable Slant Ring Binders With Label Holder"/>
    <n v="33.44"/>
    <n v="10"/>
    <n v="0.2"/>
    <n v="11.704000000000001"/>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9"/>
  </r>
  <r>
    <n v="8835"/>
    <s v="US-2014-132675"/>
    <x v="3"/>
    <x v="241"/>
    <d v="2014-09-29T00:00:00"/>
    <s v="Standard Class"/>
    <s v="KF-16285"/>
    <s v="Karen Ferguson"/>
    <x v="2"/>
    <s v="United States"/>
    <s v="Sandy Springs"/>
    <x v="32"/>
    <n v="30328"/>
    <x v="0"/>
    <s v="TEC-PH-10003171"/>
    <x v="2"/>
    <x v="7"/>
    <s v="Plantronics Encore H101 Dual EarpiecesÂ Headset"/>
    <n v="89.9"/>
    <n v="2"/>
    <n v="0"/>
    <n v="25.172000000000001"/>
  </r>
  <r>
    <n v="8836"/>
    <s v="US-2014-132675"/>
    <x v="3"/>
    <x v="241"/>
    <d v="2014-09-29T00:00:00"/>
    <s v="Standard Class"/>
    <s v="KF-16285"/>
    <s v="Karen Ferguson"/>
    <x v="2"/>
    <s v="United States"/>
    <s v="Sandy Springs"/>
    <x v="32"/>
    <n v="30328"/>
    <x v="0"/>
    <s v="OFF-AR-10000614"/>
    <x v="1"/>
    <x v="6"/>
    <s v="Barrel Sharpener"/>
    <n v="14.28"/>
    <n v="4"/>
    <n v="0"/>
    <n v="3.7128000000000001"/>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
  </r>
  <r>
    <n v="8839"/>
    <s v="CA-2011-153808"/>
    <x v="2"/>
    <x v="322"/>
    <d v="2011-04-10T00:00:00"/>
    <s v="Second Class"/>
    <s v="FH-14275"/>
    <s v="Frank Hawley"/>
    <x v="1"/>
    <s v="United States"/>
    <s v="Los Angeles"/>
    <x v="1"/>
    <n v="90004"/>
    <x v="1"/>
    <s v="OFF-AR-10001725"/>
    <x v="1"/>
    <x v="6"/>
    <s v="Boston Home &amp; Office Model 2000 Electric Pencil Sharpeners"/>
    <n v="70.95"/>
    <n v="3"/>
    <n v="0"/>
    <n v="18.446999999999999"/>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4"/>
  </r>
  <r>
    <n v="8841"/>
    <s v="CA-2011-153808"/>
    <x v="2"/>
    <x v="322"/>
    <d v="2011-04-10T00:00:00"/>
    <s v="Second Class"/>
    <s v="FH-14275"/>
    <s v="Frank Hawley"/>
    <x v="1"/>
    <s v="United States"/>
    <s v="Los Angeles"/>
    <x v="1"/>
    <n v="90004"/>
    <x v="1"/>
    <s v="TEC-AC-10004171"/>
    <x v="2"/>
    <x v="11"/>
    <s v="Razer Kraken 7.1 Surround Sound Over Ear USB Gaming Headset"/>
    <n v="299.97000000000003"/>
    <n v="3"/>
    <n v="0"/>
    <n v="131.98679999999999"/>
  </r>
  <r>
    <n v="8842"/>
    <s v="US-2013-112396"/>
    <x v="0"/>
    <x v="1206"/>
    <d v="2013-02-13T00:00:00"/>
    <s v="Standard Class"/>
    <s v="JR-16210"/>
    <s v="Justin Ritter"/>
    <x v="1"/>
    <s v="United States"/>
    <s v="San Francisco"/>
    <x v="1"/>
    <n v="94110"/>
    <x v="1"/>
    <s v="TEC-AC-10003628"/>
    <x v="2"/>
    <x v="11"/>
    <s v="Logitech 910-002974 M325 Wireless Mouse for Web Scrolling"/>
    <n v="89.97"/>
    <n v="3"/>
    <n v="0"/>
    <n v="39.586799999999997"/>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3"/>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
    <n v="5"/>
    <n v="0.2"/>
    <n v="29.692"/>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200000000001"/>
  </r>
  <r>
    <n v="8849"/>
    <s v="CA-2012-140718"/>
    <x v="1"/>
    <x v="740"/>
    <d v="2012-07-04T00:00:00"/>
    <s v="First Class"/>
    <s v="FA-14230"/>
    <s v="Frank Atkinson"/>
    <x v="1"/>
    <s v="United States"/>
    <s v="Raleigh"/>
    <x v="3"/>
    <n v="27604"/>
    <x v="0"/>
    <s v="TEC-PH-10003505"/>
    <x v="2"/>
    <x v="7"/>
    <s v="Geemarc AmpliPOWER60"/>
    <n v="74.239999999999995"/>
    <n v="1"/>
    <n v="0.2"/>
    <n v="8.3520000000000003"/>
  </r>
  <r>
    <n v="8850"/>
    <s v="CA-2012-140718"/>
    <x v="1"/>
    <x v="740"/>
    <d v="2012-07-04T00:00:00"/>
    <s v="First Class"/>
    <s v="FA-14230"/>
    <s v="Frank Atkinson"/>
    <x v="1"/>
    <s v="United States"/>
    <s v="Raleigh"/>
    <x v="3"/>
    <n v="27604"/>
    <x v="0"/>
    <s v="FUR-FU-10000076"/>
    <x v="0"/>
    <x v="5"/>
    <s v="24-Hour Round Wall Clock"/>
    <n v="159.84"/>
    <n v="10"/>
    <n v="0.2"/>
    <n v="45.954000000000001"/>
  </r>
  <r>
    <n v="8851"/>
    <s v="CA-2012-140718"/>
    <x v="1"/>
    <x v="740"/>
    <d v="2012-07-04T00:00:00"/>
    <s v="First Class"/>
    <s v="FA-14230"/>
    <s v="Frank Atkinson"/>
    <x v="1"/>
    <s v="United States"/>
    <s v="Raleigh"/>
    <x v="3"/>
    <n v="27604"/>
    <x v="0"/>
    <s v="OFF-BI-10004728"/>
    <x v="1"/>
    <x v="8"/>
    <s v="Wilson Jones Turn Tabs Binder Tool for Ring Binders"/>
    <n v="2.8919999999999999"/>
    <n v="2"/>
    <n v="0.7"/>
    <n v="-2.3136000000000001"/>
  </r>
  <r>
    <n v="8852"/>
    <s v="CA-2012-140718"/>
    <x v="1"/>
    <x v="740"/>
    <d v="2012-07-04T00:00:00"/>
    <s v="First Class"/>
    <s v="FA-14230"/>
    <s v="Frank Atkinson"/>
    <x v="1"/>
    <s v="United States"/>
    <s v="Raleigh"/>
    <x v="3"/>
    <n v="27604"/>
    <x v="0"/>
    <s v="OFF-PA-10002250"/>
    <x v="1"/>
    <x v="10"/>
    <s v="Things To Do Today Pad"/>
    <n v="9.3919999999999995"/>
    <n v="2"/>
    <n v="0.2"/>
    <n v="3.2871999999999999"/>
  </r>
  <r>
    <n v="8853"/>
    <s v="CA-2011-119977"/>
    <x v="2"/>
    <x v="1169"/>
    <d v="2011-10-13T00:00:00"/>
    <s v="Second Class"/>
    <s v="DN-13690"/>
    <s v="Duane Noonan"/>
    <x v="0"/>
    <s v="United States"/>
    <s v="New York City"/>
    <x v="15"/>
    <n v="10011"/>
    <x v="3"/>
    <s v="OFF-PA-10003823"/>
    <x v="1"/>
    <x v="10"/>
    <s v="Xerox 197"/>
    <n v="123.92"/>
    <n v="4"/>
    <n v="0"/>
    <n v="55.764000000000003"/>
  </r>
  <r>
    <n v="8854"/>
    <s v="US-2012-115343"/>
    <x v="1"/>
    <x v="357"/>
    <d v="2012-09-25T00:00:00"/>
    <s v="First Class"/>
    <s v="FO-14305"/>
    <s v="Frank Olsen"/>
    <x v="0"/>
    <s v="United States"/>
    <s v="Philadelphia"/>
    <x v="9"/>
    <n v="19143"/>
    <x v="3"/>
    <s v="OFF-SU-10000898"/>
    <x v="1"/>
    <x v="14"/>
    <s v="Acme Hot Forged Carbon Steel Scissors with Nickel-Plated Handles, 3 7/8&quot; Cut, 8&quot;L"/>
    <n v="55.6"/>
    <n v="5"/>
    <n v="0.2"/>
    <n v="6.2549999999999999"/>
  </r>
  <r>
    <n v="8855"/>
    <s v="US-2012-115343"/>
    <x v="1"/>
    <x v="357"/>
    <d v="2012-09-25T00:00:00"/>
    <s v="First Class"/>
    <s v="FO-14305"/>
    <s v="Frank Olsen"/>
    <x v="0"/>
    <s v="United States"/>
    <s v="Philadelphia"/>
    <x v="9"/>
    <n v="19143"/>
    <x v="3"/>
    <s v="TEC-AC-10003832"/>
    <x v="2"/>
    <x v="11"/>
    <s v="LogitechÂ P710e Mobile Speakerphone"/>
    <n v="617.976"/>
    <n v="3"/>
    <n v="0.2"/>
    <n v="-7.7247000000000003"/>
  </r>
  <r>
    <n v="8856"/>
    <s v="CA-2014-163671"/>
    <x v="3"/>
    <x v="165"/>
    <d v="2014-12-31T00:00:00"/>
    <s v="Standard Class"/>
    <s v="DP-13105"/>
    <s v="Dave Poirier"/>
    <x v="1"/>
    <s v="United States"/>
    <s v="Meridian"/>
    <x v="45"/>
    <n v="83642"/>
    <x v="1"/>
    <s v="OFF-BI-10001679"/>
    <x v="1"/>
    <x v="8"/>
    <s v="GBC Instant Index System for Binding Systems"/>
    <n v="21.312000000000001"/>
    <n v="3"/>
    <n v="0.2"/>
    <n v="7.992"/>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4000000000002"/>
    <n v="2"/>
    <n v="0.2"/>
    <n v="-7.9960000000000004"/>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Â Headset"/>
    <n v="35.96"/>
    <n v="1"/>
    <n v="0.2"/>
    <n v="3.5960000000000001"/>
  </r>
  <r>
    <n v="8861"/>
    <s v="CA-2012-125934"/>
    <x v="1"/>
    <x v="861"/>
    <d v="2012-09-18T00:00:00"/>
    <s v="Standard Class"/>
    <s v="SN-20560"/>
    <s v="Skye Norling"/>
    <x v="2"/>
    <s v="United States"/>
    <s v="Paterson"/>
    <x v="30"/>
    <n v="7501"/>
    <x v="3"/>
    <s v="OFF-LA-10000414"/>
    <x v="1"/>
    <x v="2"/>
    <s v="Avery 503"/>
    <n v="31.05"/>
    <n v="3"/>
    <n v="0"/>
    <n v="14.904"/>
  </r>
  <r>
    <n v="8862"/>
    <s v="CA-2012-125934"/>
    <x v="1"/>
    <x v="861"/>
    <d v="2012-09-18T00:00:00"/>
    <s v="Standard Class"/>
    <s v="SN-20560"/>
    <s v="Skye Norling"/>
    <x v="2"/>
    <s v="United States"/>
    <s v="Paterson"/>
    <x v="30"/>
    <n v="7501"/>
    <x v="3"/>
    <s v="FUR-FU-10002107"/>
    <x v="0"/>
    <x v="5"/>
    <s v="Eldon Pizzaz Desk Accessories"/>
    <n v="8.92"/>
    <n v="4"/>
    <n v="0"/>
    <n v="3.9247999999999998"/>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799999999999"/>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70000000000003"/>
    <n v="3"/>
    <n v="0"/>
    <n v="10.881"/>
  </r>
  <r>
    <n v="8867"/>
    <s v="CA-2011-120411"/>
    <x v="2"/>
    <x v="59"/>
    <d v="2011-09-23T00:00:00"/>
    <s v="First Class"/>
    <s v="SB-20185"/>
    <s v="Sarah Brown"/>
    <x v="0"/>
    <s v="United States"/>
    <s v="Chicago"/>
    <x v="10"/>
    <n v="60653"/>
    <x v="2"/>
    <s v="FUR-BO-10004218"/>
    <x v="0"/>
    <x v="0"/>
    <s v="Bush Heritage Pine Collection 5-Shelf Bookcase, Albany Pine Finish, *Special Order"/>
    <n v="493.43"/>
    <n v="5"/>
    <n v="0.3"/>
    <n v="-70.489999999999995"/>
  </r>
  <r>
    <n v="8868"/>
    <s v="CA-2011-120411"/>
    <x v="2"/>
    <x v="59"/>
    <d v="2011-09-23T00:00:00"/>
    <s v="First Class"/>
    <s v="SB-20185"/>
    <s v="Sarah Brown"/>
    <x v="0"/>
    <s v="United States"/>
    <s v="Chicago"/>
    <x v="10"/>
    <n v="60653"/>
    <x v="2"/>
    <s v="TEC-PH-10002185"/>
    <x v="2"/>
    <x v="7"/>
    <s v="QVS USB Car Charger 2-Port 2.1Amp for iPod/iPhone/iPad/iPad 2/iPad 3"/>
    <n v="11.12"/>
    <n v="2"/>
    <n v="0.2"/>
    <n v="3.4750000000000001"/>
  </r>
  <r>
    <n v="8869"/>
    <s v="CA-2013-158260"/>
    <x v="0"/>
    <x v="254"/>
    <d v="2013-11-09T00:00:00"/>
    <s v="Standard Class"/>
    <s v="CC-12475"/>
    <s v="Cindy Chapman"/>
    <x v="0"/>
    <s v="United States"/>
    <s v="San Diego"/>
    <x v="1"/>
    <n v="92037"/>
    <x v="1"/>
    <s v="TEC-MA-10003176"/>
    <x v="2"/>
    <x v="15"/>
    <s v="Okidata B400 Printer"/>
    <n v="686.4"/>
    <n v="2"/>
    <n v="0.2"/>
    <n v="77.22"/>
  </r>
  <r>
    <n v="8870"/>
    <s v="CA-2014-101805"/>
    <x v="3"/>
    <x v="96"/>
    <d v="2014-12-07T00:00:00"/>
    <s v="Standard Class"/>
    <s v="SH-19975"/>
    <s v="Sally Hughsby"/>
    <x v="1"/>
    <s v="United States"/>
    <s v="Seattle"/>
    <x v="4"/>
    <n v="98105"/>
    <x v="1"/>
    <s v="OFF-BI-10002003"/>
    <x v="1"/>
    <x v="8"/>
    <s v="Ibico Presentation Index for Binding Systems"/>
    <n v="15.92"/>
    <n v="5"/>
    <n v="0.2"/>
    <n v="5.3730000000000002"/>
  </r>
  <r>
    <n v="8871"/>
    <s v="CA-2014-101805"/>
    <x v="3"/>
    <x v="96"/>
    <d v="2014-12-07T00:00:00"/>
    <s v="Standard Class"/>
    <s v="SH-19975"/>
    <s v="Sally Hughsby"/>
    <x v="1"/>
    <s v="United States"/>
    <s v="Seattle"/>
    <x v="4"/>
    <n v="98105"/>
    <x v="1"/>
    <s v="FUR-FU-10000023"/>
    <x v="0"/>
    <x v="5"/>
    <s v="Eldon Wave Desk Accessories"/>
    <n v="70.680000000000007"/>
    <n v="12"/>
    <n v="0"/>
    <n v="31.0992"/>
  </r>
  <r>
    <n v="8872"/>
    <s v="CA-2014-101805"/>
    <x v="3"/>
    <x v="96"/>
    <d v="2014-12-07T00:00:00"/>
    <s v="Standard Class"/>
    <s v="SH-19975"/>
    <s v="Sally Hughsby"/>
    <x v="1"/>
    <s v="United States"/>
    <s v="Seattle"/>
    <x v="4"/>
    <n v="98105"/>
    <x v="1"/>
    <s v="OFF-ST-10002756"/>
    <x v="1"/>
    <x v="4"/>
    <s v="Tennsco Stur-D-Stor Boltless Shelving, 5 Shelves, 24&quot; Deep, Sand"/>
    <n v="541.24"/>
    <n v="4"/>
    <n v="0"/>
    <n v="5.4123999999999999"/>
  </r>
  <r>
    <n v="8873"/>
    <s v="US-2011-105137"/>
    <x v="2"/>
    <x v="982"/>
    <d v="2011-10-10T00:00:00"/>
    <s v="Same Day"/>
    <s v="RB-19435"/>
    <s v="Richard Bierner"/>
    <x v="0"/>
    <s v="United States"/>
    <s v="Columbus"/>
    <x v="24"/>
    <n v="43229"/>
    <x v="3"/>
    <s v="TEC-MA-10002694"/>
    <x v="2"/>
    <x v="15"/>
    <s v="Hewlett-Packard Deskjet F4180 All-in-One Color Ink-jet - Printer / copier / scanner"/>
    <n v="101.994"/>
    <n v="2"/>
    <n v="0.7"/>
    <n v="-71.395799999999994"/>
  </r>
  <r>
    <n v="8874"/>
    <s v="US-2011-105137"/>
    <x v="2"/>
    <x v="982"/>
    <d v="2011-10-10T00:00:00"/>
    <s v="Same Day"/>
    <s v="RB-19435"/>
    <s v="Richard Bierner"/>
    <x v="0"/>
    <s v="United States"/>
    <s v="Columbus"/>
    <x v="24"/>
    <n v="43229"/>
    <x v="3"/>
    <s v="OFF-BI-10002429"/>
    <x v="1"/>
    <x v="8"/>
    <s v="Premier Elliptical Ring Binder, Black"/>
    <n v="18.263999999999999"/>
    <n v="2"/>
    <n v="0.7"/>
    <n v="-13.393599999999999"/>
  </r>
  <r>
    <n v="8875"/>
    <s v="CA-2014-142489"/>
    <x v="3"/>
    <x v="237"/>
    <d v="2014-11-17T00:00:00"/>
    <s v="Second Class"/>
    <s v="TC-21295"/>
    <s v="Toby Carlisle"/>
    <x v="0"/>
    <s v="United States"/>
    <s v="Houston"/>
    <x v="5"/>
    <n v="77095"/>
    <x v="2"/>
    <s v="OFF-BI-10003684"/>
    <x v="1"/>
    <x v="8"/>
    <s v="Wilson Jones Legal Size Ring Binders"/>
    <n v="21.99"/>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03"/>
  </r>
  <r>
    <n v="8877"/>
    <s v="US-2013-141264"/>
    <x v="0"/>
    <x v="572"/>
    <d v="2013-08-20T00:00:00"/>
    <s v="Standard Class"/>
    <s v="CT-11995"/>
    <s v="Carol Triggs"/>
    <x v="0"/>
    <s v="United States"/>
    <s v="Irving"/>
    <x v="5"/>
    <n v="75061"/>
    <x v="2"/>
    <s v="OFF-AP-10002534"/>
    <x v="1"/>
    <x v="9"/>
    <s v="3.6 Cubic Foot Counter Height Office Refrigerator"/>
    <n v="58.923999999999999"/>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07"/>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600000000001"/>
  </r>
  <r>
    <n v="8881"/>
    <s v="US-2012-107944"/>
    <x v="1"/>
    <x v="391"/>
    <d v="2012-03-25T00:00:00"/>
    <s v="First Class"/>
    <s v="AM-10360"/>
    <s v="Alice McCarthy"/>
    <x v="1"/>
    <s v="United States"/>
    <s v="Los Angeles"/>
    <x v="1"/>
    <n v="90008"/>
    <x v="1"/>
    <s v="TEC-AC-10000736"/>
    <x v="2"/>
    <x v="11"/>
    <s v="Logitech G600 MMO Gaming Mouse"/>
    <n v="239.97"/>
    <n v="3"/>
    <n v="0"/>
    <n v="86.389200000000002"/>
  </r>
  <r>
    <n v="8882"/>
    <s v="CA-2013-135594"/>
    <x v="0"/>
    <x v="1186"/>
    <d v="2013-07-04T00:00:00"/>
    <s v="Second Class"/>
    <s v="AH-10120"/>
    <s v="Adrian Hane"/>
    <x v="2"/>
    <s v="United States"/>
    <s v="Aurora"/>
    <x v="10"/>
    <n v="60505"/>
    <x v="2"/>
    <s v="TEC-AC-10003038"/>
    <x v="2"/>
    <x v="11"/>
    <s v="Kingston Digital DataTraveler 16GB USB 2.0"/>
    <n v="50.12"/>
    <n v="7"/>
    <n v="0.2"/>
    <n v="-0.62649999999999995"/>
  </r>
  <r>
    <n v="8883"/>
    <s v="US-2014-115252"/>
    <x v="3"/>
    <x v="179"/>
    <d v="2014-10-26T00:00:00"/>
    <s v="Standard Class"/>
    <s v="MY-18295"/>
    <s v="Muhammed Yedwab"/>
    <x v="1"/>
    <s v="United States"/>
    <s v="Durham"/>
    <x v="3"/>
    <n v="27707"/>
    <x v="0"/>
    <s v="TEC-PH-10004071"/>
    <x v="2"/>
    <x v="7"/>
    <s v="PayAnywhere Card Reader"/>
    <n v="15.984"/>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
    <n v="3"/>
    <n v="0.2"/>
    <n v="4.4850000000000003"/>
  </r>
  <r>
    <n v="8885"/>
    <s v="CA-2011-107398"/>
    <x v="2"/>
    <x v="55"/>
    <d v="2011-08-30T00:00:00"/>
    <s v="Standard Class"/>
    <s v="BS-11590"/>
    <s v="Brendan Sweed"/>
    <x v="1"/>
    <s v="United States"/>
    <s v="Columbus"/>
    <x v="24"/>
    <n v="43229"/>
    <x v="3"/>
    <s v="OFF-BI-10001982"/>
    <x v="1"/>
    <x v="8"/>
    <s v="Wilson Jones Custom Binder Spines &amp; Labels"/>
    <n v="6.5279999999999996"/>
    <n v="4"/>
    <n v="0.7"/>
    <n v="-4.5696000000000003"/>
  </r>
  <r>
    <n v="8886"/>
    <s v="CA-2011-107398"/>
    <x v="2"/>
    <x v="55"/>
    <d v="2011-08-30T00:00:00"/>
    <s v="Standard Class"/>
    <s v="BS-11590"/>
    <s v="Brendan Sweed"/>
    <x v="1"/>
    <s v="United States"/>
    <s v="Columbus"/>
    <x v="24"/>
    <n v="43229"/>
    <x v="3"/>
    <s v="OFF-BI-10004141"/>
    <x v="1"/>
    <x v="8"/>
    <s v="Insertable Tab Indexes For Data Binders"/>
    <n v="2.8620000000000001"/>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9"/>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9"/>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
  </r>
  <r>
    <n v="8891"/>
    <s v="CA-2013-147256"/>
    <x v="0"/>
    <x v="508"/>
    <d v="2013-10-22T00:00:00"/>
    <s v="Second Class"/>
    <s v="FC-14245"/>
    <s v="Frank Carlisle"/>
    <x v="2"/>
    <s v="United States"/>
    <s v="Columbia"/>
    <x v="25"/>
    <n v="65203"/>
    <x v="2"/>
    <s v="OFF-AP-10003057"/>
    <x v="1"/>
    <x v="9"/>
    <s v="Honeywell Enviracaire Portable HEPA Air Cleaner for 16' x 20' Room"/>
    <n v="1927.59"/>
    <n v="7"/>
    <n v="0"/>
    <n v="751.76009999999997"/>
  </r>
  <r>
    <n v="8892"/>
    <s v="CA-2013-162159"/>
    <x v="0"/>
    <x v="1142"/>
    <d v="2013-09-19T00:00:00"/>
    <s v="First Class"/>
    <s v="CR-12625"/>
    <s v="Corey Roper"/>
    <x v="2"/>
    <s v="United States"/>
    <s v="Columbus"/>
    <x v="32"/>
    <n v="31907"/>
    <x v="0"/>
    <s v="FUR-CH-10001146"/>
    <x v="0"/>
    <x v="1"/>
    <s v="Global Value Mid-Back Manager's Chair, Gray"/>
    <n v="121.78"/>
    <n v="2"/>
    <n v="0"/>
    <n v="30.445"/>
  </r>
  <r>
    <n v="8893"/>
    <s v="CA-2012-111038"/>
    <x v="1"/>
    <x v="494"/>
    <d v="2012-12-06T00:00:00"/>
    <s v="Standard Class"/>
    <s v="LC-16960"/>
    <s v="Lindsay Castell"/>
    <x v="2"/>
    <s v="United States"/>
    <s v="San Diego"/>
    <x v="1"/>
    <n v="92037"/>
    <x v="1"/>
    <s v="FUR-CH-10003973"/>
    <x v="0"/>
    <x v="1"/>
    <s v="GuestStacker Chair with Chrome Finish Legs"/>
    <n v="2676.672"/>
    <n v="9"/>
    <n v="0.2"/>
    <n v="267.66719999999998"/>
  </r>
  <r>
    <n v="8894"/>
    <s v="CA-2011-124723"/>
    <x v="2"/>
    <x v="79"/>
    <d v="2011-08-12T00:00:00"/>
    <s v="Standard Class"/>
    <s v="GZ-14470"/>
    <s v="Gary Zandusky"/>
    <x v="0"/>
    <s v="United States"/>
    <s v="Texas City"/>
    <x v="5"/>
    <n v="77590"/>
    <x v="2"/>
    <s v="FUR-TA-10001307"/>
    <x v="0"/>
    <x v="3"/>
    <s v="SAFCO PlanMaster Heigh-Adjustable Drafting Table Base, 43w x 30d x 30-37h, Black"/>
    <n v="489.23"/>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2999999999997"/>
    <n v="3"/>
    <n v="0"/>
    <n v="43.684199999999997"/>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98"/>
  </r>
  <r>
    <n v="8897"/>
    <s v="CA-2013-167241"/>
    <x v="0"/>
    <x v="243"/>
    <d v="2013-08-23T00:00:00"/>
    <s v="Standard Class"/>
    <s v="BD-11320"/>
    <s v="Bill Donatelli"/>
    <x v="0"/>
    <s v="United States"/>
    <s v="Los Angeles"/>
    <x v="1"/>
    <n v="90004"/>
    <x v="1"/>
    <s v="TEC-PH-10004614"/>
    <x v="2"/>
    <x v="7"/>
    <s v="AT&amp;T 841000 Phone"/>
    <n v="165.6"/>
    <n v="3"/>
    <n v="0.2"/>
    <n v="10.35"/>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599999999999"/>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s v="CA-2012-163237"/>
    <x v="1"/>
    <x v="976"/>
    <d v="2012-08-09T00:00:00"/>
    <s v="Second Class"/>
    <s v="EM-14095"/>
    <s v="Eudokia Martin"/>
    <x v="1"/>
    <s v="United States"/>
    <s v="Springfield"/>
    <x v="17"/>
    <n v="22153"/>
    <x v="0"/>
    <s v="OFF-LA-10004545"/>
    <x v="1"/>
    <x v="2"/>
    <s v="Avery 50"/>
    <n v="25.06"/>
    <n v="2"/>
    <n v="0"/>
    <n v="11.7782"/>
  </r>
  <r>
    <n v="8901"/>
    <s v="CA-2013-150483"/>
    <x v="0"/>
    <x v="1207"/>
    <d v="2013-06-05T00:00:00"/>
    <s v="Standard Class"/>
    <s v="BP-11290"/>
    <s v="Beth Paige"/>
    <x v="0"/>
    <s v="United States"/>
    <s v="Decatur"/>
    <x v="10"/>
    <n v="62521"/>
    <x v="2"/>
    <s v="FUR-FU-10001379"/>
    <x v="0"/>
    <x v="5"/>
    <s v="Executive Impressions 16-1/2&quot; Circular Wall Clock"/>
    <n v="32.064"/>
    <n v="3"/>
    <n v="0.6"/>
    <n v="-12.8256"/>
  </r>
  <r>
    <n v="8902"/>
    <s v="CA-2013-150483"/>
    <x v="0"/>
    <x v="1207"/>
    <d v="2013-06-05T00:00:00"/>
    <s v="Standard Class"/>
    <s v="BP-11290"/>
    <s v="Beth Paige"/>
    <x v="0"/>
    <s v="United States"/>
    <s v="Decatur"/>
    <x v="10"/>
    <n v="62521"/>
    <x v="2"/>
    <s v="OFF-PA-10001846"/>
    <x v="1"/>
    <x v="10"/>
    <s v="Xerox 1899"/>
    <n v="18.495999999999999"/>
    <n v="4"/>
    <n v="0.2"/>
    <n v="6.7047999999999996"/>
  </r>
  <r>
    <n v="8903"/>
    <s v="CA-2013-150483"/>
    <x v="0"/>
    <x v="1207"/>
    <d v="2013-06-05T00:00:00"/>
    <s v="Standard Class"/>
    <s v="BP-11290"/>
    <s v="Beth Paige"/>
    <x v="0"/>
    <s v="United States"/>
    <s v="Decatur"/>
    <x v="10"/>
    <n v="62521"/>
    <x v="2"/>
    <s v="FUR-CH-10000422"/>
    <x v="0"/>
    <x v="1"/>
    <s v="Global Highback Leather Tilter in Burgundy"/>
    <n v="191.07900000000001"/>
    <n v="3"/>
    <n v="0.3"/>
    <n v="-38.215800000000002"/>
  </r>
  <r>
    <n v="8904"/>
    <s v="CA-2013-150483"/>
    <x v="0"/>
    <x v="1207"/>
    <d v="2013-06-05T00:00:00"/>
    <s v="Standard Class"/>
    <s v="BP-11290"/>
    <s v="Beth Paige"/>
    <x v="0"/>
    <s v="United States"/>
    <s v="Decatur"/>
    <x v="10"/>
    <n v="62521"/>
    <x v="2"/>
    <s v="OFF-PA-10004621"/>
    <x v="1"/>
    <x v="10"/>
    <s v="Xerox 212"/>
    <n v="10.368"/>
    <n v="2"/>
    <n v="0.2"/>
    <n v="3.6288"/>
  </r>
  <r>
    <n v="8905"/>
    <s v="US-2013-126431"/>
    <x v="0"/>
    <x v="949"/>
    <d v="2013-07-02T00:00:00"/>
    <s v="Same Day"/>
    <s v="SU-20665"/>
    <s v="Stephanie Ulpright"/>
    <x v="2"/>
    <s v="United States"/>
    <s v="New York City"/>
    <x v="15"/>
    <n v="10009"/>
    <x v="3"/>
    <s v="OFF-LA-10001474"/>
    <x v="1"/>
    <x v="2"/>
    <s v="Avery 477"/>
    <n v="30.53"/>
    <n v="1"/>
    <n v="0"/>
    <n v="14.043799999999999"/>
  </r>
  <r>
    <n v="8906"/>
    <s v="US-2013-126431"/>
    <x v="0"/>
    <x v="949"/>
    <d v="2013-07-02T00:00:00"/>
    <s v="Same Day"/>
    <s v="SU-20665"/>
    <s v="Stephanie Ulpright"/>
    <x v="2"/>
    <s v="United States"/>
    <s v="New York City"/>
    <x v="15"/>
    <n v="10009"/>
    <x v="3"/>
    <s v="TEC-AC-10001635"/>
    <x v="2"/>
    <x v="11"/>
    <s v="KeyTronicÂ KT400U2 -Â KeyboardÂ - Black"/>
    <n v="30.84"/>
    <n v="3"/>
    <n v="0"/>
    <n v="6.1680000000000001"/>
  </r>
  <r>
    <n v="8907"/>
    <s v="US-2013-126431"/>
    <x v="0"/>
    <x v="949"/>
    <d v="2013-07-02T00:00:00"/>
    <s v="Same Day"/>
    <s v="SU-20665"/>
    <s v="Stephanie Ulpright"/>
    <x v="2"/>
    <s v="United States"/>
    <s v="New York City"/>
    <x v="15"/>
    <n v="10009"/>
    <x v="3"/>
    <s v="OFF-PA-10001950"/>
    <x v="1"/>
    <x v="10"/>
    <s v="Southworth 25% Cotton Antique Laid Paper &amp; Envelopes"/>
    <n v="75.06"/>
    <n v="9"/>
    <n v="0"/>
    <n v="33.777000000000001"/>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1"/>
  </r>
  <r>
    <n v="8911"/>
    <s v="CA-2014-102610"/>
    <x v="3"/>
    <x v="259"/>
    <d v="2014-11-09T00:00:00"/>
    <s v="Standard Class"/>
    <s v="CA-12265"/>
    <s v="Christina Anderson"/>
    <x v="0"/>
    <s v="United States"/>
    <s v="Chattanooga"/>
    <x v="18"/>
    <n v="37421"/>
    <x v="0"/>
    <s v="TEC-AC-10000303"/>
    <x v="2"/>
    <x v="11"/>
    <s v="Logitech M510 Wireless Mouse"/>
    <n v="95.975999999999999"/>
    <n v="3"/>
    <n v="0.2"/>
    <n v="15.5961"/>
  </r>
  <r>
    <n v="8912"/>
    <s v="CA-2014-102610"/>
    <x v="3"/>
    <x v="259"/>
    <d v="2014-11-09T00:00:00"/>
    <s v="Standard Class"/>
    <s v="CA-12265"/>
    <s v="Christina Anderson"/>
    <x v="0"/>
    <s v="United States"/>
    <s v="Chattanooga"/>
    <x v="18"/>
    <n v="37421"/>
    <x v="0"/>
    <s v="TEC-PH-10000127"/>
    <x v="2"/>
    <x v="7"/>
    <s v="iOttie XL Car Mount"/>
    <n v="143.928"/>
    <n v="9"/>
    <n v="0.2"/>
    <n v="-32.383800000000001"/>
  </r>
  <r>
    <n v="8913"/>
    <s v="CA-2014-102610"/>
    <x v="3"/>
    <x v="259"/>
    <d v="2014-11-09T00:00:00"/>
    <s v="Standard Class"/>
    <s v="CA-12265"/>
    <s v="Christina Anderson"/>
    <x v="0"/>
    <s v="United States"/>
    <s v="Chattanooga"/>
    <x v="18"/>
    <n v="37421"/>
    <x v="0"/>
    <s v="OFF-BI-10004364"/>
    <x v="1"/>
    <x v="8"/>
    <s v="Storex Dura Pro Binders"/>
    <n v="3.5640000000000001"/>
    <n v="2"/>
    <n v="0.7"/>
    <n v="-2.97"/>
  </r>
  <r>
    <n v="8914"/>
    <s v="CA-2014-102610"/>
    <x v="3"/>
    <x v="259"/>
    <d v="2014-11-09T00:00:00"/>
    <s v="Standard Class"/>
    <s v="CA-12265"/>
    <s v="Christina Anderson"/>
    <x v="0"/>
    <s v="United States"/>
    <s v="Chattanooga"/>
    <x v="18"/>
    <n v="37421"/>
    <x v="0"/>
    <s v="OFF-LA-10002195"/>
    <x v="1"/>
    <x v="2"/>
    <s v="Avery 481"/>
    <n v="4.9279999999999999"/>
    <n v="2"/>
    <n v="0.2"/>
    <n v="1.7248000000000001"/>
  </r>
  <r>
    <n v="8915"/>
    <s v="US-2013-144057"/>
    <x v="0"/>
    <x v="195"/>
    <d v="2013-05-14T00:00:00"/>
    <s v="Standard Class"/>
    <s v="CV-12805"/>
    <s v="Cynthia Voltz"/>
    <x v="1"/>
    <s v="United States"/>
    <s v="Austin"/>
    <x v="5"/>
    <n v="78745"/>
    <x v="2"/>
    <s v="OFF-ST-10001490"/>
    <x v="1"/>
    <x v="4"/>
    <s v="Hot File 7-Pocket, Floor Stand"/>
    <n v="856.65599999999995"/>
    <n v="6"/>
    <n v="0.2"/>
    <n v="107.08199999999999"/>
  </r>
  <r>
    <n v="8916"/>
    <s v="US-2013-144057"/>
    <x v="0"/>
    <x v="195"/>
    <d v="2013-05-14T00:00:00"/>
    <s v="Standard Class"/>
    <s v="CV-12805"/>
    <s v="Cynthia Voltz"/>
    <x v="1"/>
    <s v="United States"/>
    <s v="Austin"/>
    <x v="5"/>
    <n v="78745"/>
    <x v="2"/>
    <s v="OFF-BI-10002852"/>
    <x v="1"/>
    <x v="8"/>
    <s v="Ibico Standard Transparent Covers"/>
    <n v="13.183999999999999"/>
    <n v="4"/>
    <n v="0.8"/>
    <n v="-20.435199999999998"/>
  </r>
  <r>
    <n v="8917"/>
    <s v="US-2013-144057"/>
    <x v="0"/>
    <x v="195"/>
    <d v="2013-05-14T00:00:00"/>
    <s v="Standard Class"/>
    <s v="CV-12805"/>
    <s v="Cynthia Voltz"/>
    <x v="1"/>
    <s v="United States"/>
    <s v="Austin"/>
    <x v="5"/>
    <n v="78745"/>
    <x v="2"/>
    <s v="OFF-AP-10000390"/>
    <x v="1"/>
    <x v="9"/>
    <s v="Euro Pro Shark Stick Mini Vacuum"/>
    <n v="48.783999999999999"/>
    <n v="4"/>
    <n v="0.8"/>
    <n v="-131.71680000000001"/>
  </r>
  <r>
    <n v="8918"/>
    <s v="US-2013-144057"/>
    <x v="0"/>
    <x v="195"/>
    <d v="2013-05-14T00:00:00"/>
    <s v="Standard Class"/>
    <s v="CV-12805"/>
    <s v="Cynthia Voltz"/>
    <x v="1"/>
    <s v="United States"/>
    <s v="Austin"/>
    <x v="5"/>
    <n v="78745"/>
    <x v="2"/>
    <s v="OFF-PA-10004327"/>
    <x v="1"/>
    <x v="10"/>
    <s v="Xerox 1911"/>
    <n v="76.64"/>
    <n v="2"/>
    <n v="0.2"/>
    <n v="26.824000000000002"/>
  </r>
  <r>
    <n v="8919"/>
    <s v="US-2013-144057"/>
    <x v="0"/>
    <x v="195"/>
    <d v="2013-05-14T00:00:00"/>
    <s v="Standard Class"/>
    <s v="CV-12805"/>
    <s v="Cynthia Voltz"/>
    <x v="1"/>
    <s v="United States"/>
    <s v="Austin"/>
    <x v="5"/>
    <n v="78745"/>
    <x v="2"/>
    <s v="OFF-BI-10002353"/>
    <x v="1"/>
    <x v="8"/>
    <s v="GBC VeloBind Cover Sets"/>
    <n v="18.527999999999999"/>
    <n v="6"/>
    <n v="0.8"/>
    <n v="-27.792000000000002"/>
  </r>
  <r>
    <n v="8920"/>
    <s v="CA-2011-160276"/>
    <x v="2"/>
    <x v="1063"/>
    <d v="2011-04-08T00:00:00"/>
    <s v="Standard Class"/>
    <s v="AH-10690"/>
    <s v="Anna HÃ¤berlin"/>
    <x v="1"/>
    <s v="United States"/>
    <s v="Virginia Beach"/>
    <x v="17"/>
    <n v="23464"/>
    <x v="0"/>
    <s v="FUR-FU-10003192"/>
    <x v="0"/>
    <x v="5"/>
    <s v="Luxo Adjustable Task Clamp Lamp"/>
    <n v="177.68"/>
    <n v="2"/>
    <n v="0"/>
    <n v="46.196800000000003"/>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Ã¤berlin"/>
    <x v="1"/>
    <s v="United States"/>
    <s v="Coral Gables"/>
    <x v="2"/>
    <n v="33134"/>
    <x v="0"/>
    <s v="TEC-PH-10003095"/>
    <x v="2"/>
    <x v="7"/>
    <s v="Samsung HM1900 Bluetooth Headset"/>
    <n v="52.68"/>
    <n v="3"/>
    <n v="0.2"/>
    <n v="19.754999999999999"/>
  </r>
  <r>
    <n v="8923"/>
    <s v="CA-2013-145709"/>
    <x v="0"/>
    <x v="964"/>
    <d v="2013-10-09T00:00:00"/>
    <s v="Standard Class"/>
    <s v="AH-10690"/>
    <s v="Anna HÃ¤berlin"/>
    <x v="1"/>
    <s v="United States"/>
    <s v="Coral Gables"/>
    <x v="2"/>
    <n v="33134"/>
    <x v="0"/>
    <s v="FUR-FU-10002885"/>
    <x v="0"/>
    <x v="5"/>
    <s v="Magna Visual Magnetic Picture Hangers"/>
    <n v="11.568"/>
    <n v="3"/>
    <n v="0.2"/>
    <n v="2.6027999999999998"/>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01"/>
    <n v="4"/>
    <n v="0.7"/>
    <n v="-3.81"/>
  </r>
  <r>
    <n v="8925"/>
    <s v="CA-2013-168032"/>
    <x v="0"/>
    <x v="806"/>
    <d v="2013-02-03T00:00:00"/>
    <s v="Standard Class"/>
    <s v="DF-13135"/>
    <s v="David Flashing"/>
    <x v="0"/>
    <s v="United States"/>
    <s v="Rockford"/>
    <x v="10"/>
    <n v="61107"/>
    <x v="2"/>
    <s v="TEC-PH-10004241"/>
    <x v="2"/>
    <x v="7"/>
    <s v="Nokia Lumia 1020"/>
    <n v="1439.9680000000001"/>
    <n v="4"/>
    <n v="0.2"/>
    <n v="143.99680000000001"/>
  </r>
  <r>
    <n v="8926"/>
    <s v="CA-2013-168032"/>
    <x v="0"/>
    <x v="806"/>
    <d v="2013-02-03T00:00:00"/>
    <s v="Standard Class"/>
    <s v="DF-13135"/>
    <s v="David Flashing"/>
    <x v="0"/>
    <s v="United States"/>
    <s v="Rockford"/>
    <x v="10"/>
    <n v="61107"/>
    <x v="2"/>
    <s v="OFF-BI-10000546"/>
    <x v="1"/>
    <x v="8"/>
    <s v="Avery Durable Binders"/>
    <n v="1.728"/>
    <n v="3"/>
    <n v="0.8"/>
    <n v="-2.6783999999999999"/>
  </r>
  <r>
    <n v="8927"/>
    <s v="CA-2013-168032"/>
    <x v="0"/>
    <x v="806"/>
    <d v="2013-02-03T00:00:00"/>
    <s v="Standard Class"/>
    <s v="DF-13135"/>
    <s v="David Flashing"/>
    <x v="0"/>
    <s v="United States"/>
    <s v="Rockford"/>
    <x v="10"/>
    <n v="61107"/>
    <x v="2"/>
    <s v="FUR-TA-10004256"/>
    <x v="0"/>
    <x v="3"/>
    <s v="Bretford â€œJust In Timeâ€ Height-Adjustable Multi-Task Work Tables"/>
    <n v="626.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8"/>
    <n v="4"/>
    <n v="0.3"/>
    <n v="-113.282"/>
  </r>
  <r>
    <n v="8930"/>
    <s v="US-2012-168704"/>
    <x v="1"/>
    <x v="657"/>
    <d v="2012-04-17T00:00:00"/>
    <s v="Standard Class"/>
    <s v="FP-14320"/>
    <s v="Frank Preis"/>
    <x v="0"/>
    <s v="United States"/>
    <s v="Huntsville"/>
    <x v="5"/>
    <n v="77340"/>
    <x v="2"/>
    <s v="FUR-TA-10002530"/>
    <x v="0"/>
    <x v="3"/>
    <s v="Iceberg OfficeWorks 42&quot; Round Tables"/>
    <n v="211.37200000000001"/>
    <n v="2"/>
    <n v="0.3"/>
    <n v="-45.293999999999997"/>
  </r>
  <r>
    <n v="8931"/>
    <s v="US-2012-168704"/>
    <x v="1"/>
    <x v="657"/>
    <d v="2012-04-17T00:00:00"/>
    <s v="Standard Class"/>
    <s v="FP-14320"/>
    <s v="Frank Preis"/>
    <x v="0"/>
    <s v="United States"/>
    <s v="Huntsville"/>
    <x v="5"/>
    <n v="77340"/>
    <x v="2"/>
    <s v="TEC-PH-10001061"/>
    <x v="2"/>
    <x v="7"/>
    <s v="Apple iPhone 5C"/>
    <n v="239.976"/>
    <n v="3"/>
    <n v="0.2"/>
    <n v="17.998200000000001"/>
  </r>
  <r>
    <n v="8932"/>
    <s v="CA-2014-143252"/>
    <x v="3"/>
    <x v="404"/>
    <d v="2014-12-25T00:00:00"/>
    <s v="Standard Class"/>
    <s v="HE-14800"/>
    <s v="Harold Engle"/>
    <x v="1"/>
    <s v="United States"/>
    <s v="Milwaukee"/>
    <x v="6"/>
    <n v="53209"/>
    <x v="2"/>
    <s v="FUR-FU-10001057"/>
    <x v="0"/>
    <x v="5"/>
    <s v="Tensor Track Tree Floor Lamp"/>
    <n v="99.95"/>
    <n v="5"/>
    <n v="0"/>
    <n v="22.988499999999998"/>
  </r>
  <r>
    <n v="8933"/>
    <s v="CA-2014-143252"/>
    <x v="3"/>
    <x v="404"/>
    <d v="2014-12-25T00:00:00"/>
    <s v="Standard Class"/>
    <s v="HE-14800"/>
    <s v="Harold Engle"/>
    <x v="1"/>
    <s v="United States"/>
    <s v="Milwaukee"/>
    <x v="6"/>
    <n v="53209"/>
    <x v="2"/>
    <s v="TEC-AC-10002331"/>
    <x v="2"/>
    <x v="11"/>
    <s v="Maxell 74 Minute CDR, 10/Pack"/>
    <n v="29.34"/>
    <n v="3"/>
    <n v="0"/>
    <n v="10.8558"/>
  </r>
  <r>
    <n v="8934"/>
    <s v="CA-2013-102134"/>
    <x v="0"/>
    <x v="560"/>
    <d v="2013-03-20T00:00:00"/>
    <s v="Standard Class"/>
    <s v="SP-20545"/>
    <s v="Sibella Parks"/>
    <x v="1"/>
    <s v="United States"/>
    <s v="Green Bay"/>
    <x v="6"/>
    <n v="54302"/>
    <x v="2"/>
    <s v="FUR-FU-10003724"/>
    <x v="0"/>
    <x v="5"/>
    <s v="Westinghouse Clip-On Gooseneck Lamps"/>
    <n v="16.739999999999998"/>
    <n v="2"/>
    <n v="0"/>
    <n v="4.3524000000000003"/>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79999999999"/>
    <n v="14"/>
    <n v="0.2"/>
    <n v="209.97900000000001"/>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8000000000001"/>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19999999999996"/>
  </r>
  <r>
    <n v="8940"/>
    <s v="CA-2012-134117"/>
    <x v="1"/>
    <x v="997"/>
    <d v="2012-12-19T00:00:00"/>
    <s v="Second Class"/>
    <s v="PG-18895"/>
    <s v="Paul Gonzalez"/>
    <x v="0"/>
    <s v="United States"/>
    <s v="Los Angeles"/>
    <x v="1"/>
    <n v="90008"/>
    <x v="1"/>
    <s v="OFF-BI-10002026"/>
    <x v="1"/>
    <x v="8"/>
    <s v="Avery Arch Ring Binders"/>
    <n v="92.96"/>
    <n v="2"/>
    <n v="0.2"/>
    <n v="31.373999999999999"/>
  </r>
  <r>
    <n v="8941"/>
    <s v="CA-2011-130918"/>
    <x v="2"/>
    <x v="963"/>
    <d v="2011-08-24T00:00:00"/>
    <s v="Second Class"/>
    <s v="JP-15520"/>
    <s v="Jeremy Pistek"/>
    <x v="0"/>
    <s v="United States"/>
    <s v="North Miami"/>
    <x v="2"/>
    <n v="33161"/>
    <x v="0"/>
    <s v="OFF-SU-10003936"/>
    <x v="1"/>
    <x v="14"/>
    <s v="Acme Serrated Blade Letter Opener"/>
    <n v="7.6319999999999997"/>
    <n v="3"/>
    <n v="0.2"/>
    <n v="-1.8126"/>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1"/>
    <n v="3"/>
    <n v="0.7"/>
    <n v="-251.98740000000001"/>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50000000000001"/>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01"/>
  </r>
  <r>
    <n v="8950"/>
    <s v="CA-2014-150910"/>
    <x v="3"/>
    <x v="66"/>
    <d v="2014-12-29T00:00:00"/>
    <s v="Standard Class"/>
    <s v="JL-15130"/>
    <s v="Jack Lebron"/>
    <x v="0"/>
    <s v="United States"/>
    <s v="Jackson"/>
    <x v="18"/>
    <n v="38301"/>
    <x v="0"/>
    <s v="FUR-TA-10002903"/>
    <x v="0"/>
    <x v="3"/>
    <s v="Bevis Round Bullnose 29&quot; High Table Top"/>
    <n v="934.95600000000002"/>
    <n v="6"/>
    <n v="0.4"/>
    <n v="-249.32159999999999"/>
  </r>
  <r>
    <n v="8951"/>
    <s v="CA-2014-150910"/>
    <x v="3"/>
    <x v="66"/>
    <d v="2014-12-29T00:00:00"/>
    <s v="Standard Class"/>
    <s v="JL-15130"/>
    <s v="Jack Lebron"/>
    <x v="0"/>
    <s v="United States"/>
    <s v="Jackson"/>
    <x v="18"/>
    <n v="38301"/>
    <x v="0"/>
    <s v="TEC-AC-10001013"/>
    <x v="2"/>
    <x v="11"/>
    <s v="Logitech ClearChat Comfort/USB Headset H390"/>
    <n v="46.863999999999997"/>
    <n v="2"/>
    <n v="0.2"/>
    <n v="7.6154000000000002"/>
  </r>
  <r>
    <n v="8952"/>
    <s v="CA-2014-150910"/>
    <x v="3"/>
    <x v="66"/>
    <d v="2014-12-29T00:00:00"/>
    <s v="Standard Class"/>
    <s v="JL-15130"/>
    <s v="Jack Lebron"/>
    <x v="0"/>
    <s v="United States"/>
    <s v="Jackson"/>
    <x v="18"/>
    <n v="38301"/>
    <x v="0"/>
    <s v="OFF-ST-10000918"/>
    <x v="1"/>
    <x v="4"/>
    <s v="Crate-A-Files"/>
    <n v="26.16"/>
    <n v="3"/>
    <n v="0.2"/>
    <n v="1.962"/>
  </r>
  <r>
    <n v="8953"/>
    <s v="CA-2014-150910"/>
    <x v="3"/>
    <x v="66"/>
    <d v="2014-12-29T00:00:00"/>
    <s v="Standard Class"/>
    <s v="JL-15130"/>
    <s v="Jack Lebron"/>
    <x v="0"/>
    <s v="United States"/>
    <s v="Jackson"/>
    <x v="18"/>
    <n v="38301"/>
    <x v="0"/>
    <s v="OFF-AR-10001419"/>
    <x v="1"/>
    <x v="6"/>
    <s v="Newell 325"/>
    <n v="23.128"/>
    <n v="7"/>
    <n v="0.2"/>
    <n v="2.891"/>
  </r>
  <r>
    <n v="8954"/>
    <s v="CA-2014-150910"/>
    <x v="3"/>
    <x v="66"/>
    <d v="2014-12-29T00:00:00"/>
    <s v="Standard Class"/>
    <s v="JL-15130"/>
    <s v="Jack Lebron"/>
    <x v="0"/>
    <s v="United States"/>
    <s v="Jackson"/>
    <x v="18"/>
    <n v="38301"/>
    <x v="0"/>
    <s v="OFF-AP-10003266"/>
    <x v="1"/>
    <x v="9"/>
    <s v="Holmes Replacement Filter for HEPA Air Cleaner, Large Room"/>
    <n v="59.24"/>
    <n v="5"/>
    <n v="0.2"/>
    <n v="16.291"/>
  </r>
  <r>
    <n v="8955"/>
    <s v="CA-2011-156790"/>
    <x v="2"/>
    <x v="233"/>
    <d v="2011-08-10T00:00:00"/>
    <s v="Second Class"/>
    <s v="VG-21790"/>
    <s v="Vivek Gonzalez"/>
    <x v="0"/>
    <s v="United States"/>
    <s v="Jacksonville"/>
    <x v="2"/>
    <n v="32216"/>
    <x v="0"/>
    <s v="FUR-BO-10000468"/>
    <x v="0"/>
    <x v="0"/>
    <s v="O'Sullivan 2-Shelf Heavy-Duty Bookcases"/>
    <n v="155.45599999999999"/>
    <n v="4"/>
    <n v="0.2"/>
    <n v="-7.7728000000000002"/>
  </r>
  <r>
    <n v="8956"/>
    <s v="CA-2011-126480"/>
    <x v="2"/>
    <x v="59"/>
    <d v="2011-09-24T00:00:00"/>
    <s v="Standard Class"/>
    <s v="HG-14965"/>
    <s v="Henry Goldwyn"/>
    <x v="1"/>
    <s v="United States"/>
    <s v="San Diego"/>
    <x v="1"/>
    <n v="92024"/>
    <x v="1"/>
    <s v="OFF-PA-10004610"/>
    <x v="1"/>
    <x v="10"/>
    <s v="Xerox 1900"/>
    <n v="8.56"/>
    <n v="2"/>
    <n v="0"/>
    <n v="3.8519999999999999"/>
  </r>
  <r>
    <n v="8957"/>
    <s v="CA-2014-105620"/>
    <x v="3"/>
    <x v="53"/>
    <d v="2014-12-29T00:00:00"/>
    <s v="First Class"/>
    <s v="JH-15430"/>
    <s v="Jennifer Halladay"/>
    <x v="0"/>
    <s v="United States"/>
    <s v="Hialeah"/>
    <x v="2"/>
    <n v="33012"/>
    <x v="0"/>
    <s v="FUR-FU-10004963"/>
    <x v="0"/>
    <x v="5"/>
    <s v="Eldon 400 Class Desk Accessories, Black Carbon"/>
    <n v="21"/>
    <n v="3"/>
    <n v="0.2"/>
    <n v="5.7750000000000004"/>
  </r>
  <r>
    <n v="8958"/>
    <s v="CA-2014-105620"/>
    <x v="3"/>
    <x v="53"/>
    <d v="2014-12-29T00:00:00"/>
    <s v="First Class"/>
    <s v="JH-15430"/>
    <s v="Jennifer Halladay"/>
    <x v="0"/>
    <s v="United States"/>
    <s v="Hialeah"/>
    <x v="2"/>
    <n v="33012"/>
    <x v="0"/>
    <s v="TEC-MA-10004626"/>
    <x v="2"/>
    <x v="15"/>
    <s v="Lexmark 20R1285 X6650 Wireless All-in-One Printer"/>
    <n v="120"/>
    <n v="2"/>
    <n v="0.5"/>
    <n v="-7.2"/>
  </r>
  <r>
    <n v="8959"/>
    <s v="CA-2014-150266"/>
    <x v="3"/>
    <x v="920"/>
    <d v="2014-12-01T00:00:00"/>
    <s v="Standard Class"/>
    <s v="RO-19780"/>
    <s v="Rose O'Brian"/>
    <x v="0"/>
    <s v="United States"/>
    <s v="Houston"/>
    <x v="5"/>
    <n v="77070"/>
    <x v="2"/>
    <s v="TEC-PH-10003437"/>
    <x v="2"/>
    <x v="7"/>
    <s v="Blue Parrot B250XT Professional Grade Wireless BluetoothÂ HeadsetÂ with"/>
    <n v="299.95999999999998"/>
    <n v="5"/>
    <n v="0.2"/>
    <n v="37.494999999999997"/>
  </r>
  <r>
    <n v="8960"/>
    <s v="CA-2014-150266"/>
    <x v="3"/>
    <x v="920"/>
    <d v="2014-12-01T00:00:00"/>
    <s v="Standard Class"/>
    <s v="RO-19780"/>
    <s v="Rose O'Brian"/>
    <x v="0"/>
    <s v="United States"/>
    <s v="Houston"/>
    <x v="5"/>
    <n v="77070"/>
    <x v="2"/>
    <s v="OFF-AP-10002867"/>
    <x v="1"/>
    <x v="9"/>
    <s v="Fellowes Command Center 5-outlet power strip"/>
    <n v="67.84"/>
    <n v="5"/>
    <n v="0.8"/>
    <n v="-179.77600000000001"/>
  </r>
  <r>
    <n v="8961"/>
    <s v="CA-2014-150266"/>
    <x v="3"/>
    <x v="920"/>
    <d v="2014-12-01T00:00:00"/>
    <s v="Standard Class"/>
    <s v="RO-19780"/>
    <s v="Rose O'Brian"/>
    <x v="0"/>
    <s v="United States"/>
    <s v="Houston"/>
    <x v="5"/>
    <n v="77070"/>
    <x v="2"/>
    <s v="FUR-CH-10002126"/>
    <x v="0"/>
    <x v="1"/>
    <s v="Hon Deluxe Fabric Upholstered Stacking Chairs"/>
    <n v="853.93"/>
    <n v="5"/>
    <n v="0.3"/>
    <n v="-24.398"/>
  </r>
  <r>
    <n v="8962"/>
    <s v="CA-2014-150266"/>
    <x v="3"/>
    <x v="920"/>
    <d v="2014-12-01T00:00:00"/>
    <s v="Standard Class"/>
    <s v="RO-19780"/>
    <s v="Rose O'Brian"/>
    <x v="0"/>
    <s v="United States"/>
    <s v="Houston"/>
    <x v="5"/>
    <n v="77070"/>
    <x v="2"/>
    <s v="OFF-AR-10001761"/>
    <x v="1"/>
    <x v="6"/>
    <s v="Avery Hi-Liter Smear-Safe Highlighters"/>
    <n v="18.687999999999999"/>
    <n v="4"/>
    <n v="0.2"/>
    <n v="3.737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9"/>
  </r>
  <r>
    <n v="8965"/>
    <s v="CA-2013-157280"/>
    <x v="0"/>
    <x v="732"/>
    <d v="2013-11-08T00:00:00"/>
    <s v="First Class"/>
    <s v="LW-17125"/>
    <s v="Liz Willingham"/>
    <x v="0"/>
    <s v="United States"/>
    <s v="Virginia Beach"/>
    <x v="17"/>
    <n v="23464"/>
    <x v="0"/>
    <s v="FUR-FU-10003806"/>
    <x v="0"/>
    <x v="5"/>
    <s v="Tenex Chairmat w/ Average Lip, 45&quot; x 53&quot;"/>
    <n v="756.8"/>
    <n v="5"/>
    <n v="0"/>
    <n v="75.680000000000007"/>
  </r>
  <r>
    <n v="8966"/>
    <s v="CA-2014-106691"/>
    <x v="3"/>
    <x v="44"/>
    <d v="2014-11-13T00:00:00"/>
    <s v="Standard Class"/>
    <s v="CC-12370"/>
    <s v="Christopher Conant"/>
    <x v="0"/>
    <s v="United States"/>
    <s v="Houston"/>
    <x v="5"/>
    <n v="77070"/>
    <x v="2"/>
    <s v="OFF-BI-10000145"/>
    <x v="1"/>
    <x v="8"/>
    <s v="Zipper Ring Binder Pockets"/>
    <n v="1.248"/>
    <n v="2"/>
    <n v="0.8"/>
    <n v="-1.9343999999999999"/>
  </r>
  <r>
    <n v="8967"/>
    <s v="CA-2013-134180"/>
    <x v="0"/>
    <x v="54"/>
    <d v="2013-11-08T00:00:00"/>
    <s v="Standard Class"/>
    <s v="JP-16135"/>
    <s v="Julie Prescott"/>
    <x v="2"/>
    <s v="United States"/>
    <s v="Philadelphia"/>
    <x v="9"/>
    <n v="19120"/>
    <x v="3"/>
    <s v="TEC-AC-10000892"/>
    <x v="2"/>
    <x v="11"/>
    <s v="NETGEAR N750 Dual Band Wi-Fi Gigabit Router"/>
    <n v="72"/>
    <n v="1"/>
    <n v="0.2"/>
    <n v="14.4"/>
  </r>
  <r>
    <n v="8968"/>
    <s v="CA-2013-134180"/>
    <x v="0"/>
    <x v="54"/>
    <d v="2013-11-08T00:00:00"/>
    <s v="Standard Class"/>
    <s v="JP-16135"/>
    <s v="Julie Prescott"/>
    <x v="2"/>
    <s v="United States"/>
    <s v="Philadelphia"/>
    <x v="9"/>
    <n v="19120"/>
    <x v="3"/>
    <s v="FUR-CH-10004886"/>
    <x v="0"/>
    <x v="1"/>
    <s v="Bevis Steel Folding Chairs"/>
    <n v="470.15499999999997"/>
    <n v="7"/>
    <n v="0.3"/>
    <n v="-13.433"/>
  </r>
  <r>
    <n v="8969"/>
    <s v="CA-2011-166730"/>
    <x v="2"/>
    <x v="125"/>
    <d v="2012-01-01T00:00:00"/>
    <s v="First Class"/>
    <s v="DD-13570"/>
    <s v="Dorothy Dickinson"/>
    <x v="0"/>
    <s v="United States"/>
    <s v="Memphis"/>
    <x v="18"/>
    <n v="38109"/>
    <x v="0"/>
    <s v="OFF-ST-10002554"/>
    <x v="1"/>
    <x v="4"/>
    <s v="Tennsco Industrial Shelving"/>
    <n v="39.128"/>
    <n v="1"/>
    <n v="0.2"/>
    <n v="-8.8038000000000007"/>
  </r>
  <r>
    <n v="8970"/>
    <s v="CA-2014-157469"/>
    <x v="3"/>
    <x v="574"/>
    <d v="2014-12-08T00:00:00"/>
    <s v="Standard Class"/>
    <s v="ES-14080"/>
    <s v="Erin Smith"/>
    <x v="1"/>
    <s v="United States"/>
    <s v="Lakewood"/>
    <x v="24"/>
    <n v="44107"/>
    <x v="3"/>
    <s v="OFF-AR-10001662"/>
    <x v="1"/>
    <x v="6"/>
    <s v="Rogers Handheld Barrel Pencil Sharpener"/>
    <n v="19.728000000000002"/>
    <n v="9"/>
    <n v="0.2"/>
    <n v="1.7262"/>
  </r>
  <r>
    <n v="8971"/>
    <s v="CA-2014-157469"/>
    <x v="3"/>
    <x v="574"/>
    <d v="2014-12-08T00:00:00"/>
    <s v="Standard Class"/>
    <s v="ES-14080"/>
    <s v="Erin Smith"/>
    <x v="1"/>
    <s v="United States"/>
    <s v="Lakewood"/>
    <x v="24"/>
    <n v="44107"/>
    <x v="3"/>
    <s v="TEC-PH-10004531"/>
    <x v="2"/>
    <x v="7"/>
    <s v="AT&amp;T CL2909"/>
    <n v="151.18799999999999"/>
    <n v="2"/>
    <n v="0.4"/>
    <n v="-25.19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2000000000003"/>
  </r>
  <r>
    <n v="8973"/>
    <s v="US-2011-149034"/>
    <x v="2"/>
    <x v="84"/>
    <d v="2011-11-21T00:00:00"/>
    <s v="First Class"/>
    <s v="RD-19900"/>
    <s v="Ruben Dartt"/>
    <x v="0"/>
    <s v="United States"/>
    <s v="Philadelphia"/>
    <x v="9"/>
    <n v="19120"/>
    <x v="3"/>
    <s v="TEC-AC-10003023"/>
    <x v="2"/>
    <x v="11"/>
    <s v="Logitech G105 Gaming Keyboard"/>
    <n v="47.496000000000002"/>
    <n v="1"/>
    <n v="0.2"/>
    <n v="-1.1874"/>
  </r>
  <r>
    <n v="8974"/>
    <s v="CA-2014-159226"/>
    <x v="3"/>
    <x v="1016"/>
    <d v="2014-04-28T00:00:00"/>
    <s v="Second Class"/>
    <s v="RL-19615"/>
    <s v="Rob Lucas"/>
    <x v="0"/>
    <s v="United States"/>
    <s v="Los Angeles"/>
    <x v="1"/>
    <n v="90008"/>
    <x v="1"/>
    <s v="FUR-BO-10004709"/>
    <x v="0"/>
    <x v="0"/>
    <s v="Bush Westfield Collection Bookcases, Medium Cherry Finish"/>
    <n v="344.98099999999999"/>
    <n v="7"/>
    <n v="0.15"/>
    <n v="28.4102"/>
  </r>
  <r>
    <n v="8975"/>
    <s v="CA-2014-156622"/>
    <x v="3"/>
    <x v="51"/>
    <d v="2014-11-27T00:00:00"/>
    <s v="First Class"/>
    <s v="JP-15460"/>
    <s v="Jennifer Patt"/>
    <x v="1"/>
    <s v="United States"/>
    <s v="Dallas"/>
    <x v="5"/>
    <n v="75220"/>
    <x v="2"/>
    <s v="OFF-PA-10000477"/>
    <x v="1"/>
    <x v="10"/>
    <s v="Xerox 22"/>
    <n v="36.287999999999997"/>
    <n v="7"/>
    <n v="0.2"/>
    <n v="12.700799999999999"/>
  </r>
  <r>
    <n v="8976"/>
    <s v="CA-2014-156622"/>
    <x v="3"/>
    <x v="51"/>
    <d v="2014-11-27T00:00:00"/>
    <s v="First Class"/>
    <s v="JP-15460"/>
    <s v="Jennifer Patt"/>
    <x v="1"/>
    <s v="United States"/>
    <s v="Dallas"/>
    <x v="5"/>
    <n v="75220"/>
    <x v="2"/>
    <s v="OFF-PA-10002923"/>
    <x v="1"/>
    <x v="10"/>
    <s v="Xerox 1942"/>
    <n v="78.304000000000002"/>
    <n v="2"/>
    <n v="0.2"/>
    <n v="29.364000000000001"/>
  </r>
  <r>
    <n v="8977"/>
    <s v="CA-2014-156622"/>
    <x v="3"/>
    <x v="51"/>
    <d v="2014-11-27T00:00:00"/>
    <s v="First Class"/>
    <s v="JP-15460"/>
    <s v="Jennifer Patt"/>
    <x v="1"/>
    <s v="United States"/>
    <s v="Dallas"/>
    <x v="5"/>
    <n v="75220"/>
    <x v="2"/>
    <s v="FUR-TA-10003008"/>
    <x v="0"/>
    <x v="3"/>
    <s v="Lesro Round Back Collection Coffee Table, End Table"/>
    <n v="127.785"/>
    <n v="1"/>
    <n v="0.3"/>
    <n v="-31.0335"/>
  </r>
  <r>
    <n v="8978"/>
    <s v="CA-2014-156622"/>
    <x v="3"/>
    <x v="51"/>
    <d v="2014-11-27T00:00:00"/>
    <s v="First Class"/>
    <s v="JP-15460"/>
    <s v="Jennifer Patt"/>
    <x v="1"/>
    <s v="United States"/>
    <s v="Dallas"/>
    <x v="5"/>
    <n v="75220"/>
    <x v="2"/>
    <s v="OFF-BI-10003707"/>
    <x v="1"/>
    <x v="8"/>
    <s v="Aluminum Screw Posts"/>
    <n v="6.1040000000000001"/>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2"/>
    <n v="1"/>
    <n v="0.8"/>
    <n v="-2.8380000000000001"/>
  </r>
  <r>
    <n v="8981"/>
    <s v="CA-2011-108182"/>
    <x v="2"/>
    <x v="644"/>
    <d v="2011-02-11T00:00:00"/>
    <s v="Second Class"/>
    <s v="DL-13315"/>
    <s v="Delfina Latchford"/>
    <x v="0"/>
    <s v="United States"/>
    <s v="Romeoville"/>
    <x v="10"/>
    <n v="60441"/>
    <x v="2"/>
    <s v="OFF-BI-10001196"/>
    <x v="1"/>
    <x v="8"/>
    <s v="Avery Flip-Chart Easel Binder, Black"/>
    <n v="8.952"/>
    <n v="2"/>
    <n v="0.8"/>
    <n v="-14.770799999999999"/>
  </r>
  <r>
    <n v="8982"/>
    <s v="CA-2013-110898"/>
    <x v="0"/>
    <x v="1193"/>
    <d v="2013-03-13T00:00:00"/>
    <s v="Standard Class"/>
    <s v="LC-16870"/>
    <s v="Lena Cacioppo"/>
    <x v="0"/>
    <s v="United States"/>
    <s v="Chicago"/>
    <x v="10"/>
    <n v="60623"/>
    <x v="2"/>
    <s v="OFF-AP-10001626"/>
    <x v="1"/>
    <x v="9"/>
    <s v="Commercial WindTunnel Clean Air Upright Vacuum, Replacement Belts, Filtration Bags"/>
    <n v="2.3340000000000001"/>
    <n v="3"/>
    <n v="0.8"/>
    <n v="-6.3018000000000001"/>
  </r>
  <r>
    <n v="8983"/>
    <s v="CA-2013-110898"/>
    <x v="0"/>
    <x v="1193"/>
    <d v="2013-03-13T00:00:00"/>
    <s v="Standard Class"/>
    <s v="LC-16870"/>
    <s v="Lena Cacioppo"/>
    <x v="0"/>
    <s v="United States"/>
    <s v="Chicago"/>
    <x v="10"/>
    <n v="60623"/>
    <x v="2"/>
    <s v="OFF-BI-10004656"/>
    <x v="1"/>
    <x v="8"/>
    <s v="Peel &amp; Stick Add-On Corner Pockets"/>
    <n v="1.728"/>
    <n v="4"/>
    <n v="0.8"/>
    <n v="-2.76480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400000000004"/>
  </r>
  <r>
    <n v="8986"/>
    <s v="CA-2012-123092"/>
    <x v="1"/>
    <x v="155"/>
    <d v="2012-12-07T00:00:00"/>
    <s v="Standard Class"/>
    <s v="JG-15115"/>
    <s v="Jack Garza"/>
    <x v="0"/>
    <s v="United States"/>
    <s v="Jacksonville"/>
    <x v="3"/>
    <n v="28540"/>
    <x v="0"/>
    <s v="FUR-FU-10000222"/>
    <x v="0"/>
    <x v="5"/>
    <s v="Seth Thomas 16&quot; Steel Case Clock"/>
    <n v="77.951999999999998"/>
    <n v="3"/>
    <n v="0.2"/>
    <n v="12.667199999999999"/>
  </r>
  <r>
    <n v="8987"/>
    <s v="CA-2012-123092"/>
    <x v="1"/>
    <x v="155"/>
    <d v="2012-12-07T00:00:00"/>
    <s v="Standard Class"/>
    <s v="JG-15115"/>
    <s v="Jack Garza"/>
    <x v="0"/>
    <s v="United States"/>
    <s v="Jacksonville"/>
    <x v="3"/>
    <n v="28540"/>
    <x v="0"/>
    <s v="OFF-BI-10001718"/>
    <x v="1"/>
    <x v="8"/>
    <s v="GBC DocuBind P50 Personal Binding Machine"/>
    <n v="95.97"/>
    <n v="5"/>
    <n v="0.7"/>
    <n v="-73.576999999999998"/>
  </r>
  <r>
    <n v="8988"/>
    <s v="CA-2012-123092"/>
    <x v="1"/>
    <x v="155"/>
    <d v="2012-12-07T00:00:00"/>
    <s v="Standard Class"/>
    <s v="JG-15115"/>
    <s v="Jack Garza"/>
    <x v="0"/>
    <s v="United States"/>
    <s v="Jacksonville"/>
    <x v="3"/>
    <n v="28540"/>
    <x v="0"/>
    <s v="TEC-PH-10001700"/>
    <x v="2"/>
    <x v="7"/>
    <s v="Panasonic KX-TG6844B Expandable Digital Cordless Telephone"/>
    <n v="105.584"/>
    <n v="2"/>
    <n v="0.2"/>
    <n v="9.2385999999999999"/>
  </r>
  <r>
    <n v="8989"/>
    <s v="CA-2012-123092"/>
    <x v="1"/>
    <x v="155"/>
    <d v="2012-12-07T00:00:00"/>
    <s v="Standard Class"/>
    <s v="JG-15115"/>
    <s v="Jack Garza"/>
    <x v="0"/>
    <s v="United States"/>
    <s v="Jacksonville"/>
    <x v="3"/>
    <n v="28540"/>
    <x v="0"/>
    <s v="OFF-AR-10004078"/>
    <x v="1"/>
    <x v="6"/>
    <s v="Newell 312"/>
    <n v="9.3439999999999994"/>
    <n v="2"/>
    <n v="0.2"/>
    <n v="1.1679999999999999"/>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7999999999999"/>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
    <n v="5"/>
    <n v="0.2"/>
    <n v="29.692"/>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99"/>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9"/>
  </r>
  <r>
    <n v="8999"/>
    <s v="CA-2014-122763"/>
    <x v="3"/>
    <x v="177"/>
    <d v="2014-03-21T00:00:00"/>
    <s v="Same Day"/>
    <s v="HG-14845"/>
    <s v="Harry Greene"/>
    <x v="0"/>
    <s v="United States"/>
    <s v="Houston"/>
    <x v="5"/>
    <n v="77041"/>
    <x v="2"/>
    <s v="OFF-PA-10002377"/>
    <x v="1"/>
    <x v="10"/>
    <s v="Xerox 1916"/>
    <n v="274.06400000000002"/>
    <n v="7"/>
    <n v="0.2"/>
    <n v="102.774"/>
  </r>
  <r>
    <n v="9000"/>
    <s v="CA-2014-137785"/>
    <x v="3"/>
    <x v="726"/>
    <d v="2014-05-18T00:00:00"/>
    <s v="Standard Class"/>
    <s v="MH-18115"/>
    <s v="Mick Hernandez"/>
    <x v="2"/>
    <s v="United States"/>
    <s v="Philadelphia"/>
    <x v="9"/>
    <n v="19140"/>
    <x v="3"/>
    <s v="FUR-CH-10001482"/>
    <x v="0"/>
    <x v="1"/>
    <s v="Office Star - Mesh Screen back chair with Vinyl seat"/>
    <n v="458.43"/>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4"/>
  </r>
  <r>
    <n v="9002"/>
    <s v="CA-2011-103807"/>
    <x v="2"/>
    <x v="266"/>
    <d v="2011-12-09T00:00:00"/>
    <s v="Standard Class"/>
    <s v="EM-13825"/>
    <s v="Elizabeth Moffitt"/>
    <x v="1"/>
    <s v="United States"/>
    <s v="Sandy Springs"/>
    <x v="32"/>
    <n v="30328"/>
    <x v="0"/>
    <s v="TEC-AC-10000199"/>
    <x v="2"/>
    <x v="11"/>
    <s v="Kingston Digital DataTraveler 8GB USB 2.0"/>
    <n v="5.95"/>
    <n v="1"/>
    <n v="0"/>
    <n v="0.83299999999999996"/>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4"/>
  </r>
  <r>
    <n v="9005"/>
    <s v="CA-2012-102855"/>
    <x v="1"/>
    <x v="57"/>
    <d v="2012-04-06T00:00:00"/>
    <s v="Same Day"/>
    <s v="JF-15415"/>
    <s v="Jennifer Ferguson"/>
    <x v="0"/>
    <s v="United States"/>
    <s v="Spokane"/>
    <x v="4"/>
    <n v="99207"/>
    <x v="1"/>
    <s v="OFF-AR-10002467"/>
    <x v="1"/>
    <x v="6"/>
    <s v="Dixon Ticonderoga Pencils"/>
    <n v="23.84"/>
    <n v="8"/>
    <n v="0"/>
    <n v="6.4367999999999999"/>
  </r>
  <r>
    <n v="9006"/>
    <s v="CA-2014-107825"/>
    <x v="3"/>
    <x v="551"/>
    <d v="2014-11-19T00:00:00"/>
    <s v="Same Day"/>
    <s v="NB-18655"/>
    <s v="Nona Balk"/>
    <x v="1"/>
    <s v="United States"/>
    <s v="Milwaukee"/>
    <x v="6"/>
    <n v="53209"/>
    <x v="2"/>
    <s v="OFF-ST-10001321"/>
    <x v="1"/>
    <x v="4"/>
    <s v="Decoflex Hanging Personal Folder File, Blue"/>
    <n v="92.52"/>
    <n v="6"/>
    <n v="0"/>
    <n v="24.980399999999999"/>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9"/>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
    <n v="2"/>
    <n v="0.2"/>
    <n v="21.42"/>
  </r>
  <r>
    <n v="9013"/>
    <s v="CA-2013-121447"/>
    <x v="0"/>
    <x v="823"/>
    <d v="2013-02-22T00:00:00"/>
    <s v="First Class"/>
    <s v="EA-14035"/>
    <s v="Erin Ashbrook"/>
    <x v="1"/>
    <s v="United States"/>
    <s v="New York City"/>
    <x v="15"/>
    <n v="10011"/>
    <x v="3"/>
    <s v="FUR-FU-10001861"/>
    <x v="0"/>
    <x v="5"/>
    <s v="Floodlight Indoor Halogen Bulbs, 1 Bulb per Pack, 60 Watts"/>
    <n v="135.80000000000001"/>
    <n v="7"/>
    <n v="0"/>
    <n v="66.542000000000002"/>
  </r>
  <r>
    <n v="9014"/>
    <s v="CA-2014-143084"/>
    <x v="3"/>
    <x v="257"/>
    <d v="2014-03-23T00:00:00"/>
    <s v="Standard Class"/>
    <s v="BP-11050"/>
    <s v="Barry Pond"/>
    <x v="1"/>
    <s v="United States"/>
    <s v="Los Angeles"/>
    <x v="1"/>
    <n v="90008"/>
    <x v="1"/>
    <s v="OFF-AR-10002766"/>
    <x v="1"/>
    <x v="6"/>
    <s v="Prang Drawing Pencil Set"/>
    <n v="13.9"/>
    <n v="5"/>
    <n v="0"/>
    <n v="3.7530000000000001"/>
  </r>
  <r>
    <n v="9015"/>
    <s v="CA-2014-143084"/>
    <x v="3"/>
    <x v="257"/>
    <d v="2014-03-23T00:00:00"/>
    <s v="Standard Class"/>
    <s v="BP-11050"/>
    <s v="Barry Pond"/>
    <x v="1"/>
    <s v="United States"/>
    <s v="Los Angeles"/>
    <x v="1"/>
    <n v="90008"/>
    <x v="1"/>
    <s v="OFF-EN-10003072"/>
    <x v="1"/>
    <x v="12"/>
    <s v="Peel &amp; Seel Envelopes"/>
    <n v="19.399999999999999"/>
    <n v="5"/>
    <n v="0"/>
    <n v="9.3119999999999994"/>
  </r>
  <r>
    <n v="9016"/>
    <s v="CA-2013-131639"/>
    <x v="0"/>
    <x v="907"/>
    <d v="2013-12-24T00:00:00"/>
    <s v="Standard Class"/>
    <s v="NS-18640"/>
    <s v="Noel Staavos"/>
    <x v="1"/>
    <s v="United States"/>
    <s v="Carlsbad"/>
    <x v="27"/>
    <n v="88220"/>
    <x v="1"/>
    <s v="OFF-BI-10001636"/>
    <x v="1"/>
    <x v="8"/>
    <s v="Ibico Plastic and Wire Spiral Binding Combs"/>
    <n v="13.488"/>
    <n v="2"/>
    <n v="0.2"/>
    <n v="4.3836000000000004"/>
  </r>
  <r>
    <n v="9017"/>
    <s v="CA-2013-131639"/>
    <x v="0"/>
    <x v="907"/>
    <d v="2013-12-24T00:00:00"/>
    <s v="Standard Class"/>
    <s v="NS-18640"/>
    <s v="Noel Staavos"/>
    <x v="1"/>
    <s v="United States"/>
    <s v="Carlsbad"/>
    <x v="27"/>
    <n v="88220"/>
    <x v="1"/>
    <s v="OFF-BI-10000948"/>
    <x v="1"/>
    <x v="8"/>
    <s v="GBC Laser Imprintable Binding System Covers, Desert Sand"/>
    <n v="11.416"/>
    <n v="1"/>
    <n v="0.2"/>
    <n v="3.8529"/>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80000000000003"/>
  </r>
  <r>
    <n v="9020"/>
    <s v="CA-2011-100706"/>
    <x v="2"/>
    <x v="757"/>
    <d v="2011-12-18T00:00:00"/>
    <s v="Second Class"/>
    <s v="LE-16810"/>
    <s v="Laurel Elliston"/>
    <x v="0"/>
    <s v="United States"/>
    <s v="Springfield"/>
    <x v="17"/>
    <n v="22153"/>
    <x v="0"/>
    <s v="TEC-AC-10001314"/>
    <x v="2"/>
    <x v="11"/>
    <s v="Case Logic 2.4GHz Wireless Keyboard"/>
    <n v="99.98"/>
    <n v="2"/>
    <n v="0"/>
    <n v="7.9984000000000002"/>
  </r>
  <r>
    <n v="9021"/>
    <s v="CA-2011-100706"/>
    <x v="2"/>
    <x v="757"/>
    <d v="2011-12-18T00:00:00"/>
    <s v="Second Class"/>
    <s v="LE-16810"/>
    <s v="Laurel Elliston"/>
    <x v="0"/>
    <s v="United States"/>
    <s v="Springfield"/>
    <x v="17"/>
    <n v="22153"/>
    <x v="0"/>
    <s v="FUR-FU-10002268"/>
    <x v="0"/>
    <x v="5"/>
    <s v="Ultra Door Push Plate"/>
    <n v="29.46"/>
    <n v="6"/>
    <n v="0"/>
    <n v="9.7218"/>
  </r>
  <r>
    <n v="9022"/>
    <s v="CA-2012-129525"/>
    <x v="1"/>
    <x v="219"/>
    <d v="2012-11-20T00:00:00"/>
    <s v="Standard Class"/>
    <s v="VP-21760"/>
    <s v="Victoria Pisteka"/>
    <x v="1"/>
    <s v="United States"/>
    <s v="Toledo"/>
    <x v="24"/>
    <n v="43615"/>
    <x v="3"/>
    <s v="OFF-BI-10002133"/>
    <x v="1"/>
    <x v="8"/>
    <s v="Wilson Jones Elliptical Ring 3 1/2&quot; Capacity Binders, 800 sheets"/>
    <n v="166.9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07"/>
  </r>
  <r>
    <n v="9024"/>
    <s v="CA-2012-165799"/>
    <x v="1"/>
    <x v="685"/>
    <d v="2012-07-02T00:00:00"/>
    <s v="First Class"/>
    <s v="SG-20470"/>
    <s v="Sheri Gordon"/>
    <x v="0"/>
    <s v="United States"/>
    <s v="New York City"/>
    <x v="15"/>
    <n v="10024"/>
    <x v="3"/>
    <s v="FUR-CH-10001482"/>
    <x v="0"/>
    <x v="1"/>
    <s v="Office Star - Mesh Screen back chair with Vinyl seat"/>
    <n v="117.88200000000001"/>
    <n v="1"/>
    <n v="0.1"/>
    <n v="1.3098000000000001"/>
  </r>
  <r>
    <n v="9025"/>
    <s v="CA-2013-102127"/>
    <x v="0"/>
    <x v="190"/>
    <d v="2013-07-03T00:00:00"/>
    <s v="Standard Class"/>
    <s v="VP-21760"/>
    <s v="Victoria Pisteka"/>
    <x v="1"/>
    <s v="United States"/>
    <s v="New York City"/>
    <x v="15"/>
    <n v="10035"/>
    <x v="3"/>
    <s v="TEC-AC-10002018"/>
    <x v="2"/>
    <x v="11"/>
    <s v="AmazonBasics 3-Button USB Wired Mouse"/>
    <n v="20.97"/>
    <n v="3"/>
    <n v="0"/>
    <n v="9.0170999999999992"/>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01"/>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02"/>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8"/>
  </r>
  <r>
    <n v="9032"/>
    <s v="CA-2014-128041"/>
    <x v="3"/>
    <x v="853"/>
    <d v="2014-09-02T00:00:00"/>
    <s v="Same Day"/>
    <s v="RW-19540"/>
    <s v="Rick Wilson"/>
    <x v="1"/>
    <s v="United States"/>
    <s v="Seattle"/>
    <x v="4"/>
    <n v="98103"/>
    <x v="1"/>
    <s v="FUR-TA-10002607"/>
    <x v="0"/>
    <x v="3"/>
    <s v="KI Conference Tables"/>
    <n v="283.56"/>
    <n v="4"/>
    <n v="0"/>
    <n v="45.369599999999998"/>
  </r>
  <r>
    <n v="9033"/>
    <s v="CA-2014-105823"/>
    <x v="3"/>
    <x v="738"/>
    <d v="2014-06-27T00:00:00"/>
    <s v="Standard Class"/>
    <s v="RB-19465"/>
    <s v="Rick Bensley"/>
    <x v="2"/>
    <s v="United States"/>
    <s v="Detroit"/>
    <x v="12"/>
    <n v="48227"/>
    <x v="2"/>
    <s v="FUR-CH-10000454"/>
    <x v="0"/>
    <x v="1"/>
    <s v="Hon Deluxe Fabric Upholstered Stacking Chairs, Rounded Back"/>
    <n v="487.96"/>
    <n v="2"/>
    <n v="0"/>
    <n v="146.38800000000001"/>
  </r>
  <r>
    <n v="9034"/>
    <s v="CA-2011-152268"/>
    <x v="2"/>
    <x v="814"/>
    <d v="2011-09-07T00:00:00"/>
    <s v="Standard Class"/>
    <s v="SC-20095"/>
    <s v="Sanjit Chand"/>
    <x v="0"/>
    <s v="United States"/>
    <s v="Fayetteville"/>
    <x v="36"/>
    <n v="72701"/>
    <x v="0"/>
    <s v="OFF-BI-10001359"/>
    <x v="1"/>
    <x v="8"/>
    <s v="GBC DocuBind TL300 Electric Binding System"/>
    <n v="1793.98"/>
    <n v="2"/>
    <n v="0"/>
    <n v="843.17060000000004"/>
  </r>
  <r>
    <n v="9035"/>
    <s v="CA-2012-148873"/>
    <x v="1"/>
    <x v="486"/>
    <d v="2012-10-05T00:00:00"/>
    <s v="Standard Class"/>
    <s v="EM-13960"/>
    <s v="Eric Murdock"/>
    <x v="0"/>
    <s v="United States"/>
    <s v="Quincy"/>
    <x v="10"/>
    <n v="62301"/>
    <x v="2"/>
    <s v="OFF-BI-10003196"/>
    <x v="1"/>
    <x v="8"/>
    <s v="Accohide Poly Flexible Ring Binders"/>
    <n v="2.992"/>
    <n v="4"/>
    <n v="0.8"/>
    <n v="-4.4880000000000004"/>
  </r>
  <r>
    <n v="9036"/>
    <s v="CA-2012-148873"/>
    <x v="1"/>
    <x v="486"/>
    <d v="2012-10-05T00:00:00"/>
    <s v="Standard Class"/>
    <s v="EM-13960"/>
    <s v="Eric Murdock"/>
    <x v="0"/>
    <s v="United States"/>
    <s v="Quincy"/>
    <x v="10"/>
    <n v="62301"/>
    <x v="2"/>
    <s v="TEC-AC-10003657"/>
    <x v="2"/>
    <x v="11"/>
    <s v="Lenovo 17-Key USB Numeric Keypad"/>
    <n v="108.768"/>
    <n v="4"/>
    <n v="0.2"/>
    <n v="2.7191999999999998"/>
  </r>
  <r>
    <n v="9037"/>
    <s v="CA-2012-166492"/>
    <x v="1"/>
    <x v="1003"/>
    <d v="2012-04-10T00:00:00"/>
    <s v="First Class"/>
    <s v="RP-19390"/>
    <s v="Resi PÃ¶lking"/>
    <x v="0"/>
    <s v="United States"/>
    <s v="New York City"/>
    <x v="15"/>
    <n v="10035"/>
    <x v="3"/>
    <s v="OFF-PA-10002262"/>
    <x v="1"/>
    <x v="10"/>
    <s v="Xerox 192"/>
    <n v="25.92"/>
    <n v="4"/>
    <n v="0"/>
    <n v="12.441599999999999"/>
  </r>
  <r>
    <n v="9038"/>
    <s v="CA-2012-166492"/>
    <x v="1"/>
    <x v="1003"/>
    <d v="2012-04-10T00:00:00"/>
    <s v="First Class"/>
    <s v="RP-19390"/>
    <s v="Resi PÃ¶lking"/>
    <x v="0"/>
    <s v="United States"/>
    <s v="New York City"/>
    <x v="15"/>
    <n v="10035"/>
    <x v="3"/>
    <s v="OFF-ST-10002214"/>
    <x v="1"/>
    <x v="4"/>
    <s v="X-Rack File for Hanging Folders"/>
    <n v="22.58"/>
    <n v="2"/>
    <n v="0"/>
    <n v="5.8708"/>
  </r>
  <r>
    <n v="9039"/>
    <s v="CA-2014-157420"/>
    <x v="3"/>
    <x v="610"/>
    <d v="2014-11-22T00:00:00"/>
    <s v="Same Day"/>
    <s v="HZ-14950"/>
    <s v="Henia Zydlo"/>
    <x v="0"/>
    <s v="United States"/>
    <s v="Houston"/>
    <x v="5"/>
    <n v="77095"/>
    <x v="2"/>
    <s v="TEC-PH-10003555"/>
    <x v="2"/>
    <x v="7"/>
    <s v="Motorola HK250 Universal Bluetooth Headset"/>
    <n v="55.176000000000002"/>
    <n v="3"/>
    <n v="0.2"/>
    <n v="-12.4146"/>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1"/>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98"/>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Â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
    <n v="2"/>
    <n v="0.2"/>
    <n v="2.2440000000000002"/>
  </r>
  <r>
    <n v="9046"/>
    <s v="CA-2014-137463"/>
    <x v="3"/>
    <x v="819"/>
    <d v="2014-12-21T00:00:00"/>
    <s v="Second Class"/>
    <s v="KM-16225"/>
    <s v="Kalyca Meade"/>
    <x v="1"/>
    <s v="United States"/>
    <s v="Sunnyvale"/>
    <x v="1"/>
    <n v="94086"/>
    <x v="1"/>
    <s v="TEC-AC-10000358"/>
    <x v="2"/>
    <x v="11"/>
    <s v="ImationÂ SecureÂ DriveÂ + Hardware Encrypted USBÂ flash driveÂ - 16 GB"/>
    <n v="189.95"/>
    <n v="5"/>
    <n v="0"/>
    <n v="45.588000000000001"/>
  </r>
  <r>
    <n v="9047"/>
    <s v="CA-2014-137463"/>
    <x v="3"/>
    <x v="819"/>
    <d v="2014-12-21T00:00:00"/>
    <s v="Second Class"/>
    <s v="KM-16225"/>
    <s v="Kalyca Meade"/>
    <x v="1"/>
    <s v="United States"/>
    <s v="Sunnyvale"/>
    <x v="1"/>
    <n v="94086"/>
    <x v="1"/>
    <s v="TEC-AC-10000057"/>
    <x v="2"/>
    <x v="11"/>
    <s v="Microsoft Natural Ergonomic Keyboard 4000"/>
    <n v="149.94999999999999"/>
    <n v="5"/>
    <n v="0"/>
    <n v="31.4895"/>
  </r>
  <r>
    <n v="9048"/>
    <s v="CA-2014-137463"/>
    <x v="3"/>
    <x v="819"/>
    <d v="2014-12-21T00:00:00"/>
    <s v="Second Class"/>
    <s v="KM-16225"/>
    <s v="Kalyca Meade"/>
    <x v="1"/>
    <s v="United States"/>
    <s v="Sunnyvale"/>
    <x v="1"/>
    <n v="94086"/>
    <x v="1"/>
    <s v="OFF-AR-10001988"/>
    <x v="1"/>
    <x v="6"/>
    <s v="Bulldog Table or Wall-Mount Pencil Sharpener"/>
    <n v="29.95"/>
    <n v="5"/>
    <n v="0"/>
    <n v="8.6854999999999993"/>
  </r>
  <r>
    <n v="9049"/>
    <s v="CA-2014-137463"/>
    <x v="3"/>
    <x v="819"/>
    <d v="2014-12-21T00:00:00"/>
    <s v="Second Class"/>
    <s v="KM-16225"/>
    <s v="Kalyca Meade"/>
    <x v="1"/>
    <s v="United States"/>
    <s v="Sunnyvale"/>
    <x v="1"/>
    <n v="94086"/>
    <x v="1"/>
    <s v="OFF-LA-10003498"/>
    <x v="1"/>
    <x v="2"/>
    <s v="Avery 475"/>
    <n v="44.4"/>
    <n v="3"/>
    <n v="0"/>
    <n v="22.2"/>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4"/>
  </r>
  <r>
    <n v="9053"/>
    <s v="CA-2011-141838"/>
    <x v="2"/>
    <x v="959"/>
    <d v="2011-03-31T00:00:00"/>
    <s v="Second Class"/>
    <s v="DK-12835"/>
    <s v="Damala Kotsonis"/>
    <x v="1"/>
    <s v="United States"/>
    <s v="San Francisco"/>
    <x v="1"/>
    <n v="94122"/>
    <x v="1"/>
    <s v="OFF-BI-10003291"/>
    <x v="1"/>
    <x v="8"/>
    <s v="Wilson Jones Leather-Like Binders with DublLock Round Rings"/>
    <n v="27.936"/>
    <n v="4"/>
    <n v="0.2"/>
    <n v="9.4283999999999999"/>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01"/>
  </r>
  <r>
    <n v="9055"/>
    <s v="CA-2014-117009"/>
    <x v="3"/>
    <x v="585"/>
    <d v="2014-09-29T00:00:00"/>
    <s v="Standard Class"/>
    <s v="BK-11260"/>
    <s v="Berenike Kampe"/>
    <x v="0"/>
    <s v="United States"/>
    <s v="Santa Ana"/>
    <x v="1"/>
    <n v="92704"/>
    <x v="1"/>
    <s v="OFF-SU-10001218"/>
    <x v="1"/>
    <x v="14"/>
    <s v="Fiskars Softgrip Scissors"/>
    <n v="21.96"/>
    <n v="2"/>
    <n v="0"/>
    <n v="6.1487999999999996"/>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20000000005"/>
  </r>
  <r>
    <n v="9058"/>
    <s v="CA-2012-149097"/>
    <x v="1"/>
    <x v="1182"/>
    <d v="2012-10-24T00:00:00"/>
    <s v="Standard Class"/>
    <s v="SV-20785"/>
    <s v="Stewart Visinsky"/>
    <x v="0"/>
    <s v="United States"/>
    <s v="Los Angeles"/>
    <x v="1"/>
    <n v="90045"/>
    <x v="1"/>
    <s v="FUR-FU-10003424"/>
    <x v="0"/>
    <x v="5"/>
    <s v="Nu-Dell Oak Frame"/>
    <n v="74.760000000000005"/>
    <n v="7"/>
    <n v="0"/>
    <n v="23.923200000000001"/>
  </r>
  <r>
    <n v="9059"/>
    <s v="CA-2012-149097"/>
    <x v="1"/>
    <x v="1182"/>
    <d v="2012-10-24T00:00:00"/>
    <s v="Standard Class"/>
    <s v="SV-20785"/>
    <s v="Stewart Visinsky"/>
    <x v="0"/>
    <s v="United States"/>
    <s v="Los Angeles"/>
    <x v="1"/>
    <n v="90045"/>
    <x v="1"/>
    <s v="FUR-TA-10001086"/>
    <x v="0"/>
    <x v="3"/>
    <s v="SAFCO PlanMaster Boards, 60w x 37-1/2d, White Melamine"/>
    <n v="364.77600000000001"/>
    <n v="3"/>
    <n v="0.2"/>
    <n v="27.3582"/>
  </r>
  <r>
    <n v="9060"/>
    <s v="CA-2013-132304"/>
    <x v="0"/>
    <x v="403"/>
    <d v="2013-06-19T00:00:00"/>
    <s v="Standard Class"/>
    <s v="AR-10825"/>
    <s v="Anthony Rawles"/>
    <x v="1"/>
    <s v="United States"/>
    <s v="Seattle"/>
    <x v="4"/>
    <n v="98103"/>
    <x v="1"/>
    <s v="FUR-TA-10004619"/>
    <x v="0"/>
    <x v="3"/>
    <s v="Hon Non-Folding Utility Tables"/>
    <n v="1115.17"/>
    <n v="7"/>
    <n v="0"/>
    <n v="334.55099999999999"/>
  </r>
  <r>
    <n v="9061"/>
    <s v="CA-2012-136420"/>
    <x v="1"/>
    <x v="312"/>
    <d v="2012-11-21T00:00:00"/>
    <s v="First Class"/>
    <s v="CS-12250"/>
    <s v="Chris Selesnick"/>
    <x v="1"/>
    <s v="United States"/>
    <s v="San Diego"/>
    <x v="1"/>
    <n v="92024"/>
    <x v="1"/>
    <s v="OFF-BI-10002854"/>
    <x v="1"/>
    <x v="8"/>
    <s v="Performers Binder/Pad Holder, Black"/>
    <n v="89.695999999999998"/>
    <n v="4"/>
    <n v="0.2"/>
    <n v="33.636000000000003"/>
  </r>
  <r>
    <n v="9062"/>
    <s v="CA-2012-136420"/>
    <x v="1"/>
    <x v="312"/>
    <d v="2012-11-21T00:00:00"/>
    <s v="First Class"/>
    <s v="CS-12250"/>
    <s v="Chris Selesnick"/>
    <x v="1"/>
    <s v="United States"/>
    <s v="San Diego"/>
    <x v="1"/>
    <n v="92024"/>
    <x v="1"/>
    <s v="OFF-LA-10002762"/>
    <x v="1"/>
    <x v="2"/>
    <s v="Avery 485"/>
    <n v="50.12"/>
    <n v="4"/>
    <n v="0"/>
    <n v="23.5564"/>
  </r>
  <r>
    <n v="9063"/>
    <s v="CA-2013-101623"/>
    <x v="0"/>
    <x v="1212"/>
    <d v="2013-03-07T00:00:00"/>
    <s v="Standard Class"/>
    <s v="RR-19525"/>
    <s v="Rick Reed"/>
    <x v="1"/>
    <s v="United States"/>
    <s v="New York City"/>
    <x v="15"/>
    <n v="10035"/>
    <x v="3"/>
    <s v="OFF-FA-10003495"/>
    <x v="1"/>
    <x v="13"/>
    <s v="Staples"/>
    <n v="36.479999999999997"/>
    <n v="6"/>
    <n v="0"/>
    <n v="18.239999999999998"/>
  </r>
  <r>
    <n v="9064"/>
    <s v="US-2011-151015"/>
    <x v="2"/>
    <x v="1005"/>
    <d v="2011-10-20T00:00:00"/>
    <s v="Standard Class"/>
    <s v="BD-11500"/>
    <s v="Bradley Drucker"/>
    <x v="0"/>
    <s v="United States"/>
    <s v="Chicago"/>
    <x v="10"/>
    <n v="60653"/>
    <x v="2"/>
    <s v="OFF-PA-10002581"/>
    <x v="1"/>
    <x v="10"/>
    <s v="Xerox 1951"/>
    <n v="322.19200000000001"/>
    <n v="13"/>
    <n v="0.2"/>
    <n v="100.685"/>
  </r>
  <r>
    <n v="9065"/>
    <s v="US-2011-151015"/>
    <x v="2"/>
    <x v="1005"/>
    <d v="2011-10-20T00:00:00"/>
    <s v="Standard Class"/>
    <s v="BD-11500"/>
    <s v="Bradley Drucker"/>
    <x v="0"/>
    <s v="United States"/>
    <s v="Chicago"/>
    <x v="10"/>
    <n v="60653"/>
    <x v="2"/>
    <s v="OFF-BI-10000343"/>
    <x v="1"/>
    <x v="8"/>
    <s v="Pressboard Covers with Storage Hooks, 9 1/2&quot; x 11&quot;, Light Blue"/>
    <n v="2.9460000000000002"/>
    <n v="3"/>
    <n v="0.8"/>
    <n v="-4.8609"/>
  </r>
  <r>
    <n v="9066"/>
    <s v="US-2011-151015"/>
    <x v="2"/>
    <x v="1005"/>
    <d v="2011-10-20T00:00:00"/>
    <s v="Standard Class"/>
    <s v="BD-11500"/>
    <s v="Bradley Drucker"/>
    <x v="0"/>
    <s v="United States"/>
    <s v="Chicago"/>
    <x v="10"/>
    <n v="60653"/>
    <x v="2"/>
    <s v="OFF-PA-10001184"/>
    <x v="1"/>
    <x v="10"/>
    <s v="Xerox 1903"/>
    <n v="19.135999999999999"/>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40000000000004"/>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
    <n v="3"/>
    <n v="0.2"/>
    <n v="2.6960999999999999"/>
  </r>
  <r>
    <n v="9072"/>
    <s v="CA-2012-136105"/>
    <x v="1"/>
    <x v="821"/>
    <d v="2012-06-16T00:00:00"/>
    <s v="Standard Class"/>
    <s v="SZ-20035"/>
    <s v="Sam Zeldin"/>
    <x v="2"/>
    <s v="United States"/>
    <s v="Columbus"/>
    <x v="14"/>
    <n v="47201"/>
    <x v="2"/>
    <s v="OFF-ST-10002444"/>
    <x v="1"/>
    <x v="4"/>
    <s v="Recycled Eldon Regeneration Jumbo File"/>
    <n v="24.56"/>
    <n v="2"/>
    <n v="0"/>
    <n v="6.8768000000000002"/>
  </r>
  <r>
    <n v="9073"/>
    <s v="CA-2013-142524"/>
    <x v="0"/>
    <x v="913"/>
    <d v="2013-09-09T00:00:00"/>
    <s v="Standard Class"/>
    <s v="MB-18085"/>
    <s v="Mick Brown"/>
    <x v="0"/>
    <s v="United States"/>
    <s v="Springfield"/>
    <x v="25"/>
    <n v="65807"/>
    <x v="2"/>
    <s v="OFF-EN-10003286"/>
    <x v="1"/>
    <x v="12"/>
    <s v="Staples"/>
    <n v="16.559999999999999"/>
    <n v="2"/>
    <n v="0"/>
    <n v="7.78319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02"/>
  </r>
  <r>
    <n v="9075"/>
    <s v="CA-2011-136336"/>
    <x v="2"/>
    <x v="419"/>
    <d v="2011-04-26T00:00:00"/>
    <s v="Standard Class"/>
    <s v="DB-13555"/>
    <s v="Dorothy Badders"/>
    <x v="1"/>
    <s v="United States"/>
    <s v="Henderson"/>
    <x v="0"/>
    <n v="42420"/>
    <x v="0"/>
    <s v="OFF-ST-10002574"/>
    <x v="1"/>
    <x v="4"/>
    <s v="SAFCO Commercial Wire Shelving, Black"/>
    <n v="828.84"/>
    <n v="6"/>
    <n v="0"/>
    <n v="0"/>
  </r>
  <r>
    <n v="9076"/>
    <s v="US-2012-136259"/>
    <x v="1"/>
    <x v="599"/>
    <d v="2012-11-08T00:00:00"/>
    <s v="First Class"/>
    <s v="CB-12415"/>
    <s v="Christy Brittain"/>
    <x v="0"/>
    <s v="United States"/>
    <s v="Lakewood"/>
    <x v="24"/>
    <n v="44107"/>
    <x v="3"/>
    <s v="OFF-BI-10000773"/>
    <x v="1"/>
    <x v="8"/>
    <s v="Insertable Tab Post Binder Dividers"/>
    <n v="7.218"/>
    <n v="3"/>
    <n v="0.7"/>
    <n v="-5.5338000000000003"/>
  </r>
  <r>
    <n v="9077"/>
    <s v="US-2012-136259"/>
    <x v="1"/>
    <x v="599"/>
    <d v="2012-11-08T00:00:00"/>
    <s v="First Class"/>
    <s v="CB-12415"/>
    <s v="Christy Brittain"/>
    <x v="0"/>
    <s v="United States"/>
    <s v="Lakewood"/>
    <x v="24"/>
    <n v="44107"/>
    <x v="3"/>
    <s v="OFF-SU-10004661"/>
    <x v="1"/>
    <x v="14"/>
    <s v="Acme Titanium Bonded Scissors"/>
    <n v="27.2"/>
    <n v="4"/>
    <n v="0.2"/>
    <n v="2.04"/>
  </r>
  <r>
    <n v="9078"/>
    <s v="US-2011-124625"/>
    <x v="2"/>
    <x v="935"/>
    <d v="2011-11-07T00:00:00"/>
    <s v="Standard Class"/>
    <s v="SP-20650"/>
    <s v="Stephanie Phelps"/>
    <x v="1"/>
    <s v="United States"/>
    <s v="Omaha"/>
    <x v="8"/>
    <n v="68104"/>
    <x v="2"/>
    <s v="TEC-AC-10003280"/>
    <x v="2"/>
    <x v="11"/>
    <s v="Belkin F8E887 USB Wired Ergonomic Keyboard"/>
    <n v="89.97"/>
    <n v="3"/>
    <n v="0"/>
    <n v="18.893699999999999"/>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98"/>
  </r>
  <r>
    <n v="9080"/>
    <s v="CA-2013-108105"/>
    <x v="0"/>
    <x v="595"/>
    <d v="2013-02-23T00:00:00"/>
    <s v="Standard Class"/>
    <s v="GW-14605"/>
    <s v="Giulietta Weimer"/>
    <x v="0"/>
    <s v="United States"/>
    <s v="Henderson"/>
    <x v="0"/>
    <n v="42420"/>
    <x v="0"/>
    <s v="OFF-BI-10002412"/>
    <x v="1"/>
    <x v="8"/>
    <s v="Wilson Jones â€œSnapâ€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4"/>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6"/>
  </r>
  <r>
    <n v="9084"/>
    <s v="CA-2012-104038"/>
    <x v="1"/>
    <x v="525"/>
    <d v="2012-02-08T00:00:00"/>
    <s v="First Class"/>
    <s v="LO-17170"/>
    <s v="Lori Olson"/>
    <x v="1"/>
    <s v="United States"/>
    <s v="Suffolk"/>
    <x v="17"/>
    <n v="23434"/>
    <x v="0"/>
    <s v="OFF-ST-10002554"/>
    <x v="1"/>
    <x v="4"/>
    <s v="Tennsco Industrial Shelving"/>
    <n v="146.72999999999999"/>
    <n v="3"/>
    <n v="0"/>
    <n v="2.9346000000000001"/>
  </r>
  <r>
    <n v="9085"/>
    <s v="CA-2012-104038"/>
    <x v="1"/>
    <x v="525"/>
    <d v="2012-02-08T00:00:00"/>
    <s v="First Class"/>
    <s v="LO-17170"/>
    <s v="Lori Olson"/>
    <x v="1"/>
    <s v="United States"/>
    <s v="Suffolk"/>
    <x v="17"/>
    <n v="23434"/>
    <x v="0"/>
    <s v="OFF-PA-10002751"/>
    <x v="1"/>
    <x v="10"/>
    <s v="Xerox 1920"/>
    <n v="29.9"/>
    <n v="5"/>
    <n v="0"/>
    <n v="13.455"/>
  </r>
  <r>
    <n v="9086"/>
    <s v="CA-2013-126102"/>
    <x v="0"/>
    <x v="545"/>
    <d v="2013-09-13T00:00:00"/>
    <s v="Second Class"/>
    <s v="DV-13465"/>
    <s v="Dianna Vittorini"/>
    <x v="0"/>
    <s v="United States"/>
    <s v="Los Angeles"/>
    <x v="1"/>
    <n v="90049"/>
    <x v="1"/>
    <s v="OFF-BI-10004318"/>
    <x v="1"/>
    <x v="8"/>
    <s v="Ibico EB-19 Dual Function Manual Binding System"/>
    <n v="276.78399999999999"/>
    <n v="2"/>
    <n v="0.2"/>
    <n v="89.954800000000006"/>
  </r>
  <r>
    <n v="9087"/>
    <s v="CA-2013-143406"/>
    <x v="0"/>
    <x v="182"/>
    <d v="2013-10-01T00:00:00"/>
    <s v="Standard Class"/>
    <s v="LR-17035"/>
    <s v="Lisa Ryan"/>
    <x v="1"/>
    <s v="United States"/>
    <s v="Houston"/>
    <x v="5"/>
    <n v="77041"/>
    <x v="2"/>
    <s v="OFF-AP-10001564"/>
    <x v="1"/>
    <x v="9"/>
    <s v="Hoover Commercial Lightweight Upright Vacuum with E-Z Empty Dirt Cup"/>
    <n v="93.031999999999996"/>
    <n v="2"/>
    <n v="0.8"/>
    <n v="-251.18639999999999"/>
  </r>
  <r>
    <n v="9088"/>
    <s v="CA-2013-143406"/>
    <x v="0"/>
    <x v="182"/>
    <d v="2013-10-01T00:00:00"/>
    <s v="Standard Class"/>
    <s v="LR-17035"/>
    <s v="Lisa Ryan"/>
    <x v="1"/>
    <s v="United States"/>
    <s v="Houston"/>
    <x v="5"/>
    <n v="77041"/>
    <x v="2"/>
    <s v="FUR-CH-10000513"/>
    <x v="0"/>
    <x v="1"/>
    <s v="High-Back Leather Manager's Chair"/>
    <n v="454.96499999999997"/>
    <n v="5"/>
    <n v="0.3"/>
    <n v="-136.48949999999999"/>
  </r>
  <r>
    <n v="9089"/>
    <s v="CA-2012-150308"/>
    <x v="1"/>
    <x v="83"/>
    <d v="2012-12-20T00:00:00"/>
    <s v="Standard Class"/>
    <s v="RR-19525"/>
    <s v="Rick Reed"/>
    <x v="1"/>
    <s v="United States"/>
    <s v="Cary"/>
    <x v="3"/>
    <n v="27511"/>
    <x v="0"/>
    <s v="TEC-PH-10001433"/>
    <x v="2"/>
    <x v="7"/>
    <s v="Cisco Small Business SPA 502G VoIP phone"/>
    <n v="246.16800000000001"/>
    <n v="3"/>
    <n v="0.2"/>
    <n v="21.5397"/>
  </r>
  <r>
    <n v="9090"/>
    <s v="CA-2013-131093"/>
    <x v="0"/>
    <x v="42"/>
    <d v="2013-09-21T00:00:00"/>
    <s v="Second Class"/>
    <s v="TS-21610"/>
    <s v="Troy Staebel"/>
    <x v="0"/>
    <s v="United States"/>
    <s v="Springfield"/>
    <x v="24"/>
    <n v="45503"/>
    <x v="3"/>
    <s v="OFF-ST-10002790"/>
    <x v="1"/>
    <x v="4"/>
    <s v="Safco Industrial Shelving"/>
    <n v="295.39999999999998"/>
    <n v="5"/>
    <n v="0.2"/>
    <n v="-62.772500000000001"/>
  </r>
  <r>
    <n v="9091"/>
    <s v="US-2014-148831"/>
    <x v="3"/>
    <x v="119"/>
    <d v="2014-10-16T00:00:00"/>
    <s v="First Class"/>
    <s v="AH-10210"/>
    <s v="Alan Hwang"/>
    <x v="0"/>
    <s v="United States"/>
    <s v="Louisville"/>
    <x v="0"/>
    <n v="40214"/>
    <x v="0"/>
    <s v="OFF-ST-10002974"/>
    <x v="1"/>
    <x v="4"/>
    <s v="Trav-L-File Heavy-Duty Shuttle II, Black"/>
    <n v="348.56"/>
    <n v="8"/>
    <n v="0"/>
    <n v="104.568"/>
  </r>
  <r>
    <n v="9092"/>
    <s v="CA-2012-162950"/>
    <x v="1"/>
    <x v="1141"/>
    <d v="2012-07-03T00:00:00"/>
    <s v="Second Class"/>
    <s v="DW-13585"/>
    <s v="Dorothy Wardle"/>
    <x v="1"/>
    <s v="United States"/>
    <s v="Troy"/>
    <x v="24"/>
    <n v="45373"/>
    <x v="3"/>
    <s v="OFF-PA-10003177"/>
    <x v="1"/>
    <x v="10"/>
    <s v="Xerox 1999"/>
    <n v="15.552"/>
    <n v="3"/>
    <n v="0.2"/>
    <n v="5.4432"/>
  </r>
  <r>
    <n v="9093"/>
    <s v="CA-2012-162950"/>
    <x v="1"/>
    <x v="1141"/>
    <d v="2012-07-03T00:00:00"/>
    <s v="Second Class"/>
    <s v="DW-13585"/>
    <s v="Dorothy Wardle"/>
    <x v="1"/>
    <s v="United States"/>
    <s v="Troy"/>
    <x v="24"/>
    <n v="45373"/>
    <x v="3"/>
    <s v="FUR-BO-10001918"/>
    <x v="0"/>
    <x v="0"/>
    <s v="Sauder Forest Hills Library with Doors, Woodland Oak Finish"/>
    <n v="482.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399999999999"/>
  </r>
  <r>
    <n v="9095"/>
    <s v="US-2012-132836"/>
    <x v="1"/>
    <x v="932"/>
    <d v="2012-06-05T00:00:00"/>
    <s v="Standard Class"/>
    <s v="AJ-10945"/>
    <s v="Ashley Jarboe"/>
    <x v="0"/>
    <s v="United States"/>
    <s v="Detroit"/>
    <x v="12"/>
    <n v="48227"/>
    <x v="2"/>
    <s v="OFF-BI-10004224"/>
    <x v="1"/>
    <x v="8"/>
    <s v="Catalog Binders with Expanding Posts"/>
    <n v="403.68"/>
    <n v="6"/>
    <n v="0"/>
    <n v="181.65600000000001"/>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
    <n v="5"/>
    <n v="0"/>
    <n v="15.552"/>
  </r>
  <r>
    <n v="9099"/>
    <s v="CA-2014-152933"/>
    <x v="3"/>
    <x v="386"/>
    <d v="2014-10-17T00:00:00"/>
    <s v="Standard Class"/>
    <s v="MG-17650"/>
    <s v="Matthew Grinstein"/>
    <x v="2"/>
    <s v="United States"/>
    <s v="Dallas"/>
    <x v="5"/>
    <n v="75081"/>
    <x v="2"/>
    <s v="TEC-PH-10002085"/>
    <x v="2"/>
    <x v="7"/>
    <s v="Clarity 53712"/>
    <n v="369.54399999999998"/>
    <n v="7"/>
    <n v="0.2"/>
    <n v="27.715800000000002"/>
  </r>
  <r>
    <n v="9100"/>
    <s v="CA-2014-152933"/>
    <x v="3"/>
    <x v="386"/>
    <d v="2014-10-17T00:00:00"/>
    <s v="Standard Class"/>
    <s v="MG-17650"/>
    <s v="Matthew Grinstein"/>
    <x v="2"/>
    <s v="United States"/>
    <s v="Dallas"/>
    <x v="5"/>
    <n v="75081"/>
    <x v="2"/>
    <s v="OFF-PA-10001934"/>
    <x v="1"/>
    <x v="10"/>
    <s v="Xerox 1993"/>
    <n v="10.368"/>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8"/>
    <n v="3"/>
    <n v="0.2"/>
    <n v="128.68049999999999"/>
  </r>
  <r>
    <n v="9102"/>
    <s v="CA-2012-163181"/>
    <x v="1"/>
    <x v="209"/>
    <d v="2012-11-12T00:00:00"/>
    <s v="Standard Class"/>
    <s v="AB-10105"/>
    <s v="Adrian Barton"/>
    <x v="0"/>
    <s v="United States"/>
    <s v="Houston"/>
    <x v="5"/>
    <n v="77041"/>
    <x v="2"/>
    <s v="OFF-AR-10001683"/>
    <x v="1"/>
    <x v="6"/>
    <s v="Lumber Crayons"/>
    <n v="23.64"/>
    <n v="3"/>
    <n v="0.2"/>
    <n v="5.319"/>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1"/>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6"/>
    <n v="10"/>
    <n v="0.8"/>
    <n v="-51.295999999999999"/>
  </r>
  <r>
    <n v="9106"/>
    <s v="CA-2012-163181"/>
    <x v="1"/>
    <x v="209"/>
    <d v="2012-11-12T00:00:00"/>
    <s v="Standard Class"/>
    <s v="AB-10105"/>
    <s v="Adrian Barton"/>
    <x v="0"/>
    <s v="United States"/>
    <s v="Houston"/>
    <x v="5"/>
    <n v="77041"/>
    <x v="2"/>
    <s v="OFF-ST-10000129"/>
    <x v="1"/>
    <x v="4"/>
    <s v="Fellowes Recycled Storage Drawers"/>
    <n v="177.648"/>
    <n v="2"/>
    <n v="0.2"/>
    <n v="-28.867799999999999"/>
  </r>
  <r>
    <n v="9107"/>
    <s v="CA-2012-163181"/>
    <x v="1"/>
    <x v="209"/>
    <d v="2012-11-12T00:00:00"/>
    <s v="Standard Class"/>
    <s v="AB-10105"/>
    <s v="Adrian Barton"/>
    <x v="0"/>
    <s v="United States"/>
    <s v="Houston"/>
    <x v="5"/>
    <n v="77041"/>
    <x v="2"/>
    <s v="TEC-MA-10001016"/>
    <x v="2"/>
    <x v="15"/>
    <s v="Canon PC170 Desktop Personal Copier"/>
    <n v="287.91000000000003"/>
    <n v="3"/>
    <n v="0.4"/>
    <n v="33.589500000000001"/>
  </r>
  <r>
    <n v="9108"/>
    <s v="CA-2012-132941"/>
    <x v="1"/>
    <x v="442"/>
    <d v="2012-05-28T00:00:00"/>
    <s v="First Class"/>
    <s v="MM-18280"/>
    <s v="Muhammed MacIntyre"/>
    <x v="1"/>
    <s v="United States"/>
    <s v="Haltom City"/>
    <x v="5"/>
    <n v="76117"/>
    <x v="2"/>
    <s v="OFF-SU-10002557"/>
    <x v="1"/>
    <x v="14"/>
    <s v="Fiskars Spring-Action Scissors"/>
    <n v="22.367999999999999"/>
    <n v="2"/>
    <n v="0.2"/>
    <n v="1.6776"/>
  </r>
  <r>
    <n v="9109"/>
    <s v="CA-2012-132941"/>
    <x v="1"/>
    <x v="442"/>
    <d v="2012-05-28T00:00:00"/>
    <s v="First Class"/>
    <s v="MM-18280"/>
    <s v="Muhammed MacIntyre"/>
    <x v="1"/>
    <s v="United States"/>
    <s v="Haltom City"/>
    <x v="5"/>
    <n v="76117"/>
    <x v="2"/>
    <s v="OFF-PA-10002160"/>
    <x v="1"/>
    <x v="10"/>
    <s v="Xerox 1978"/>
    <n v="32.368000000000002"/>
    <n v="7"/>
    <n v="0.2"/>
    <n v="11.7334"/>
  </r>
  <r>
    <n v="9110"/>
    <s v="CA-2012-132941"/>
    <x v="1"/>
    <x v="442"/>
    <d v="2012-05-28T00:00:00"/>
    <s v="First Class"/>
    <s v="MM-18280"/>
    <s v="Muhammed MacIntyre"/>
    <x v="1"/>
    <s v="United States"/>
    <s v="Haltom City"/>
    <x v="5"/>
    <n v="76117"/>
    <x v="2"/>
    <s v="TEC-AC-10003095"/>
    <x v="2"/>
    <x v="11"/>
    <s v="Logitech G35 7.1-Channel Surround Sound Headset"/>
    <n v="207.98400000000001"/>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4000000000001"/>
  </r>
  <r>
    <n v="9113"/>
    <s v="CA-2011-132010"/>
    <x v="2"/>
    <x v="303"/>
    <d v="2011-10-15T00:00:00"/>
    <s v="First Class"/>
    <s v="MA-17995"/>
    <s v="Michelle Arnett"/>
    <x v="2"/>
    <s v="United States"/>
    <s v="Richmond"/>
    <x v="17"/>
    <n v="23223"/>
    <x v="0"/>
    <s v="OFF-ST-10003641"/>
    <x v="1"/>
    <x v="4"/>
    <s v="Space Solutions Industrial Galvanized Steel Shelving."/>
    <n v="315.2"/>
    <n v="4"/>
    <n v="0"/>
    <n v="6.3040000000000003"/>
  </r>
  <r>
    <n v="9114"/>
    <s v="CA-2011-132010"/>
    <x v="2"/>
    <x v="303"/>
    <d v="2011-10-15T00:00:00"/>
    <s v="First Class"/>
    <s v="MA-17995"/>
    <s v="Michelle Arnett"/>
    <x v="2"/>
    <s v="United States"/>
    <s v="Richmond"/>
    <x v="17"/>
    <n v="23223"/>
    <x v="0"/>
    <s v="OFF-BI-10002432"/>
    <x v="1"/>
    <x v="8"/>
    <s v="Wilson Jones Standard D-Ring Binders"/>
    <n v="15.18"/>
    <n v="3"/>
    <n v="0"/>
    <n v="7.1345999999999998"/>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6"/>
    <n v="2"/>
    <n v="0.4"/>
    <n v="-93.08"/>
  </r>
  <r>
    <n v="9117"/>
    <s v="CA-2014-153045"/>
    <x v="3"/>
    <x v="617"/>
    <d v="2014-01-25T00:00:00"/>
    <s v="Second Class"/>
    <s v="NS-18505"/>
    <s v="Neola Schneider"/>
    <x v="0"/>
    <s v="United States"/>
    <s v="Philadelphia"/>
    <x v="9"/>
    <n v="19140"/>
    <x v="3"/>
    <s v="FUR-FU-10002759"/>
    <x v="0"/>
    <x v="5"/>
    <s v="12-1/2 Diameter Round Wall Clock"/>
    <n v="31.968"/>
    <n v="2"/>
    <n v="0.2"/>
    <n v="6.3936000000000002"/>
  </r>
  <r>
    <n v="9118"/>
    <s v="CA-2014-153045"/>
    <x v="3"/>
    <x v="617"/>
    <d v="2014-01-25T00:00:00"/>
    <s v="Second Class"/>
    <s v="NS-18505"/>
    <s v="Neola Schneider"/>
    <x v="0"/>
    <s v="United States"/>
    <s v="Philadelphia"/>
    <x v="9"/>
    <n v="19140"/>
    <x v="3"/>
    <s v="FUR-CH-10000309"/>
    <x v="0"/>
    <x v="1"/>
    <s v="Global Comet Stacking Arm Chair"/>
    <n v="887.27099999999996"/>
    <n v="3"/>
    <n v="0.3"/>
    <n v="-63.3765"/>
  </r>
  <r>
    <n v="9119"/>
    <s v="CA-2014-153045"/>
    <x v="3"/>
    <x v="617"/>
    <d v="2014-01-25T00:00:00"/>
    <s v="Second Class"/>
    <s v="NS-18505"/>
    <s v="Neola Schneider"/>
    <x v="0"/>
    <s v="United States"/>
    <s v="Philadelphia"/>
    <x v="9"/>
    <n v="19140"/>
    <x v="3"/>
    <s v="OFF-PA-10003673"/>
    <x v="1"/>
    <x v="10"/>
    <s v="Strathmore Photo Mount Cards"/>
    <n v="21.696000000000002"/>
    <n v="4"/>
    <n v="0.2"/>
    <n v="7.0511999999999997"/>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3000000000003"/>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9"/>
  </r>
  <r>
    <n v="9123"/>
    <s v="CA-2014-162250"/>
    <x v="3"/>
    <x v="221"/>
    <d v="2014-11-25T00:00:00"/>
    <s v="Same Day"/>
    <s v="PR-18880"/>
    <s v="Patrick Ryan"/>
    <x v="0"/>
    <s v="United States"/>
    <s v="San Francisco"/>
    <x v="1"/>
    <n v="94109"/>
    <x v="1"/>
    <s v="OFF-PA-10002137"/>
    <x v="1"/>
    <x v="10"/>
    <s v="Southworth 100% RÃ©sumÃ© Paper, 24lb."/>
    <n v="7.78"/>
    <n v="1"/>
    <n v="0"/>
    <n v="3.5009999999999999"/>
  </r>
  <r>
    <n v="9124"/>
    <s v="US-2013-158288"/>
    <x v="0"/>
    <x v="491"/>
    <d v="2013-11-29T00:00:00"/>
    <s v="Second Class"/>
    <s v="EH-13945"/>
    <s v="Eric Hoffmann"/>
    <x v="0"/>
    <s v="United States"/>
    <s v="Philadelphia"/>
    <x v="9"/>
    <n v="19120"/>
    <x v="3"/>
    <s v="OFF-BI-10003364"/>
    <x v="1"/>
    <x v="8"/>
    <s v="Binding Machine Supplies"/>
    <n v="78.759"/>
    <n v="9"/>
    <n v="0.7"/>
    <n v="-57.756599999999999"/>
  </r>
  <r>
    <n v="9125"/>
    <s v="CA-2013-128916"/>
    <x v="0"/>
    <x v="298"/>
    <d v="2013-08-21T00:00:00"/>
    <s v="Second Class"/>
    <s v="MA-17560"/>
    <s v="Matt Abelman"/>
    <x v="2"/>
    <s v="United States"/>
    <s v="Houston"/>
    <x v="5"/>
    <n v="77070"/>
    <x v="2"/>
    <s v="FUR-FU-10001940"/>
    <x v="0"/>
    <x v="5"/>
    <s v="Staples"/>
    <n v="9.5519999999999996"/>
    <n v="3"/>
    <n v="0.6"/>
    <n v="-3.8208000000000002"/>
  </r>
  <r>
    <n v="9126"/>
    <s v="CA-2013-128916"/>
    <x v="0"/>
    <x v="298"/>
    <d v="2013-08-21T00:00:00"/>
    <s v="Second Class"/>
    <s v="MA-17560"/>
    <s v="Matt Abelman"/>
    <x v="2"/>
    <s v="United States"/>
    <s v="Houston"/>
    <x v="5"/>
    <n v="77070"/>
    <x v="2"/>
    <s v="FUR-FU-10000320"/>
    <x v="0"/>
    <x v="5"/>
    <s v="OIC Stacking Trays"/>
    <n v="5.3440000000000003"/>
    <n v="4"/>
    <n v="0.6"/>
    <n v="-2.1375999999999999"/>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6000000000003"/>
    <n v="3"/>
    <n v="0.2"/>
    <n v="-11.2806"/>
  </r>
  <r>
    <n v="9129"/>
    <s v="US-2014-147655"/>
    <x v="3"/>
    <x v="507"/>
    <d v="2014-09-06T00:00:00"/>
    <s v="First Class"/>
    <s v="AS-10045"/>
    <s v="Aaron Smayling"/>
    <x v="1"/>
    <s v="United States"/>
    <s v="Redmond"/>
    <x v="21"/>
    <n v="97756"/>
    <x v="1"/>
    <s v="OFF-BI-10002931"/>
    <x v="1"/>
    <x v="8"/>
    <s v="Avery Trapezoid Extra Heavy Duty 4&quot; Binders"/>
    <n v="88.073999999999998"/>
    <n v="7"/>
    <n v="0.7"/>
    <n v="-58.716000000000001"/>
  </r>
  <r>
    <n v="9130"/>
    <s v="CA-2013-130911"/>
    <x v="0"/>
    <x v="830"/>
    <d v="2013-03-27T00:00:00"/>
    <s v="Second Class"/>
    <s v="DC-12850"/>
    <s v="Dan Campbell"/>
    <x v="0"/>
    <s v="United States"/>
    <s v="Cleveland"/>
    <x v="24"/>
    <n v="44105"/>
    <x v="3"/>
    <s v="FUR-BO-10004357"/>
    <x v="0"/>
    <x v="0"/>
    <s v="O'Sullivan Living Dimensions 3-Shelf Bookcases"/>
    <n v="301.47000000000003"/>
    <n v="3"/>
    <n v="0.5"/>
    <n v="-241.17599999999999"/>
  </r>
  <r>
    <n v="9131"/>
    <s v="CA-2013-130911"/>
    <x v="0"/>
    <x v="830"/>
    <d v="2013-03-27T00:00:00"/>
    <s v="Second Class"/>
    <s v="DC-12850"/>
    <s v="Dan Campbell"/>
    <x v="0"/>
    <s v="United States"/>
    <s v="Cleveland"/>
    <x v="24"/>
    <n v="44105"/>
    <x v="3"/>
    <s v="OFF-AR-10000475"/>
    <x v="1"/>
    <x v="6"/>
    <s v="Hunt BOSTON Vista Battery-Operated Pencil Sharpener, Black"/>
    <n v="18.655999999999999"/>
    <n v="2"/>
    <n v="0.2"/>
    <n v="1.6324000000000001"/>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700000000001"/>
  </r>
  <r>
    <n v="9134"/>
    <s v="CA-2012-157805"/>
    <x v="1"/>
    <x v="284"/>
    <d v="2012-09-04T00:00:00"/>
    <s v="Standard Class"/>
    <s v="RH-19510"/>
    <s v="Rick Huthwaite"/>
    <x v="2"/>
    <s v="United States"/>
    <s v="San Diego"/>
    <x v="1"/>
    <n v="92037"/>
    <x v="1"/>
    <s v="TEC-PH-10004447"/>
    <x v="2"/>
    <x v="7"/>
    <s v="Toshiba IPT2010-SD IPÂ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2"/>
  </r>
  <r>
    <n v="9136"/>
    <s v="CA-2013-124254"/>
    <x v="0"/>
    <x v="408"/>
    <d v="2013-04-18T00:00:00"/>
    <s v="Standard Class"/>
    <s v="TB-21175"/>
    <s v="Thomas Boland"/>
    <x v="1"/>
    <s v="United States"/>
    <s v="Wilson"/>
    <x v="3"/>
    <n v="27893"/>
    <x v="0"/>
    <s v="OFF-ST-10000060"/>
    <x v="1"/>
    <x v="4"/>
    <s v="Fellowes Bankers Box Staxonsteel Drawer File/Stacking System"/>
    <n v="51.984000000000002"/>
    <n v="1"/>
    <n v="0.2"/>
    <n v="-5.1984000000000004"/>
  </r>
  <r>
    <n v="9137"/>
    <s v="CA-2013-124254"/>
    <x v="0"/>
    <x v="408"/>
    <d v="2013-04-18T00:00:00"/>
    <s v="Standard Class"/>
    <s v="TB-21175"/>
    <s v="Thomas Boland"/>
    <x v="1"/>
    <s v="United States"/>
    <s v="Wilson"/>
    <x v="3"/>
    <n v="27893"/>
    <x v="0"/>
    <s v="OFF-PA-10000807"/>
    <x v="1"/>
    <x v="10"/>
    <s v="TOPS &quot;Important Message&quot; Pads, Canary, 4-1/4 x 5-1/2, 50 Sheets per Pad"/>
    <n v="10.272"/>
    <n v="3"/>
    <n v="0.2"/>
    <n v="3.4668000000000001"/>
  </r>
  <r>
    <n v="9138"/>
    <s v="CA-2011-123400"/>
    <x v="2"/>
    <x v="563"/>
    <d v="2011-02-10T00:00:00"/>
    <s v="Standard Class"/>
    <s v="EB-13930"/>
    <s v="Eric Barreto"/>
    <x v="0"/>
    <s v="United States"/>
    <s v="Saint Petersburg"/>
    <x v="2"/>
    <n v="33710"/>
    <x v="0"/>
    <s v="OFF-BI-10000666"/>
    <x v="1"/>
    <x v="8"/>
    <s v="Surelock Post Binders"/>
    <n v="18.335999999999999"/>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9"/>
  </r>
  <r>
    <n v="9140"/>
    <s v="CA-2011-106971"/>
    <x v="2"/>
    <x v="814"/>
    <d v="2011-09-08T00:00:00"/>
    <s v="Standard Class"/>
    <s v="BM-11785"/>
    <s v="Bryan Mills"/>
    <x v="0"/>
    <s v="United States"/>
    <s v="Buffalo Grove"/>
    <x v="10"/>
    <n v="60089"/>
    <x v="2"/>
    <s v="TEC-AC-10000844"/>
    <x v="2"/>
    <x v="11"/>
    <s v="LogitechÂ Gaming G510s - Keyboard"/>
    <n v="475.94400000000002"/>
    <n v="7"/>
    <n v="0.2"/>
    <n v="95.188800000000001"/>
  </r>
  <r>
    <n v="9141"/>
    <s v="CA-2014-123029"/>
    <x v="3"/>
    <x v="1033"/>
    <d v="2014-10-03T00:00:00"/>
    <s v="Second Class"/>
    <s v="BT-11530"/>
    <s v="Bradley Talbott"/>
    <x v="2"/>
    <s v="United States"/>
    <s v="Los Angeles"/>
    <x v="1"/>
    <n v="90049"/>
    <x v="1"/>
    <s v="TEC-AC-10002402"/>
    <x v="2"/>
    <x v="11"/>
    <s v="Razer Kraken PRO Over Ear PC and Music Headset"/>
    <n v="159.97999999999999"/>
    <n v="2"/>
    <n v="0"/>
    <n v="47.994"/>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
  </r>
  <r>
    <n v="9143"/>
    <s v="US-2014-166688"/>
    <x v="3"/>
    <x v="968"/>
    <d v="2014-05-27T00:00:00"/>
    <s v="Standard Class"/>
    <s v="RD-19480"/>
    <s v="Rick Duston"/>
    <x v="0"/>
    <s v="United States"/>
    <s v="Las Vegas"/>
    <x v="33"/>
    <n v="89115"/>
    <x v="1"/>
    <s v="OFF-BI-10004040"/>
    <x v="1"/>
    <x v="8"/>
    <s v="Wilson Jones Impact Binders"/>
    <n v="8.2880000000000003"/>
    <n v="2"/>
    <n v="0.2"/>
    <n v="3.0044"/>
  </r>
  <r>
    <n v="9144"/>
    <s v="US-2014-166688"/>
    <x v="3"/>
    <x v="968"/>
    <d v="2014-05-27T00:00:00"/>
    <s v="Standard Class"/>
    <s v="RD-19480"/>
    <s v="Rick Duston"/>
    <x v="0"/>
    <s v="United States"/>
    <s v="Las Vegas"/>
    <x v="33"/>
    <n v="89115"/>
    <x v="1"/>
    <s v="TEC-PH-10004094"/>
    <x v="2"/>
    <x v="7"/>
    <s v="Motorola L703CM"/>
    <n v="1123.1279999999999"/>
    <n v="9"/>
    <n v="0.2"/>
    <n v="70.195499999999996"/>
  </r>
  <r>
    <n v="9145"/>
    <s v="US-2014-166688"/>
    <x v="3"/>
    <x v="968"/>
    <d v="2014-05-27T00:00:00"/>
    <s v="Standard Class"/>
    <s v="RD-19480"/>
    <s v="Rick Duston"/>
    <x v="0"/>
    <s v="United States"/>
    <s v="Las Vegas"/>
    <x v="33"/>
    <n v="89115"/>
    <x v="1"/>
    <s v="OFF-AP-10000358"/>
    <x v="1"/>
    <x v="9"/>
    <s v="Fellowes Basic Home/Office Series Surge Protectors"/>
    <n v="64.900000000000006"/>
    <n v="5"/>
    <n v="0"/>
    <n v="18.821000000000002"/>
  </r>
  <r>
    <n v="9146"/>
    <s v="CA-2012-126970"/>
    <x v="1"/>
    <x v="1181"/>
    <d v="2012-09-24T00:00:00"/>
    <s v="Standard Class"/>
    <s v="TP-21130"/>
    <s v="Theone Pippenger"/>
    <x v="0"/>
    <s v="United States"/>
    <s v="Naperville"/>
    <x v="10"/>
    <n v="60540"/>
    <x v="2"/>
    <s v="OFF-BI-10000138"/>
    <x v="1"/>
    <x v="8"/>
    <s v="Acco Translucent Poly Ring Binders"/>
    <n v="2.8079999999999998"/>
    <n v="3"/>
    <n v="0.8"/>
    <n v="-4.4927999999999999"/>
  </r>
  <r>
    <n v="9147"/>
    <s v="US-2013-165505"/>
    <x v="0"/>
    <x v="1156"/>
    <d v="2013-01-27T00:00:00"/>
    <s v="Standard Class"/>
    <s v="CB-12535"/>
    <s v="Claudia Bergmann"/>
    <x v="1"/>
    <s v="United States"/>
    <s v="Burlington"/>
    <x v="42"/>
    <n v="5408"/>
    <x v="3"/>
    <s v="TEC-AC-10002926"/>
    <x v="2"/>
    <x v="11"/>
    <s v="Logitech Wireless Marathon Mouse M705"/>
    <n v="99.98"/>
    <n v="2"/>
    <n v="0"/>
    <n v="42.991399999999999"/>
  </r>
  <r>
    <n v="9148"/>
    <s v="US-2013-165505"/>
    <x v="0"/>
    <x v="1156"/>
    <d v="2013-01-27T00:00:00"/>
    <s v="Standard Class"/>
    <s v="CB-12535"/>
    <s v="Claudia Bergmann"/>
    <x v="1"/>
    <s v="United States"/>
    <s v="Burlington"/>
    <x v="42"/>
    <n v="5408"/>
    <x v="3"/>
    <s v="OFF-AR-10003477"/>
    <x v="1"/>
    <x v="6"/>
    <s v="4009 Highlighters"/>
    <n v="8.0399999999999991"/>
    <n v="6"/>
    <n v="0"/>
    <n v="2.7336"/>
  </r>
  <r>
    <n v="9149"/>
    <s v="US-2013-165505"/>
    <x v="0"/>
    <x v="1156"/>
    <d v="2013-01-27T00:00:00"/>
    <s v="Standard Class"/>
    <s v="CB-12535"/>
    <s v="Claudia Bergmann"/>
    <x v="1"/>
    <s v="United States"/>
    <s v="Burlington"/>
    <x v="42"/>
    <n v="5408"/>
    <x v="3"/>
    <s v="OFF-ST-10001526"/>
    <x v="1"/>
    <x v="4"/>
    <s v="Iceberg Mobile Mega Data/Printer Cart "/>
    <n v="1564.29"/>
    <n v="13"/>
    <n v="0"/>
    <n v="406.71539999999999"/>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
    <n v="5"/>
    <n v="0.1"/>
    <n v="12.375999999999999"/>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98"/>
  </r>
  <r>
    <n v="9153"/>
    <s v="US-2012-106873"/>
    <x v="1"/>
    <x v="496"/>
    <d v="2012-09-29T00:00:00"/>
    <s v="Second Class"/>
    <s v="KM-16720"/>
    <s v="Kunst Miller"/>
    <x v="0"/>
    <s v="United States"/>
    <s v="Avondale"/>
    <x v="16"/>
    <n v="85323"/>
    <x v="1"/>
    <s v="TEC-AC-10002345"/>
    <x v="2"/>
    <x v="11"/>
    <s v="HP Standard 104 key PS/2 Keyboard"/>
    <n v="23.2"/>
    <n v="2"/>
    <n v="0.2"/>
    <n v="1.45"/>
  </r>
  <r>
    <n v="9154"/>
    <s v="US-2012-106873"/>
    <x v="1"/>
    <x v="496"/>
    <d v="2012-09-29T00:00:00"/>
    <s v="Second Class"/>
    <s v="KM-16720"/>
    <s v="Kunst Miller"/>
    <x v="0"/>
    <s v="United States"/>
    <s v="Avondale"/>
    <x v="16"/>
    <n v="85323"/>
    <x v="1"/>
    <s v="OFF-AR-10001246"/>
    <x v="1"/>
    <x v="6"/>
    <s v="Newell 317"/>
    <n v="16.463999999999999"/>
    <n v="7"/>
    <n v="0.2"/>
    <n v="1.8522000000000001"/>
  </r>
  <r>
    <n v="9155"/>
    <s v="CA-2013-132990"/>
    <x v="0"/>
    <x v="1147"/>
    <d v="2013-08-04T00:00:00"/>
    <s v="Second Class"/>
    <s v="KM-16660"/>
    <s v="Khloe Miller"/>
    <x v="0"/>
    <s v="United States"/>
    <s v="Philadelphia"/>
    <x v="9"/>
    <n v="19140"/>
    <x v="3"/>
    <s v="FUR-FU-10004864"/>
    <x v="0"/>
    <x v="5"/>
    <s v="Eldon 500 Class Desk Accessories"/>
    <n v="19.312000000000001"/>
    <n v="2"/>
    <n v="0.2"/>
    <n v="3.1381999999999999"/>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199999999999"/>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01"/>
    <n v="3"/>
    <n v="0.7"/>
    <n v="-3.0366"/>
  </r>
  <r>
    <n v="9161"/>
    <s v="CA-2013-118934"/>
    <x v="0"/>
    <x v="888"/>
    <d v="2013-08-15T00:00:00"/>
    <s v="Standard Class"/>
    <s v="GH-14410"/>
    <s v="Gary Hansen"/>
    <x v="2"/>
    <s v="United States"/>
    <s v="Hendersonville"/>
    <x v="18"/>
    <n v="37075"/>
    <x v="0"/>
    <s v="OFF-BI-10004465"/>
    <x v="1"/>
    <x v="8"/>
    <s v="Avery Durable Slant Ring Binders"/>
    <n v="11.88"/>
    <n v="5"/>
    <n v="0.7"/>
    <n v="-7.92"/>
  </r>
  <r>
    <n v="9162"/>
    <s v="CA-2013-160108"/>
    <x v="0"/>
    <x v="16"/>
    <d v="2013-12-13T00:00:00"/>
    <s v="Standard Class"/>
    <s v="AG-10900"/>
    <s v="Arthur Gainer"/>
    <x v="0"/>
    <s v="United States"/>
    <s v="Eau Claire"/>
    <x v="6"/>
    <n v="54703"/>
    <x v="2"/>
    <s v="FUR-BO-10003450"/>
    <x v="0"/>
    <x v="0"/>
    <s v="Bush Westfield Collection Bookcases, Dark Cherry Finish"/>
    <n v="405.86"/>
    <n v="7"/>
    <n v="0"/>
    <n v="32.468800000000002"/>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59999999999999"/>
    <n v="3"/>
    <n v="0.2"/>
    <n v="0.74250000000000005"/>
  </r>
  <r>
    <n v="9165"/>
    <s v="CA-2012-164007"/>
    <x v="1"/>
    <x v="1214"/>
    <d v="2012-06-12T00:00:00"/>
    <s v="Standard Class"/>
    <s v="MG-17695"/>
    <s v="Maureen Gnade"/>
    <x v="0"/>
    <s v="United States"/>
    <s v="Chicago"/>
    <x v="10"/>
    <n v="60610"/>
    <x v="2"/>
    <s v="OFF-AP-10003849"/>
    <x v="1"/>
    <x v="9"/>
    <s v="Hoover Shoulder Vac Commercial Portable Vacuum"/>
    <n v="143.12799999999999"/>
    <n v="2"/>
    <n v="0.8"/>
    <n v="-393.60199999999998"/>
  </r>
  <r>
    <n v="9166"/>
    <s v="CA-2013-100300"/>
    <x v="0"/>
    <x v="890"/>
    <d v="2013-06-27T00:00:00"/>
    <s v="Second Class"/>
    <s v="MJ-17740"/>
    <s v="Max Jones"/>
    <x v="0"/>
    <s v="United States"/>
    <s v="San Diego"/>
    <x v="1"/>
    <n v="92037"/>
    <x v="1"/>
    <s v="TEC-MA-10000984"/>
    <x v="2"/>
    <x v="15"/>
    <s v="Okidata MB760 Printer"/>
    <n v="4476.8"/>
    <n v="4"/>
    <n v="0.2"/>
    <n v="503.64"/>
  </r>
  <r>
    <n v="9167"/>
    <s v="CA-2013-100300"/>
    <x v="0"/>
    <x v="890"/>
    <d v="2013-06-27T00:00:00"/>
    <s v="Second Class"/>
    <s v="MJ-17740"/>
    <s v="Max Jones"/>
    <x v="0"/>
    <s v="United States"/>
    <s v="San Diego"/>
    <x v="1"/>
    <n v="92037"/>
    <x v="1"/>
    <s v="OFF-PA-10000418"/>
    <x v="1"/>
    <x v="10"/>
    <s v="Xerox 189"/>
    <n v="104.85"/>
    <n v="1"/>
    <n v="0"/>
    <n v="50.328000000000003"/>
  </r>
  <r>
    <n v="9168"/>
    <s v="CA-2013-100300"/>
    <x v="0"/>
    <x v="890"/>
    <d v="2013-06-27T00:00:00"/>
    <s v="Second Class"/>
    <s v="MJ-17740"/>
    <s v="Max Jones"/>
    <x v="0"/>
    <s v="United States"/>
    <s v="San Diego"/>
    <x v="1"/>
    <n v="92037"/>
    <x v="1"/>
    <s v="OFF-AP-10001242"/>
    <x v="1"/>
    <x v="9"/>
    <s v="APC 7 Outlet Network SurgeArrest Surge Protector"/>
    <n v="241.44"/>
    <n v="3"/>
    <n v="0"/>
    <n v="72.432000000000002"/>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80000000000001"/>
  </r>
  <r>
    <n v="9172"/>
    <s v="US-2013-155768"/>
    <x v="0"/>
    <x v="49"/>
    <d v="2013-12-02T00:00:00"/>
    <s v="Same Day"/>
    <s v="LB-16795"/>
    <s v="Laurel Beltran"/>
    <x v="2"/>
    <s v="United States"/>
    <s v="Oxnard"/>
    <x v="1"/>
    <n v="93030"/>
    <x v="1"/>
    <s v="OFF-PA-10001357"/>
    <x v="1"/>
    <x v="10"/>
    <s v="Xerox 1886"/>
    <n v="47.9"/>
    <n v="1"/>
    <n v="0"/>
    <n v="22.992000000000001"/>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9"/>
  </r>
  <r>
    <n v="9174"/>
    <s v="US-2013-155768"/>
    <x v="0"/>
    <x v="49"/>
    <d v="2013-12-02T00:00:00"/>
    <s v="Same Day"/>
    <s v="LB-16795"/>
    <s v="Laurel Beltran"/>
    <x v="2"/>
    <s v="United States"/>
    <s v="Oxnard"/>
    <x v="1"/>
    <n v="93030"/>
    <x v="1"/>
    <s v="OFF-EN-10001219"/>
    <x v="1"/>
    <x v="12"/>
    <s v="#10- 4 1/8&quot; x 9 1/2&quot; Security-Tint Envelopes"/>
    <n v="22.92"/>
    <n v="3"/>
    <n v="0"/>
    <n v="11.2308"/>
  </r>
  <r>
    <n v="9175"/>
    <s v="CA-2014-119424"/>
    <x v="3"/>
    <x v="492"/>
    <d v="2014-06-15T00:00:00"/>
    <s v="Second Class"/>
    <s v="SB-20185"/>
    <s v="Sarah Brown"/>
    <x v="0"/>
    <s v="United States"/>
    <s v="Kent"/>
    <x v="4"/>
    <n v="98031"/>
    <x v="1"/>
    <s v="TEC-PH-10002564"/>
    <x v="2"/>
    <x v="7"/>
    <s v="OtterBox Defender Series Case - Samsung Galaxy S4"/>
    <n v="71.975999999999999"/>
    <n v="3"/>
    <n v="0.2"/>
    <n v="8.9969999999999999"/>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5999999999999"/>
    <n v="3"/>
    <n v="0.7"/>
    <n v="-20.724"/>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1"/>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
  </r>
  <r>
    <n v="9180"/>
    <s v="CA-2014-156776"/>
    <x v="3"/>
    <x v="783"/>
    <d v="2014-08-12T00:00:00"/>
    <s v="Standard Class"/>
    <s v="JL-15505"/>
    <s v="Jeremy Lonsdale"/>
    <x v="0"/>
    <s v="United States"/>
    <s v="Westminster"/>
    <x v="1"/>
    <n v="92683"/>
    <x v="1"/>
    <s v="TEC-PH-10002415"/>
    <x v="2"/>
    <x v="7"/>
    <s v="Polycom VoiceStation 500 ConferenceÂ phone"/>
    <n v="707.88"/>
    <n v="3"/>
    <n v="0.2"/>
    <n v="44.2425"/>
  </r>
  <r>
    <n v="9181"/>
    <s v="CA-2014-156776"/>
    <x v="3"/>
    <x v="783"/>
    <d v="2014-08-12T00:00:00"/>
    <s v="Standard Class"/>
    <s v="JL-15505"/>
    <s v="Jeremy Lonsdale"/>
    <x v="0"/>
    <s v="United States"/>
    <s v="Westminster"/>
    <x v="1"/>
    <n v="92683"/>
    <x v="1"/>
    <s v="OFF-BI-10003355"/>
    <x v="1"/>
    <x v="8"/>
    <s v="Cardinal Holdit Business Card Pockets"/>
    <n v="11.95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
    <n v="3"/>
    <n v="0.2"/>
    <n v="11.673"/>
  </r>
  <r>
    <n v="9183"/>
    <s v="CA-2014-156776"/>
    <x v="3"/>
    <x v="783"/>
    <d v="2014-08-12T00:00:00"/>
    <s v="Standard Class"/>
    <s v="JL-15505"/>
    <s v="Jeremy Lonsdale"/>
    <x v="0"/>
    <s v="United States"/>
    <s v="Westminster"/>
    <x v="1"/>
    <n v="92683"/>
    <x v="1"/>
    <s v="TEC-AC-10004803"/>
    <x v="2"/>
    <x v="11"/>
    <s v="Sony Micro Vault Click 4 GB USB 2.0 Flash Drive"/>
    <n v="55.76"/>
    <n v="4"/>
    <n v="0"/>
    <n v="7.8064"/>
  </r>
  <r>
    <n v="9184"/>
    <s v="CA-2014-156776"/>
    <x v="3"/>
    <x v="783"/>
    <d v="2014-08-12T00:00:00"/>
    <s v="Standard Class"/>
    <s v="JL-15505"/>
    <s v="Jeremy Lonsdale"/>
    <x v="0"/>
    <s v="United States"/>
    <s v="Westminster"/>
    <x v="1"/>
    <n v="92683"/>
    <x v="1"/>
    <s v="OFF-PA-10001970"/>
    <x v="1"/>
    <x v="10"/>
    <s v="Xerox 1881"/>
    <n v="24.56"/>
    <n v="2"/>
    <n v="0"/>
    <n v="11.543200000000001"/>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5"/>
  </r>
  <r>
    <n v="9186"/>
    <s v="CA-2014-156776"/>
    <x v="3"/>
    <x v="783"/>
    <d v="2014-08-12T00:00:00"/>
    <s v="Standard Class"/>
    <s v="JL-15505"/>
    <s v="Jeremy Lonsdale"/>
    <x v="0"/>
    <s v="United States"/>
    <s v="Westminster"/>
    <x v="1"/>
    <n v="92683"/>
    <x v="1"/>
    <s v="FUR-CH-10002317"/>
    <x v="0"/>
    <x v="1"/>
    <s v="Global Enterprise Series Seating Low-Back Swivel/Tilt Chairs"/>
    <n v="207.184"/>
    <n v="1"/>
    <n v="0.2"/>
    <n v="25.898"/>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2"/>
  </r>
  <r>
    <n v="9188"/>
    <s v="US-2012-130512"/>
    <x v="1"/>
    <x v="291"/>
    <d v="2012-08-25T00:00:00"/>
    <s v="Standard Class"/>
    <s v="SM-20320"/>
    <s v="Sean Miller"/>
    <x v="2"/>
    <s v="United States"/>
    <s v="Allentown"/>
    <x v="9"/>
    <n v="18103"/>
    <x v="3"/>
    <s v="OFF-SU-10001935"/>
    <x v="1"/>
    <x v="14"/>
    <s v="Staples"/>
    <n v="3.488"/>
    <n v="2"/>
    <n v="0.2"/>
    <n v="-0.6976"/>
  </r>
  <r>
    <n v="9189"/>
    <s v="US-2012-130512"/>
    <x v="1"/>
    <x v="291"/>
    <d v="2012-08-25T00:00:00"/>
    <s v="Standard Class"/>
    <s v="SM-20320"/>
    <s v="Sean Miller"/>
    <x v="2"/>
    <s v="United States"/>
    <s v="Allentown"/>
    <x v="9"/>
    <n v="18103"/>
    <x v="3"/>
    <s v="TEC-AC-10000290"/>
    <x v="2"/>
    <x v="11"/>
    <s v="Sabrent 4-Port USB 2.0 Hub"/>
    <n v="21.728000000000002"/>
    <n v="4"/>
    <n v="0.2"/>
    <n v="3.802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7999999999994"/>
    <n v="2"/>
    <n v="0.7"/>
    <n v="-82.99"/>
  </r>
  <r>
    <n v="9192"/>
    <s v="US-2012-130512"/>
    <x v="1"/>
    <x v="291"/>
    <d v="2012-08-25T00:00:00"/>
    <s v="Standard Class"/>
    <s v="SM-20320"/>
    <s v="Sean Miller"/>
    <x v="2"/>
    <s v="United States"/>
    <s v="Allentown"/>
    <x v="9"/>
    <n v="18103"/>
    <x v="3"/>
    <s v="OFF-PA-10003625"/>
    <x v="1"/>
    <x v="10"/>
    <s v="Xerox 1979"/>
    <n v="49.567999999999998"/>
    <n v="2"/>
    <n v="0.2"/>
    <n v="15.49"/>
  </r>
  <r>
    <n v="9193"/>
    <s v="CA-2012-141810"/>
    <x v="1"/>
    <x v="121"/>
    <d v="2012-11-07T00:00:00"/>
    <s v="Standard Class"/>
    <s v="BB-10990"/>
    <s v="Barry Blumstein"/>
    <x v="1"/>
    <s v="United States"/>
    <s v="San Antonio"/>
    <x v="5"/>
    <n v="78207"/>
    <x v="2"/>
    <s v="OFF-BI-10001524"/>
    <x v="1"/>
    <x v="8"/>
    <s v="GBC Premium Transparent Covers with Diagonal Lined Pattern"/>
    <n v="29.372"/>
    <n v="7"/>
    <n v="0.8"/>
    <n v="-46.995199999999997"/>
  </r>
  <r>
    <n v="9194"/>
    <s v="CA-2012-141810"/>
    <x v="1"/>
    <x v="121"/>
    <d v="2012-11-07T00:00:00"/>
    <s v="Standard Class"/>
    <s v="BB-10990"/>
    <s v="Barry Blumstein"/>
    <x v="1"/>
    <s v="United States"/>
    <s v="San Antonio"/>
    <x v="5"/>
    <n v="78207"/>
    <x v="2"/>
    <s v="TEC-PH-10002200"/>
    <x v="2"/>
    <x v="7"/>
    <s v="Aastra 6757i CT Wireless VoIP phone"/>
    <n v="344.70400000000001"/>
    <n v="2"/>
    <n v="0.2"/>
    <n v="38.779200000000003"/>
  </r>
  <r>
    <n v="9195"/>
    <s v="CA-2011-146843"/>
    <x v="2"/>
    <x v="953"/>
    <d v="2011-12-06T00:00:00"/>
    <s v="Standard Class"/>
    <s v="PB-19150"/>
    <s v="Philip Brown"/>
    <x v="0"/>
    <s v="United States"/>
    <s v="Avondale"/>
    <x v="16"/>
    <n v="85323"/>
    <x v="1"/>
    <s v="OFF-SU-10001664"/>
    <x v="1"/>
    <x v="14"/>
    <s v="Acme Office Executive Series Stainless Steel Trimmers"/>
    <n v="47.991999999999997"/>
    <n v="7"/>
    <n v="0.2"/>
    <n v="3.5994000000000002"/>
  </r>
  <r>
    <n v="9196"/>
    <s v="CA-2011-146843"/>
    <x v="2"/>
    <x v="953"/>
    <d v="2011-12-06T00:00:00"/>
    <s v="Standard Class"/>
    <s v="PB-19150"/>
    <s v="Philip Brown"/>
    <x v="0"/>
    <s v="United States"/>
    <s v="Avondale"/>
    <x v="16"/>
    <n v="85323"/>
    <x v="1"/>
    <s v="TEC-AC-10002550"/>
    <x v="2"/>
    <x v="11"/>
    <s v="Memorex 25GB 6X Branded Blu-Ray Recordable Disc, 30/Pack"/>
    <n v="102.24"/>
    <n v="4"/>
    <n v="0.2"/>
    <n v="-16.614000000000001"/>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
    <n v="5"/>
    <n v="0.2"/>
    <n v="125.3"/>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399999999999"/>
    <n v="1"/>
    <n v="0.2"/>
    <n v="32.097999999999999"/>
  </r>
  <r>
    <n v="9201"/>
    <s v="CA-2013-152688"/>
    <x v="0"/>
    <x v="508"/>
    <d v="2013-10-21T00:00:00"/>
    <s v="First Class"/>
    <s v="NR-18550"/>
    <s v="Nick Radford"/>
    <x v="0"/>
    <s v="United States"/>
    <s v="Perth Amboy"/>
    <x v="30"/>
    <n v="8861"/>
    <x v="3"/>
    <s v="FUR-BO-10001337"/>
    <x v="0"/>
    <x v="0"/>
    <s v="O'Sullivan Living Dimensions 2-Shelf Bookcases"/>
    <n v="120.98"/>
    <n v="1"/>
    <n v="0"/>
    <n v="12.098000000000001"/>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1999999999999"/>
    <n v="3"/>
    <n v="0.2"/>
    <n v="10.0632"/>
  </r>
  <r>
    <n v="9204"/>
    <s v="CA-2013-153836"/>
    <x v="0"/>
    <x v="859"/>
    <d v="2013-11-04T00:00:00"/>
    <s v="Standard Class"/>
    <s v="EH-13765"/>
    <s v="Edward Hooks"/>
    <x v="1"/>
    <s v="United States"/>
    <s v="New York City"/>
    <x v="15"/>
    <n v="10011"/>
    <x v="3"/>
    <s v="OFF-AR-10004602"/>
    <x v="1"/>
    <x v="6"/>
    <s v="Boston KS Multi-Size Manual Pencil Sharpener"/>
    <n v="114.95"/>
    <n v="5"/>
    <n v="0"/>
    <n v="32.186"/>
  </r>
  <r>
    <n v="9205"/>
    <s v="CA-2013-104689"/>
    <x v="0"/>
    <x v="49"/>
    <d v="2013-12-06T00:00:00"/>
    <s v="Standard Class"/>
    <s v="FH-14365"/>
    <s v="Fred Hopkins"/>
    <x v="1"/>
    <s v="United States"/>
    <s v="Los Angeles"/>
    <x v="1"/>
    <n v="90004"/>
    <x v="1"/>
    <s v="OFF-AR-10001149"/>
    <x v="1"/>
    <x v="6"/>
    <s v="Sanford Colorific Colored Pencils, 12/Box"/>
    <n v="23.04"/>
    <n v="8"/>
    <n v="0"/>
    <n v="6.9119999999999999"/>
  </r>
  <r>
    <n v="9206"/>
    <s v="CA-2013-146423"/>
    <x v="0"/>
    <x v="438"/>
    <d v="2013-04-22T00:00:00"/>
    <s v="Same Day"/>
    <s v="BT-11680"/>
    <s v="Brian Thompson"/>
    <x v="0"/>
    <s v="United States"/>
    <s v="Milford"/>
    <x v="29"/>
    <n v="6460"/>
    <x v="3"/>
    <s v="OFF-AR-10004817"/>
    <x v="1"/>
    <x v="6"/>
    <s v="Colorific Watercolor Pencils"/>
    <n v="15.48"/>
    <n v="3"/>
    <n v="0"/>
    <n v="4.4892000000000003"/>
  </r>
  <r>
    <n v="9207"/>
    <s v="CA-2013-146423"/>
    <x v="0"/>
    <x v="438"/>
    <d v="2013-04-22T00:00:00"/>
    <s v="Same Day"/>
    <s v="BT-11680"/>
    <s v="Brian Thompson"/>
    <x v="0"/>
    <s v="United States"/>
    <s v="Milford"/>
    <x v="29"/>
    <n v="6460"/>
    <x v="3"/>
    <s v="OFF-PA-10003797"/>
    <x v="1"/>
    <x v="10"/>
    <s v="Xerox 209"/>
    <n v="51.84"/>
    <n v="8"/>
    <n v="0"/>
    <n v="24.883199999999999"/>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96"/>
  </r>
  <r>
    <n v="9209"/>
    <s v="CA-2014-141747"/>
    <x v="3"/>
    <x v="646"/>
    <d v="2014-08-09T00:00:00"/>
    <s v="Second Class"/>
    <s v="SC-20230"/>
    <s v="Scot Coram"/>
    <x v="1"/>
    <s v="United States"/>
    <s v="Seattle"/>
    <x v="4"/>
    <n v="98105"/>
    <x v="1"/>
    <s v="OFF-ST-10003996"/>
    <x v="1"/>
    <x v="4"/>
    <s v="Letter/Legal File Tote with Clear Snap-On Lid, Black Granite"/>
    <n v="16.059999999999999"/>
    <n v="1"/>
    <n v="0"/>
    <n v="4.1756000000000002"/>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399999999999"/>
  </r>
  <r>
    <n v="9214"/>
    <s v="CA-2011-144071"/>
    <x v="2"/>
    <x v="589"/>
    <d v="2011-12-15T00:00:00"/>
    <s v="Standard Class"/>
    <s v="DJ-13420"/>
    <s v="Denny Joy"/>
    <x v="1"/>
    <s v="United States"/>
    <s v="San Francisco"/>
    <x v="1"/>
    <n v="94110"/>
    <x v="1"/>
    <s v="FUR-FU-10000758"/>
    <x v="0"/>
    <x v="5"/>
    <s v="DAX Natural Wood-Tone Poster Frame"/>
    <n v="79.44"/>
    <n v="3"/>
    <n v="0"/>
    <n v="28.598400000000002"/>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
    <n v="5"/>
    <n v="0"/>
    <n v="15.552"/>
  </r>
  <r>
    <n v="9217"/>
    <s v="CA-2014-103765"/>
    <x v="3"/>
    <x v="221"/>
    <d v="2014-12-01T00:00:00"/>
    <s v="Standard Class"/>
    <s v="JG-15310"/>
    <s v="Jason Gross"/>
    <x v="1"/>
    <s v="United States"/>
    <s v="Odessa"/>
    <x v="5"/>
    <n v="79762"/>
    <x v="2"/>
    <s v="OFF-AP-10002311"/>
    <x v="1"/>
    <x v="9"/>
    <s v="Holmes Replacement Filter for HEPA Air Cleaner, Very Large Room, HEPA Filter"/>
    <n v="13.762"/>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99"/>
  </r>
  <r>
    <n v="9220"/>
    <s v="US-2012-164238"/>
    <x v="1"/>
    <x v="748"/>
    <d v="2012-08-20T00:00:00"/>
    <s v="Standard Class"/>
    <s v="JW-15955"/>
    <s v="Joni Wasserman"/>
    <x v="0"/>
    <s v="United States"/>
    <s v="Philadelphia"/>
    <x v="9"/>
    <n v="19120"/>
    <x v="3"/>
    <s v="FUR-BO-10000780"/>
    <x v="0"/>
    <x v="0"/>
    <s v="O'Sullivan Plantations 2-Door Library in Landvery Oak"/>
    <n v="301.47000000000003"/>
    <n v="3"/>
    <n v="0.5"/>
    <n v="-204.99959999999999"/>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1"/>
  </r>
  <r>
    <n v="9223"/>
    <s v="CA-2014-103212"/>
    <x v="3"/>
    <x v="119"/>
    <d v="2014-10-15T00:00:00"/>
    <s v="First Class"/>
    <s v="MH-18025"/>
    <s v="Michelle Huthwaite"/>
    <x v="0"/>
    <s v="United States"/>
    <s v="Lafayette"/>
    <x v="28"/>
    <n v="70506"/>
    <x v="0"/>
    <s v="OFF-PA-10004355"/>
    <x v="1"/>
    <x v="10"/>
    <s v="Xerox 231"/>
    <n v="25.92"/>
    <n v="4"/>
    <n v="0"/>
    <n v="12.441599999999999"/>
  </r>
  <r>
    <n v="9224"/>
    <s v="CA-2014-121160"/>
    <x v="3"/>
    <x v="259"/>
    <d v="2014-11-05T00:00:00"/>
    <s v="Same Day"/>
    <s v="FM-14290"/>
    <s v="Frank Merwin"/>
    <x v="2"/>
    <s v="United States"/>
    <s v="Bryan"/>
    <x v="5"/>
    <n v="77803"/>
    <x v="2"/>
    <s v="OFF-BI-10001308"/>
    <x v="1"/>
    <x v="8"/>
    <s v="GBC Standard Plastic Binding Systems' Combs"/>
    <n v="7.5359999999999996"/>
    <n v="6"/>
    <n v="0.8"/>
    <n v="-13.188000000000001"/>
  </r>
  <r>
    <n v="9225"/>
    <s v="CA-2014-121160"/>
    <x v="3"/>
    <x v="259"/>
    <d v="2014-11-05T00:00:00"/>
    <s v="Same Day"/>
    <s v="FM-14290"/>
    <s v="Frank Merwin"/>
    <x v="2"/>
    <s v="United States"/>
    <s v="Bryan"/>
    <x v="5"/>
    <n v="77803"/>
    <x v="2"/>
    <s v="OFF-BI-10003094"/>
    <x v="1"/>
    <x v="8"/>
    <s v="Self-Adhesive Ring Binder Labels"/>
    <n v="1.4079999999999999"/>
    <n v="2"/>
    <n v="0.8"/>
    <n v="-2.3231999999999999"/>
  </r>
  <r>
    <n v="9226"/>
    <s v="CA-2014-121160"/>
    <x v="3"/>
    <x v="259"/>
    <d v="2014-11-05T00:00:00"/>
    <s v="Same Day"/>
    <s v="FM-14290"/>
    <s v="Frank Merwin"/>
    <x v="2"/>
    <s v="United States"/>
    <s v="Bryan"/>
    <x v="5"/>
    <n v="77803"/>
    <x v="2"/>
    <s v="OFF-BI-10004040"/>
    <x v="1"/>
    <x v="8"/>
    <s v="Wilson Jones Impact Binders"/>
    <n v="4.1440000000000001"/>
    <n v="4"/>
    <n v="0.8"/>
    <n v="-6.4231999999999996"/>
  </r>
  <r>
    <n v="9227"/>
    <s v="CA-2014-121160"/>
    <x v="3"/>
    <x v="259"/>
    <d v="2014-11-05T00:00:00"/>
    <s v="Same Day"/>
    <s v="FM-14290"/>
    <s v="Frank Merwin"/>
    <x v="2"/>
    <s v="United States"/>
    <s v="Bryan"/>
    <x v="5"/>
    <n v="77803"/>
    <x v="2"/>
    <s v="OFF-ST-10002485"/>
    <x v="1"/>
    <x v="4"/>
    <s v="Rogers Deluxe File Chest"/>
    <n v="52.752000000000002"/>
    <n v="3"/>
    <n v="0.2"/>
    <n v="-12.528600000000001"/>
  </r>
  <r>
    <n v="9228"/>
    <s v="CA-2014-140515"/>
    <x v="3"/>
    <x v="498"/>
    <d v="2014-03-25T00:00:00"/>
    <s v="Standard Class"/>
    <s v="GZ-14545"/>
    <s v="George Zrebassa"/>
    <x v="1"/>
    <s v="United States"/>
    <s v="Los Angeles"/>
    <x v="1"/>
    <n v="90008"/>
    <x v="1"/>
    <s v="OFF-AP-10001205"/>
    <x v="1"/>
    <x v="9"/>
    <s v="Belkin 5 Outlet SurgeMaster Power Centers"/>
    <n v="381.36"/>
    <n v="7"/>
    <n v="0"/>
    <n v="106.7808"/>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1000000000003"/>
  </r>
  <r>
    <n v="9231"/>
    <s v="CA-2014-133718"/>
    <x v="3"/>
    <x v="283"/>
    <d v="2014-07-27T00:00:00"/>
    <s v="First Class"/>
    <s v="TB-21520"/>
    <s v="Tracy Blumstein"/>
    <x v="0"/>
    <s v="United States"/>
    <s v="Los Angeles"/>
    <x v="1"/>
    <n v="90045"/>
    <x v="1"/>
    <s v="OFF-PA-10002689"/>
    <x v="1"/>
    <x v="10"/>
    <s v="Weyerhaeuser First Choice Laser/Copy Paper (20Lb. and 88 Bright)"/>
    <n v="58.32"/>
    <n v="9"/>
    <n v="0"/>
    <n v="27.993600000000001"/>
  </r>
  <r>
    <n v="9232"/>
    <s v="CA-2011-148383"/>
    <x v="2"/>
    <x v="422"/>
    <d v="2011-12-31T00:00:00"/>
    <s v="Standard Class"/>
    <s v="RP-19390"/>
    <s v="Resi PÃ¶lking"/>
    <x v="0"/>
    <s v="United States"/>
    <s v="Phoenix"/>
    <x v="16"/>
    <n v="85023"/>
    <x v="1"/>
    <s v="OFF-BI-10003650"/>
    <x v="1"/>
    <x v="8"/>
    <s v="GBC DocuBind 300 Electric Binding Machine"/>
    <n v="946.76400000000001"/>
    <n v="6"/>
    <n v="0.7"/>
    <n v="-694.29359999999997"/>
  </r>
  <r>
    <n v="9233"/>
    <s v="CA-2013-126732"/>
    <x v="0"/>
    <x v="476"/>
    <d v="2013-09-07T00:00:00"/>
    <s v="Standard Class"/>
    <s v="LR-16915"/>
    <s v="Lena Radford"/>
    <x v="0"/>
    <s v="United States"/>
    <s v="Los Angeles"/>
    <x v="1"/>
    <n v="90036"/>
    <x v="1"/>
    <s v="FUR-FU-10001889"/>
    <x v="0"/>
    <x v="5"/>
    <s v="Ultra Door Pull Handle"/>
    <n v="94.68"/>
    <n v="9"/>
    <n v="0"/>
    <n v="31.244399999999999"/>
  </r>
  <r>
    <n v="9234"/>
    <s v="CA-2013-126732"/>
    <x v="0"/>
    <x v="476"/>
    <d v="2013-09-07T00:00:00"/>
    <s v="Standard Class"/>
    <s v="LR-16915"/>
    <s v="Lena Radford"/>
    <x v="0"/>
    <s v="United States"/>
    <s v="Los Angeles"/>
    <x v="1"/>
    <n v="90036"/>
    <x v="1"/>
    <s v="OFF-ST-10000321"/>
    <x v="1"/>
    <x v="4"/>
    <s v="Akro Stacking Bins"/>
    <n v="23.67"/>
    <n v="3"/>
    <n v="0"/>
    <n v="0.94679999999999997"/>
  </r>
  <r>
    <n v="9235"/>
    <s v="CA-2013-126732"/>
    <x v="0"/>
    <x v="476"/>
    <d v="2013-09-07T00:00:00"/>
    <s v="Standard Class"/>
    <s v="LR-16915"/>
    <s v="Lena Radford"/>
    <x v="0"/>
    <s v="United States"/>
    <s v="Los Angeles"/>
    <x v="1"/>
    <n v="90036"/>
    <x v="1"/>
    <s v="TEC-PH-10001530"/>
    <x v="2"/>
    <x v="7"/>
    <s v="Cisco Unified IP Phone 7945G VoIP phone"/>
    <n v="1091.1679999999999"/>
    <n v="4"/>
    <n v="0.2"/>
    <n v="68.197999999999993"/>
  </r>
  <r>
    <n v="9236"/>
    <s v="CA-2013-126732"/>
    <x v="0"/>
    <x v="476"/>
    <d v="2013-09-07T00:00:00"/>
    <s v="Standard Class"/>
    <s v="LR-16915"/>
    <s v="Lena Radford"/>
    <x v="0"/>
    <s v="United States"/>
    <s v="Los Angeles"/>
    <x v="1"/>
    <n v="90036"/>
    <x v="1"/>
    <s v="OFF-AR-10004752"/>
    <x v="1"/>
    <x v="6"/>
    <s v="Blackstonian Pencils"/>
    <n v="18.690000000000001"/>
    <n v="7"/>
    <n v="0"/>
    <n v="5.2332000000000001"/>
  </r>
  <r>
    <n v="9237"/>
    <s v="CA-2013-126732"/>
    <x v="0"/>
    <x v="476"/>
    <d v="2013-09-07T00:00:00"/>
    <s v="Standard Class"/>
    <s v="LR-16915"/>
    <s v="Lena Radford"/>
    <x v="0"/>
    <s v="United States"/>
    <s v="Los Angeles"/>
    <x v="1"/>
    <n v="90036"/>
    <x v="1"/>
    <s v="FUR-TA-10001539"/>
    <x v="0"/>
    <x v="3"/>
    <s v="Chromcraft Rectangular Conference Tables"/>
    <n v="568.72799999999995"/>
    <n v="3"/>
    <n v="0.2"/>
    <n v="28.436399999999999"/>
  </r>
  <r>
    <n v="9238"/>
    <s v="CA-2013-126732"/>
    <x v="0"/>
    <x v="476"/>
    <d v="2013-09-07T00:00:00"/>
    <s v="Standard Class"/>
    <s v="LR-16915"/>
    <s v="Lena Radford"/>
    <x v="0"/>
    <s v="United States"/>
    <s v="Los Angeles"/>
    <x v="1"/>
    <n v="90036"/>
    <x v="1"/>
    <s v="OFF-BI-10001553"/>
    <x v="1"/>
    <x v="8"/>
    <s v="SpineVue Locking Slant-D Ring Binders by Cardinal"/>
    <n v="7.3120000000000003"/>
    <n v="1"/>
    <n v="0.2"/>
    <n v="2.5592000000000001"/>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
  </r>
  <r>
    <n v="9240"/>
    <s v="CA-2014-110310"/>
    <x v="3"/>
    <x v="855"/>
    <d v="2014-11-03T00:00:00"/>
    <s v="Standard Class"/>
    <s v="NB-18655"/>
    <s v="Nona Balk"/>
    <x v="1"/>
    <s v="United States"/>
    <s v="Tallahassee"/>
    <x v="2"/>
    <n v="32303"/>
    <x v="0"/>
    <s v="OFF-PA-10001685"/>
    <x v="1"/>
    <x v="10"/>
    <s v="Staples"/>
    <n v="56.783999999999999"/>
    <n v="7"/>
    <n v="0.2"/>
    <n v="20.584199999999999"/>
  </r>
  <r>
    <n v="9241"/>
    <s v="CA-2014-110310"/>
    <x v="3"/>
    <x v="855"/>
    <d v="2014-11-03T00:00:00"/>
    <s v="Standard Class"/>
    <s v="NB-18655"/>
    <s v="Nona Balk"/>
    <x v="1"/>
    <s v="United States"/>
    <s v="Tallahassee"/>
    <x v="2"/>
    <n v="32303"/>
    <x v="0"/>
    <s v="OFF-BI-10001097"/>
    <x v="1"/>
    <x v="8"/>
    <s v="Avery Hole Reinforcements"/>
    <n v="5.6070000000000002"/>
    <n v="3"/>
    <n v="0.7"/>
    <n v="-3.9249000000000001"/>
  </r>
  <r>
    <n v="9242"/>
    <s v="CA-2014-110310"/>
    <x v="3"/>
    <x v="855"/>
    <d v="2014-11-03T00:00:00"/>
    <s v="Standard Class"/>
    <s v="NB-18655"/>
    <s v="Nona Balk"/>
    <x v="1"/>
    <s v="United States"/>
    <s v="Tallahassee"/>
    <x v="2"/>
    <n v="32303"/>
    <x v="0"/>
    <s v="OFF-AR-10001662"/>
    <x v="1"/>
    <x v="6"/>
    <s v="Rogers Handheld Barrel Pencil Sharpener"/>
    <n v="6.5759999999999996"/>
    <n v="3"/>
    <n v="0.2"/>
    <n v="0.57540000000000002"/>
  </r>
  <r>
    <n v="9243"/>
    <s v="CA-2011-113271"/>
    <x v="2"/>
    <x v="868"/>
    <d v="2011-07-14T00:00:00"/>
    <s v="Standard Class"/>
    <s v="DS-13030"/>
    <s v="Darrin Sayre"/>
    <x v="2"/>
    <s v="United States"/>
    <s v="San Francisco"/>
    <x v="1"/>
    <n v="94122"/>
    <x v="1"/>
    <s v="OFF-BI-10002609"/>
    <x v="1"/>
    <x v="8"/>
    <s v="Avery Hidden Tab Dividers for Binding Systems"/>
    <n v="14.304"/>
    <n v="6"/>
    <n v="0.2"/>
    <n v="4.6487999999999996"/>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3"/>
    <n v="1"/>
    <n v="0.15"/>
    <n v="7.0490000000000004"/>
  </r>
  <r>
    <n v="9245"/>
    <s v="CA-2011-113271"/>
    <x v="2"/>
    <x v="868"/>
    <d v="2011-07-14T00:00:00"/>
    <s v="Standard Class"/>
    <s v="DS-13030"/>
    <s v="Darrin Sayre"/>
    <x v="2"/>
    <s v="United States"/>
    <s v="San Francisco"/>
    <x v="1"/>
    <n v="94122"/>
    <x v="1"/>
    <s v="OFF-AR-10003251"/>
    <x v="1"/>
    <x v="6"/>
    <s v="Prang Drawing Pencil Set"/>
    <n v="5.56"/>
    <n v="2"/>
    <n v="0"/>
    <n v="2.2240000000000002"/>
  </r>
  <r>
    <n v="9246"/>
    <s v="CA-2011-113271"/>
    <x v="2"/>
    <x v="868"/>
    <d v="2011-07-14T00:00:00"/>
    <s v="Standard Class"/>
    <s v="DS-13030"/>
    <s v="Darrin Sayre"/>
    <x v="2"/>
    <s v="United States"/>
    <s v="San Francisco"/>
    <x v="1"/>
    <n v="94122"/>
    <x v="1"/>
    <s v="OFF-PA-10002365"/>
    <x v="1"/>
    <x v="10"/>
    <s v="Xerox 1967"/>
    <n v="32.4"/>
    <n v="5"/>
    <n v="0"/>
    <n v="15.552"/>
  </r>
  <r>
    <n v="9247"/>
    <s v="CA-2014-130106"/>
    <x v="3"/>
    <x v="1053"/>
    <d v="2014-05-27T00:00:00"/>
    <s v="Standard Class"/>
    <s v="VF-21715"/>
    <s v="Vicky Freymann"/>
    <x v="2"/>
    <s v="United States"/>
    <s v="San Francisco"/>
    <x v="1"/>
    <n v="94109"/>
    <x v="1"/>
    <s v="OFF-AR-10003651"/>
    <x v="1"/>
    <x v="6"/>
    <s v="Newell 350"/>
    <n v="9.84"/>
    <n v="3"/>
    <n v="0"/>
    <n v="2.8536000000000001"/>
  </r>
  <r>
    <n v="9248"/>
    <s v="CA-2014-130106"/>
    <x v="3"/>
    <x v="1053"/>
    <d v="2014-05-27T00:00:00"/>
    <s v="Standard Class"/>
    <s v="VF-21715"/>
    <s v="Vicky Freymann"/>
    <x v="2"/>
    <s v="United States"/>
    <s v="San Francisco"/>
    <x v="1"/>
    <n v="94109"/>
    <x v="1"/>
    <s v="OFF-AR-10003732"/>
    <x v="1"/>
    <x v="6"/>
    <s v="Newell 333"/>
    <n v="2.78"/>
    <n v="1"/>
    <n v="0"/>
    <n v="0.7228"/>
  </r>
  <r>
    <n v="9249"/>
    <s v="CA-2013-127761"/>
    <x v="0"/>
    <x v="338"/>
    <d v="2013-11-15T00:00:00"/>
    <s v="Standard Class"/>
    <s v="SW-20275"/>
    <s v="Scott Williamson"/>
    <x v="0"/>
    <s v="United States"/>
    <s v="New York City"/>
    <x v="15"/>
    <n v="10009"/>
    <x v="3"/>
    <s v="OFF-BI-10002557"/>
    <x v="1"/>
    <x v="8"/>
    <s v="Presstex Flexible Ring Binders"/>
    <n v="3.64"/>
    <n v="1"/>
    <n v="0.2"/>
    <n v="1.365"/>
  </r>
  <r>
    <n v="9250"/>
    <s v="CA-2013-127761"/>
    <x v="0"/>
    <x v="338"/>
    <d v="2013-11-15T00:00:00"/>
    <s v="Standard Class"/>
    <s v="SW-20275"/>
    <s v="Scott Williamson"/>
    <x v="0"/>
    <s v="United States"/>
    <s v="New York City"/>
    <x v="15"/>
    <n v="10009"/>
    <x v="3"/>
    <s v="TEC-PH-10003691"/>
    <x v="2"/>
    <x v="7"/>
    <s v="BlackBerry Q10"/>
    <n v="881.93"/>
    <n v="7"/>
    <n v="0"/>
    <n v="220.48249999999999"/>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
    <n v="2"/>
    <n v="0.2"/>
    <n v="33.64"/>
  </r>
  <r>
    <n v="9253"/>
    <s v="CA-2014-102309"/>
    <x v="3"/>
    <x v="397"/>
    <d v="2014-09-26T00:00:00"/>
    <s v="Second Class"/>
    <s v="DO-13645"/>
    <s v="Doug O'Connell"/>
    <x v="0"/>
    <s v="United States"/>
    <s v="Pine Bluff"/>
    <x v="36"/>
    <n v="71603"/>
    <x v="0"/>
    <s v="TEC-AC-10001114"/>
    <x v="2"/>
    <x v="11"/>
    <s v="Microsoft Wireless Mobile Mouse 4000"/>
    <n v="199.95"/>
    <n v="5"/>
    <n v="0"/>
    <n v="63.984000000000002"/>
  </r>
  <r>
    <n v="9254"/>
    <s v="CA-2014-102309"/>
    <x v="3"/>
    <x v="397"/>
    <d v="2014-09-26T00:00:00"/>
    <s v="Second Class"/>
    <s v="DO-13645"/>
    <s v="Doug O'Connell"/>
    <x v="0"/>
    <s v="United States"/>
    <s v="Pine Bluff"/>
    <x v="36"/>
    <n v="71603"/>
    <x v="0"/>
    <s v="OFF-PA-10002005"/>
    <x v="1"/>
    <x v="10"/>
    <s v="Xerox 225"/>
    <n v="12.96"/>
    <n v="2"/>
    <n v="0"/>
    <n v="6.2207999999999997"/>
  </r>
  <r>
    <n v="9255"/>
    <s v="CA-2011-168368"/>
    <x v="2"/>
    <x v="1058"/>
    <d v="2011-02-16T00:00:00"/>
    <s v="Second Class"/>
    <s v="GA-14725"/>
    <s v="Guy Armstrong"/>
    <x v="0"/>
    <s v="United States"/>
    <s v="Columbia"/>
    <x v="25"/>
    <n v="65203"/>
    <x v="2"/>
    <s v="FUR-CH-10001146"/>
    <x v="0"/>
    <x v="1"/>
    <s v="Global Value Mid-Back Manager's Chair, Gray"/>
    <n v="60.89"/>
    <n v="1"/>
    <n v="0"/>
    <n v="15.2225"/>
  </r>
  <r>
    <n v="9256"/>
    <s v="CA-2011-168368"/>
    <x v="2"/>
    <x v="1058"/>
    <d v="2011-02-16T00:00:00"/>
    <s v="Second Class"/>
    <s v="GA-14725"/>
    <s v="Guy Armstrong"/>
    <x v="0"/>
    <s v="United States"/>
    <s v="Columbia"/>
    <x v="25"/>
    <n v="65203"/>
    <x v="2"/>
    <s v="OFF-LA-10004853"/>
    <x v="1"/>
    <x v="2"/>
    <s v="Avery 483"/>
    <n v="14.94"/>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400000000002"/>
  </r>
  <r>
    <n v="9259"/>
    <s v="CA-2011-168368"/>
    <x v="2"/>
    <x v="1058"/>
    <d v="2011-02-16T00:00:00"/>
    <s v="Second Class"/>
    <s v="GA-14725"/>
    <s v="Guy Armstrong"/>
    <x v="0"/>
    <s v="United States"/>
    <s v="Columbia"/>
    <x v="25"/>
    <n v="65203"/>
    <x v="2"/>
    <s v="OFF-BI-10004654"/>
    <x v="1"/>
    <x v="8"/>
    <s v="VariCap6 Expandable Binder"/>
    <n v="51.9"/>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
  </r>
  <r>
    <n v="9263"/>
    <s v="CA-2012-124499"/>
    <x v="1"/>
    <x v="330"/>
    <d v="2012-10-13T00:00:00"/>
    <s v="Standard Class"/>
    <s v="FM-14380"/>
    <s v="Fred McMath"/>
    <x v="0"/>
    <s v="United States"/>
    <s v="Detroit"/>
    <x v="12"/>
    <n v="48227"/>
    <x v="2"/>
    <s v="FUR-CH-10000513"/>
    <x v="0"/>
    <x v="1"/>
    <s v="High-Back Leather Manager's Chair"/>
    <n v="389.97"/>
    <n v="3"/>
    <n v="0"/>
    <n v="35.097299999999997"/>
  </r>
  <r>
    <n v="9264"/>
    <s v="CA-2012-124499"/>
    <x v="1"/>
    <x v="330"/>
    <d v="2012-10-13T00:00:00"/>
    <s v="Standard Class"/>
    <s v="FM-14380"/>
    <s v="Fred McMath"/>
    <x v="0"/>
    <s v="United States"/>
    <s v="Detroit"/>
    <x v="12"/>
    <n v="48227"/>
    <x v="2"/>
    <s v="OFF-AP-10002191"/>
    <x v="1"/>
    <x v="9"/>
    <s v="Belkin 8 Outlet SurgeMaster II Gold Surge Protector"/>
    <n v="269.91000000000003"/>
    <n v="5"/>
    <n v="0.1"/>
    <n v="53.981999999999999"/>
  </r>
  <r>
    <n v="9265"/>
    <s v="US-2014-128118"/>
    <x v="3"/>
    <x v="221"/>
    <d v="2014-12-02T00:00:00"/>
    <s v="Standard Class"/>
    <s v="MY-17380"/>
    <s v="Maribeth Yedwab"/>
    <x v="1"/>
    <s v="United States"/>
    <s v="Memphis"/>
    <x v="18"/>
    <n v="38109"/>
    <x v="0"/>
    <s v="OFF-BI-10000216"/>
    <x v="1"/>
    <x v="8"/>
    <s v="Mead 1st Gear 2&quot; Zipper Binder, Asst. Colors"/>
    <n v="11.673"/>
    <n v="3"/>
    <n v="0.7"/>
    <n v="-7.782"/>
  </r>
  <r>
    <n v="9266"/>
    <s v="US-2014-128118"/>
    <x v="3"/>
    <x v="221"/>
    <d v="2014-12-02T00:00:00"/>
    <s v="Standard Class"/>
    <s v="MY-17380"/>
    <s v="Maribeth Yedwab"/>
    <x v="1"/>
    <s v="United States"/>
    <s v="Memphis"/>
    <x v="18"/>
    <n v="38109"/>
    <x v="0"/>
    <s v="OFF-EN-10003448"/>
    <x v="1"/>
    <x v="12"/>
    <s v="Peel &amp; Seel Recycled Catalog Envelopes, Brown"/>
    <n v="64.847999999999999"/>
    <n v="7"/>
    <n v="0.2"/>
    <n v="24.318000000000001"/>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199999999999"/>
    <n v="1"/>
    <n v="0.1"/>
    <n v="6.8388"/>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19999999997"/>
    <n v="6"/>
    <n v="0.2"/>
    <n v="1453.1238000000001"/>
  </r>
  <r>
    <n v="9272"/>
    <s v="CA-2013-100510"/>
    <x v="0"/>
    <x v="536"/>
    <d v="2013-05-18T00:00:00"/>
    <s v="Standard Class"/>
    <s v="HM-14860"/>
    <s v="Harry Marie"/>
    <x v="1"/>
    <s v="United States"/>
    <s v="New York City"/>
    <x v="15"/>
    <n v="10024"/>
    <x v="3"/>
    <s v="FUR-FU-10000320"/>
    <x v="0"/>
    <x v="5"/>
    <s v="OIC Stacking Trays"/>
    <n v="10.02"/>
    <n v="3"/>
    <n v="0"/>
    <n v="4.4088000000000003"/>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5"/>
    <n v="7"/>
    <n v="0"/>
    <n v="112.574"/>
  </r>
  <r>
    <n v="9276"/>
    <s v="CA-2013-113236"/>
    <x v="0"/>
    <x v="439"/>
    <d v="2013-05-30T00:00:00"/>
    <s v="Second Class"/>
    <s v="CP-12085"/>
    <s v="Cathy Prescott"/>
    <x v="1"/>
    <s v="United States"/>
    <s v="Delray Beach"/>
    <x v="2"/>
    <n v="33445"/>
    <x v="0"/>
    <s v="OFF-ST-10000532"/>
    <x v="1"/>
    <x v="4"/>
    <s v="Advantus Rolling Drawer Organizers"/>
    <n v="184.70400000000001"/>
    <n v="6"/>
    <n v="0.2"/>
    <n v="13.8528"/>
  </r>
  <r>
    <n v="9277"/>
    <s v="CA-2013-113236"/>
    <x v="0"/>
    <x v="439"/>
    <d v="2013-05-30T00:00:00"/>
    <s v="Second Class"/>
    <s v="CP-12085"/>
    <s v="Cathy Prescott"/>
    <x v="1"/>
    <s v="United States"/>
    <s v="Delray Beach"/>
    <x v="2"/>
    <n v="33445"/>
    <x v="0"/>
    <s v="TEC-AC-10001267"/>
    <x v="2"/>
    <x v="11"/>
    <s v="ImationÂ 32GB Pocket Pro USB 3.0Â Flash DriveÂ - 32 GB - Black - 1 P ..."/>
    <n v="47.92"/>
    <n v="2"/>
    <n v="0.2"/>
    <n v="11.98"/>
  </r>
  <r>
    <n v="9278"/>
    <s v="CA-2014-122539"/>
    <x v="3"/>
    <x v="96"/>
    <d v="2014-12-06T00:00:00"/>
    <s v="Standard Class"/>
    <s v="SC-20305"/>
    <s v="Sean Christensen"/>
    <x v="0"/>
    <s v="United States"/>
    <s v="Philadelphia"/>
    <x v="9"/>
    <n v="19140"/>
    <x v="3"/>
    <s v="OFF-LA-10004853"/>
    <x v="1"/>
    <x v="2"/>
    <s v="Avery 483"/>
    <n v="15.936"/>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8000000000001"/>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4"/>
  </r>
  <r>
    <n v="9285"/>
    <s v="CA-2011-161032"/>
    <x v="2"/>
    <x v="728"/>
    <d v="2011-11-23T00:00:00"/>
    <s v="Standard Class"/>
    <s v="MK-17905"/>
    <s v="Michael Kennedy"/>
    <x v="1"/>
    <s v="United States"/>
    <s v="Franklin"/>
    <x v="6"/>
    <n v="53132"/>
    <x v="2"/>
    <s v="FUR-CH-10001482"/>
    <x v="0"/>
    <x v="1"/>
    <s v="Office Star - Mesh Screen back chair with Vinyl seat"/>
    <n v="392.94"/>
    <n v="3"/>
    <n v="0"/>
    <n v="43.223399999999998"/>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03"/>
  </r>
  <r>
    <n v="9287"/>
    <s v="CA-2014-154011"/>
    <x v="3"/>
    <x v="249"/>
    <d v="2014-06-27T00:00:00"/>
    <s v="Standard Class"/>
    <s v="DB-13270"/>
    <s v="Deborah Brumfield"/>
    <x v="2"/>
    <s v="United States"/>
    <s v="Dallas"/>
    <x v="5"/>
    <n v="75081"/>
    <x v="2"/>
    <s v="OFF-BI-10003166"/>
    <x v="1"/>
    <x v="8"/>
    <s v="GBC Plasticlear Binding Covers"/>
    <n v="6.8879999999999999"/>
    <n v="3"/>
    <n v="0.8"/>
    <n v="-11.020799999999999"/>
  </r>
  <r>
    <n v="9288"/>
    <s v="CA-2014-154011"/>
    <x v="3"/>
    <x v="249"/>
    <d v="2014-06-27T00:00:00"/>
    <s v="Standard Class"/>
    <s v="DB-13270"/>
    <s v="Deborah Brumfield"/>
    <x v="2"/>
    <s v="United States"/>
    <s v="Dallas"/>
    <x v="5"/>
    <n v="75081"/>
    <x v="2"/>
    <s v="FUR-TA-10000688"/>
    <x v="0"/>
    <x v="3"/>
    <s v="Chromcraft Bull-Nose Wood Round Conference Table Top, Wood Base"/>
    <n v="457.48500000000001"/>
    <n v="3"/>
    <n v="0.3"/>
    <n v="-84.961500000000001"/>
  </r>
  <r>
    <n v="9289"/>
    <s v="US-2014-165456"/>
    <x v="3"/>
    <x v="329"/>
    <d v="2014-12-04T00:00:00"/>
    <s v="First Class"/>
    <s v="TB-21625"/>
    <s v="Trudy Brown"/>
    <x v="0"/>
    <s v="United States"/>
    <s v="Philadelphia"/>
    <x v="9"/>
    <n v="19134"/>
    <x v="3"/>
    <s v="FUR-CH-10003981"/>
    <x v="0"/>
    <x v="1"/>
    <s v="Global Commerce Series Low-Back Swivel/Tilt Chairs"/>
    <n v="1079.316"/>
    <n v="6"/>
    <n v="0.3"/>
    <n v="-15.418799999999999"/>
  </r>
  <r>
    <n v="9290"/>
    <s v="CA-2011-111857"/>
    <x v="2"/>
    <x v="488"/>
    <d v="2011-04-26T00:00:00"/>
    <s v="Second Class"/>
    <s v="NM-18445"/>
    <s v="Nathan Mautz"/>
    <x v="2"/>
    <s v="United States"/>
    <s v="San Francisco"/>
    <x v="1"/>
    <n v="94109"/>
    <x v="1"/>
    <s v="OFF-PA-10001878"/>
    <x v="1"/>
    <x v="10"/>
    <s v="Xerox 1891"/>
    <n v="48.91"/>
    <n v="1"/>
    <n v="0"/>
    <n v="22.9877"/>
  </r>
  <r>
    <n v="9291"/>
    <s v="CA-2011-163650"/>
    <x v="2"/>
    <x v="865"/>
    <d v="2011-09-25T00:00:00"/>
    <s v="First Class"/>
    <s v="TT-21220"/>
    <s v="Thomas Thornton"/>
    <x v="0"/>
    <s v="United States"/>
    <s v="Dover"/>
    <x v="13"/>
    <n v="19901"/>
    <x v="3"/>
    <s v="OFF-AR-10002375"/>
    <x v="1"/>
    <x v="6"/>
    <s v="Newell 351"/>
    <n v="9.84"/>
    <n v="3"/>
    <n v="0"/>
    <n v="2.8536000000000001"/>
  </r>
  <r>
    <n v="9292"/>
    <s v="CA-2011-163650"/>
    <x v="2"/>
    <x v="865"/>
    <d v="2011-09-25T00:00:00"/>
    <s v="First Class"/>
    <s v="TT-21220"/>
    <s v="Thomas Thornton"/>
    <x v="0"/>
    <s v="United States"/>
    <s v="Dover"/>
    <x v="13"/>
    <n v="19901"/>
    <x v="3"/>
    <s v="OFF-BI-10004965"/>
    <x v="1"/>
    <x v="8"/>
    <s v="Ibico Covers for Plastic or Wire Binding Elements"/>
    <n v="34.5"/>
    <n v="3"/>
    <n v="0"/>
    <n v="15.525"/>
  </r>
  <r>
    <n v="9293"/>
    <s v="CA-2014-124114"/>
    <x v="3"/>
    <x v="580"/>
    <d v="2014-03-03T00:00:00"/>
    <s v="Same Day"/>
    <s v="RS-19765"/>
    <s v="Roland Schwarz"/>
    <x v="1"/>
    <s v="United States"/>
    <s v="Waco"/>
    <x v="5"/>
    <n v="76706"/>
    <x v="2"/>
    <s v="OFF-BI-10004022"/>
    <x v="1"/>
    <x v="8"/>
    <s v="Acco Suede Grain Vinyl Round Ring Binder"/>
    <n v="0.55600000000000005"/>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
    <n v="3"/>
    <n v="0.2"/>
    <n v="5.0286"/>
  </r>
  <r>
    <n v="9296"/>
    <s v="CA-2014-161340"/>
    <x v="3"/>
    <x v="39"/>
    <d v="2014-06-02T00:00:00"/>
    <s v="Standard Class"/>
    <s v="AM-10360"/>
    <s v="Alice McCarthy"/>
    <x v="1"/>
    <s v="United States"/>
    <s v="Cleveland"/>
    <x v="24"/>
    <n v="44105"/>
    <x v="3"/>
    <s v="FUR-BO-10004709"/>
    <x v="0"/>
    <x v="0"/>
    <s v="Bush Westfield Collection Bookcases, Medium Cherry Finish"/>
    <n v="115.96"/>
    <n v="4"/>
    <n v="0.5"/>
    <n v="-64.937600000000003"/>
  </r>
  <r>
    <n v="9297"/>
    <s v="US-2012-163433"/>
    <x v="1"/>
    <x v="24"/>
    <d v="2012-04-22T00:00:00"/>
    <s v="Second Class"/>
    <s v="MP-17965"/>
    <s v="Michael Paige"/>
    <x v="1"/>
    <s v="United States"/>
    <s v="Mcallen"/>
    <x v="5"/>
    <n v="78501"/>
    <x v="2"/>
    <s v="TEC-AC-10003590"/>
    <x v="2"/>
    <x v="11"/>
    <s v="TRENDnet 56K USB 2.0 Phone, Internet and Fax Modem"/>
    <n v="41.423999999999999"/>
    <n v="2"/>
    <n v="0.2"/>
    <n v="8.2848000000000006"/>
  </r>
  <r>
    <n v="9298"/>
    <s v="US-2012-163433"/>
    <x v="1"/>
    <x v="24"/>
    <d v="2012-04-22T00:00:00"/>
    <s v="Second Class"/>
    <s v="MP-17965"/>
    <s v="Michael Paige"/>
    <x v="1"/>
    <s v="United States"/>
    <s v="Mcallen"/>
    <x v="5"/>
    <n v="78501"/>
    <x v="2"/>
    <s v="TEC-PH-10003357"/>
    <x v="2"/>
    <x v="7"/>
    <s v="Grandstream GXP2100 Mainstream Business Phone"/>
    <n v="244.768"/>
    <n v="4"/>
    <n v="0.2"/>
    <n v="24.476800000000001"/>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98"/>
  </r>
  <r>
    <n v="9300"/>
    <s v="US-2012-163433"/>
    <x v="1"/>
    <x v="24"/>
    <d v="2012-04-22T00:00:00"/>
    <s v="Second Class"/>
    <s v="MP-17965"/>
    <s v="Michael Paige"/>
    <x v="1"/>
    <s v="United States"/>
    <s v="Mcallen"/>
    <x v="5"/>
    <n v="78501"/>
    <x v="2"/>
    <s v="OFF-BI-10003676"/>
    <x v="1"/>
    <x v="8"/>
    <s v="GBC Standard Recycled Report Covers, Clear Plastic Sheets"/>
    <n v="4.3120000000000003"/>
    <n v="2"/>
    <n v="0.8"/>
    <n v="-6.8992000000000004"/>
  </r>
  <r>
    <n v="9301"/>
    <s v="US-2012-163433"/>
    <x v="1"/>
    <x v="24"/>
    <d v="2012-04-22T00:00:00"/>
    <s v="Second Class"/>
    <s v="MP-17965"/>
    <s v="Michael Paige"/>
    <x v="1"/>
    <s v="United States"/>
    <s v="Mcallen"/>
    <x v="5"/>
    <n v="78501"/>
    <x v="2"/>
    <s v="FUR-CH-10000225"/>
    <x v="0"/>
    <x v="1"/>
    <s v="Global Geo Office Task Chair, Gray"/>
    <n v="56.686"/>
    <n v="1"/>
    <n v="0.3"/>
    <n v="-20.245000000000001"/>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30000000000002"/>
  </r>
  <r>
    <n v="9303"/>
    <s v="US-2012-163433"/>
    <x v="1"/>
    <x v="24"/>
    <d v="2012-04-22T00:00:00"/>
    <s v="Second Class"/>
    <s v="MP-17965"/>
    <s v="Michael Paige"/>
    <x v="1"/>
    <s v="United States"/>
    <s v="Mcallen"/>
    <x v="5"/>
    <n v="78501"/>
    <x v="2"/>
    <s v="OFF-AR-10003481"/>
    <x v="1"/>
    <x v="6"/>
    <s v="Newell 348"/>
    <n v="7.8719999999999999"/>
    <n v="3"/>
    <n v="0.2"/>
    <n v="0.88560000000000005"/>
  </r>
  <r>
    <n v="9304"/>
    <s v="US-2012-163433"/>
    <x v="1"/>
    <x v="24"/>
    <d v="2012-04-22T00:00:00"/>
    <s v="Second Class"/>
    <s v="MP-17965"/>
    <s v="Michael Paige"/>
    <x v="1"/>
    <s v="United States"/>
    <s v="Mcallen"/>
    <x v="5"/>
    <n v="78501"/>
    <x v="2"/>
    <s v="OFF-PA-10003936"/>
    <x v="1"/>
    <x v="10"/>
    <s v="Xerox 1994"/>
    <n v="15.552"/>
    <n v="3"/>
    <n v="0.2"/>
    <n v="5.4432"/>
  </r>
  <r>
    <n v="9305"/>
    <s v="US-2012-163433"/>
    <x v="1"/>
    <x v="24"/>
    <d v="2012-04-22T00:00:00"/>
    <s v="Second Class"/>
    <s v="MP-17965"/>
    <s v="Michael Paige"/>
    <x v="1"/>
    <s v="United States"/>
    <s v="Mcallen"/>
    <x v="5"/>
    <n v="78501"/>
    <x v="2"/>
    <s v="OFF-BI-10000320"/>
    <x v="1"/>
    <x v="8"/>
    <s v="GBC Plastic Binding Combs"/>
    <n v="1.476"/>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4000000000001"/>
  </r>
  <r>
    <n v="9308"/>
    <s v="CA-2011-128237"/>
    <x v="2"/>
    <x v="727"/>
    <d v="2011-03-30T00:00:00"/>
    <s v="Standard Class"/>
    <s v="CA-12265"/>
    <s v="Christina Anderson"/>
    <x v="0"/>
    <s v="United States"/>
    <s v="San Francisco"/>
    <x v="1"/>
    <n v="94110"/>
    <x v="1"/>
    <s v="OFF-AR-10003338"/>
    <x v="1"/>
    <x v="6"/>
    <s v="Eberhard Faber 3 1/2&quot; Golf Pencils"/>
    <n v="14.88"/>
    <n v="2"/>
    <n v="0"/>
    <n v="3.72"/>
  </r>
  <r>
    <n v="9309"/>
    <s v="CA-2011-128237"/>
    <x v="2"/>
    <x v="727"/>
    <d v="2011-03-30T00:00:00"/>
    <s v="Standard Class"/>
    <s v="CA-12265"/>
    <s v="Christina Anderson"/>
    <x v="0"/>
    <s v="United States"/>
    <s v="San Francisco"/>
    <x v="1"/>
    <n v="94110"/>
    <x v="1"/>
    <s v="TEC-AC-10002558"/>
    <x v="2"/>
    <x v="11"/>
    <s v="ImationÂ SwivelÂ Flash DriveÂ USBÂ flash driveÂ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799999999999"/>
    <n v="8"/>
    <n v="0.2"/>
    <n v="45.84"/>
  </r>
  <r>
    <n v="9312"/>
    <s v="CA-2014-148642"/>
    <x v="3"/>
    <x v="904"/>
    <d v="2014-03-13T00:00:00"/>
    <s v="Standard Class"/>
    <s v="DW-13540"/>
    <s v="Don Weiss"/>
    <x v="0"/>
    <s v="United States"/>
    <s v="Dallas"/>
    <x v="5"/>
    <n v="75220"/>
    <x v="2"/>
    <s v="OFF-LA-10000134"/>
    <x v="1"/>
    <x v="2"/>
    <s v="Avery 511"/>
    <n v="4.9279999999999999"/>
    <n v="2"/>
    <n v="0.2"/>
    <n v="1.7248000000000001"/>
  </r>
  <r>
    <n v="9313"/>
    <s v="CA-2014-148642"/>
    <x v="3"/>
    <x v="904"/>
    <d v="2014-03-13T00:00:00"/>
    <s v="Standard Class"/>
    <s v="DW-13540"/>
    <s v="Don Weiss"/>
    <x v="0"/>
    <s v="United States"/>
    <s v="Dallas"/>
    <x v="5"/>
    <n v="75220"/>
    <x v="2"/>
    <s v="OFF-AR-10000588"/>
    <x v="1"/>
    <x v="6"/>
    <s v="Newell 345"/>
    <n v="63.488"/>
    <n v="4"/>
    <n v="0.2"/>
    <n v="4.7615999999999996"/>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799999999997"/>
  </r>
  <r>
    <n v="9316"/>
    <s v="CA-2013-161907"/>
    <x v="0"/>
    <x v="41"/>
    <d v="2013-04-10T00:00:00"/>
    <s v="Standard Class"/>
    <s v="JH-16180"/>
    <s v="Justin Hirsh"/>
    <x v="0"/>
    <s v="United States"/>
    <s v="Philadelphia"/>
    <x v="9"/>
    <n v="19140"/>
    <x v="3"/>
    <s v="TEC-PH-10000141"/>
    <x v="2"/>
    <x v="7"/>
    <s v="Clearsounds A400"/>
    <n v="118.782"/>
    <n v="3"/>
    <n v="0.4"/>
    <n v="-27.715800000000002"/>
  </r>
  <r>
    <n v="9317"/>
    <s v="CA-2013-161907"/>
    <x v="0"/>
    <x v="41"/>
    <d v="2013-04-10T00:00:00"/>
    <s v="Standard Class"/>
    <s v="JH-16180"/>
    <s v="Justin Hirsh"/>
    <x v="0"/>
    <s v="United States"/>
    <s v="Philadelphia"/>
    <x v="9"/>
    <n v="19140"/>
    <x v="3"/>
    <s v="OFF-SU-10000646"/>
    <x v="1"/>
    <x v="14"/>
    <s v="Premier Automatic Letter Opener"/>
    <n v="769.18399999999997"/>
    <n v="4"/>
    <n v="0.2"/>
    <n v="-163.45160000000001"/>
  </r>
  <r>
    <n v="9318"/>
    <s v="CA-2014-124940"/>
    <x v="3"/>
    <x v="1217"/>
    <d v="2014-02-27T00:00:00"/>
    <s v="Standard Class"/>
    <s v="DK-13090"/>
    <s v="Dave Kipp"/>
    <x v="0"/>
    <s v="United States"/>
    <s v="Carrollton"/>
    <x v="5"/>
    <n v="75007"/>
    <x v="2"/>
    <s v="TEC-AC-10002076"/>
    <x v="2"/>
    <x v="11"/>
    <s v="Microsoft Natural Keyboard Elite"/>
    <n v="47.904000000000003"/>
    <n v="1"/>
    <n v="0.2"/>
    <n v="-2.9940000000000002"/>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400000000001"/>
  </r>
  <r>
    <n v="9322"/>
    <s v="US-2013-111563"/>
    <x v="0"/>
    <x v="254"/>
    <d v="2013-11-09T00:00:00"/>
    <s v="Standard Class"/>
    <s v="SM-20005"/>
    <s v="Sally Matthias"/>
    <x v="0"/>
    <s v="United States"/>
    <s v="Houston"/>
    <x v="5"/>
    <n v="77041"/>
    <x v="2"/>
    <s v="FUR-FU-10002445"/>
    <x v="0"/>
    <x v="5"/>
    <s v="DAX Two-Tone Rosewood/Black Document Frame, Desktop, 5 x 7"/>
    <n v="11.375999999999999"/>
    <n v="3"/>
    <n v="0.6"/>
    <n v="-5.6879999999999997"/>
  </r>
  <r>
    <n v="9323"/>
    <s v="US-2013-111563"/>
    <x v="0"/>
    <x v="254"/>
    <d v="2013-11-09T00:00:00"/>
    <s v="Standard Class"/>
    <s v="SM-20005"/>
    <s v="Sally Matthias"/>
    <x v="0"/>
    <s v="United States"/>
    <s v="Houston"/>
    <x v="5"/>
    <n v="77041"/>
    <x v="2"/>
    <s v="FUR-FU-10000723"/>
    <x v="0"/>
    <x v="5"/>
    <s v="Deflect-o EconoMat Studded, No Bevel Mat for Low Pile Carpeting"/>
    <n v="66.111999999999995"/>
    <n v="4"/>
    <n v="0.6"/>
    <n v="-84.2928"/>
  </r>
  <r>
    <n v="9324"/>
    <s v="CA-2014-121853"/>
    <x v="3"/>
    <x v="397"/>
    <d v="2014-09-30T00:00:00"/>
    <s v="Standard Class"/>
    <s v="DB-13660"/>
    <s v="Duane Benoit"/>
    <x v="0"/>
    <s v="United States"/>
    <s v="Los Angeles"/>
    <x v="1"/>
    <n v="90036"/>
    <x v="1"/>
    <s v="OFF-PA-10003641"/>
    <x v="1"/>
    <x v="10"/>
    <s v="Xerox 1909"/>
    <n v="211.04"/>
    <n v="8"/>
    <n v="0"/>
    <n v="97.078400000000002"/>
  </r>
  <r>
    <n v="9325"/>
    <s v="CA-2014-121853"/>
    <x v="3"/>
    <x v="397"/>
    <d v="2014-09-30T00:00:00"/>
    <s v="Standard Class"/>
    <s v="DB-13660"/>
    <s v="Duane Benoit"/>
    <x v="0"/>
    <s v="United States"/>
    <s v="Los Angeles"/>
    <x v="1"/>
    <n v="90036"/>
    <x v="1"/>
    <s v="FUR-CH-10003973"/>
    <x v="0"/>
    <x v="1"/>
    <s v="GuestStacker Chair with Chrome Finish Legs"/>
    <n v="594.81600000000003"/>
    <n v="2"/>
    <n v="0.2"/>
    <n v="59.4816"/>
  </r>
  <r>
    <n v="9326"/>
    <s v="CA-2014-121853"/>
    <x v="3"/>
    <x v="397"/>
    <d v="2014-09-30T00:00:00"/>
    <s v="Standard Class"/>
    <s v="DB-13660"/>
    <s v="Duane Benoit"/>
    <x v="0"/>
    <s v="United States"/>
    <s v="Los Angeles"/>
    <x v="1"/>
    <n v="90036"/>
    <x v="1"/>
    <s v="OFF-BI-10000977"/>
    <x v="1"/>
    <x v="8"/>
    <s v="Ibico Plastic Spiral Binding Combs"/>
    <n v="72.959999999999994"/>
    <n v="3"/>
    <n v="0.2"/>
    <n v="23.712"/>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Â phoneÂ - Charcoal black"/>
    <n v="455.71199999999999"/>
    <n v="2"/>
    <n v="0.2"/>
    <n v="34.178400000000003"/>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200000000001"/>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07"/>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40000000000004"/>
  </r>
  <r>
    <n v="9335"/>
    <s v="CA-2014-110198"/>
    <x v="3"/>
    <x v="927"/>
    <d v="2014-05-03T00:00:00"/>
    <s v="First Class"/>
    <s v="AG-10900"/>
    <s v="Arthur Gainer"/>
    <x v="0"/>
    <s v="United States"/>
    <s v="Coral Springs"/>
    <x v="2"/>
    <n v="33065"/>
    <x v="0"/>
    <s v="FUR-BO-10001798"/>
    <x v="0"/>
    <x v="0"/>
    <s v="Bush Somerset Collection Bookcase"/>
    <n v="314.35199999999998"/>
    <n v="3"/>
    <n v="0.2"/>
    <n v="-15.717599999999999"/>
  </r>
  <r>
    <n v="9336"/>
    <s v="CA-2014-110198"/>
    <x v="3"/>
    <x v="927"/>
    <d v="2014-05-03T00:00:00"/>
    <s v="First Class"/>
    <s v="AG-10900"/>
    <s v="Arthur Gainer"/>
    <x v="0"/>
    <s v="United States"/>
    <s v="Coral Springs"/>
    <x v="2"/>
    <n v="33065"/>
    <x v="0"/>
    <s v="OFF-LA-10004409"/>
    <x v="1"/>
    <x v="2"/>
    <s v="Avery 492"/>
    <n v="4.6079999999999997"/>
    <n v="2"/>
    <n v="0.2"/>
    <n v="1.497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
    <n v="1"/>
    <n v="0.2"/>
    <n v="1.1220000000000001"/>
  </r>
  <r>
    <n v="9339"/>
    <s v="CA-2011-155264"/>
    <x v="2"/>
    <x v="538"/>
    <d v="2011-10-22T00:00:00"/>
    <s v="Second Class"/>
    <s v="RP-19270"/>
    <s v="Rachel Payne"/>
    <x v="1"/>
    <s v="United States"/>
    <s v="San Francisco"/>
    <x v="1"/>
    <n v="94110"/>
    <x v="1"/>
    <s v="OFF-BI-10003727"/>
    <x v="1"/>
    <x v="8"/>
    <s v="Avery Durable Slant Ring Binders With Label Holder"/>
    <n v="20.064"/>
    <n v="6"/>
    <n v="0.2"/>
    <n v="7.0224000000000002"/>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599999999999"/>
    <n v="3"/>
    <n v="0.2"/>
    <n v="11.7576"/>
  </r>
  <r>
    <n v="9343"/>
    <s v="CA-2013-119123"/>
    <x v="0"/>
    <x v="69"/>
    <d v="2013-03-19T00:00:00"/>
    <s v="Standard Class"/>
    <s v="DB-13360"/>
    <s v="Dennis Bolton"/>
    <x v="2"/>
    <s v="United States"/>
    <s v="Riverside"/>
    <x v="1"/>
    <n v="92503"/>
    <x v="1"/>
    <s v="OFF-BI-10001036"/>
    <x v="1"/>
    <x v="8"/>
    <s v="Cardinal EasyOpen D-Ring Binders"/>
    <n v="51.183999999999997"/>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3"/>
  </r>
  <r>
    <n v="9345"/>
    <s v="CA-2014-109085"/>
    <x v="3"/>
    <x v="922"/>
    <d v="2014-02-21T00:00:00"/>
    <s v="First Class"/>
    <s v="CK-12325"/>
    <s v="Christine Kargatis"/>
    <x v="2"/>
    <s v="United States"/>
    <s v="Troy"/>
    <x v="24"/>
    <n v="45373"/>
    <x v="3"/>
    <s v="OFF-BI-10001525"/>
    <x v="1"/>
    <x v="8"/>
    <s v="Acco Pressboard Covers with Storage Hooks, 14 7/8&quot; x 11&quot;, Executive Red"/>
    <n v="5.7149999999999999"/>
    <n v="5"/>
    <n v="0.7"/>
    <n v="-4.7625000000000002"/>
  </r>
  <r>
    <n v="9346"/>
    <s v="CA-2014-109085"/>
    <x v="3"/>
    <x v="922"/>
    <d v="2014-02-21T00:00:00"/>
    <s v="First Class"/>
    <s v="CK-12325"/>
    <s v="Christine Kargatis"/>
    <x v="2"/>
    <s v="United States"/>
    <s v="Troy"/>
    <x v="24"/>
    <n v="45373"/>
    <x v="3"/>
    <s v="TEC-PH-10000526"/>
    <x v="2"/>
    <x v="7"/>
    <s v="Vtech CS6719"/>
    <n v="57.594000000000001"/>
    <n v="1"/>
    <n v="0.4"/>
    <n v="-11.518800000000001"/>
  </r>
  <r>
    <n v="9347"/>
    <s v="CA-2014-109085"/>
    <x v="3"/>
    <x v="922"/>
    <d v="2014-02-21T00:00:00"/>
    <s v="First Class"/>
    <s v="CK-12325"/>
    <s v="Christine Kargatis"/>
    <x v="2"/>
    <s v="United States"/>
    <s v="Troy"/>
    <x v="24"/>
    <n v="45373"/>
    <x v="3"/>
    <s v="FUR-FU-10004973"/>
    <x v="0"/>
    <x v="5"/>
    <s v="Flat Face Poster Frame"/>
    <n v="30.143999999999998"/>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80000000001"/>
  </r>
  <r>
    <n v="9350"/>
    <s v="CA-2013-114860"/>
    <x v="0"/>
    <x v="596"/>
    <d v="2013-12-29T00:00:00"/>
    <s v="Standard Class"/>
    <s v="DN-13690"/>
    <s v="Duane Noonan"/>
    <x v="0"/>
    <s v="United States"/>
    <s v="Moreno Valley"/>
    <x v="1"/>
    <n v="92553"/>
    <x v="1"/>
    <s v="FUR-FU-10001934"/>
    <x v="0"/>
    <x v="5"/>
    <s v="Magnifier Swing Arm Lamp"/>
    <n v="41.96"/>
    <n v="2"/>
    <n v="0"/>
    <n v="10.909599999999999"/>
  </r>
  <r>
    <n v="9351"/>
    <s v="CA-2013-159009"/>
    <x v="0"/>
    <x v="713"/>
    <d v="2013-09-28T00:00:00"/>
    <s v="Standard Class"/>
    <s v="DP-13105"/>
    <s v="Dave Poirier"/>
    <x v="1"/>
    <s v="United States"/>
    <s v="Seattle"/>
    <x v="4"/>
    <n v="98115"/>
    <x v="1"/>
    <s v="OFF-BI-10004970"/>
    <x v="1"/>
    <x v="8"/>
    <s v="ACCOHIDE 3-Ring Binder, Blue, 1&quot;"/>
    <n v="13.215999999999999"/>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01"/>
  </r>
  <r>
    <n v="9353"/>
    <s v="CA-2014-148411"/>
    <x v="3"/>
    <x v="241"/>
    <d v="2014-09-27T00:00:00"/>
    <s v="First Class"/>
    <s v="RO-19780"/>
    <s v="Rose O'Brian"/>
    <x v="0"/>
    <s v="United States"/>
    <s v="Chicago"/>
    <x v="10"/>
    <n v="60623"/>
    <x v="2"/>
    <s v="FUR-CH-10003973"/>
    <x v="0"/>
    <x v="1"/>
    <s v="GuestStacker Chair with Chrome Finish Legs"/>
    <n v="520.46400000000006"/>
    <n v="2"/>
    <n v="0.3"/>
    <n v="-14.8704"/>
  </r>
  <r>
    <n v="9354"/>
    <s v="CA-2014-148411"/>
    <x v="3"/>
    <x v="241"/>
    <d v="2014-09-27T00:00:00"/>
    <s v="First Class"/>
    <s v="RO-19780"/>
    <s v="Rose O'Brian"/>
    <x v="0"/>
    <s v="United States"/>
    <s v="Chicago"/>
    <x v="10"/>
    <n v="60623"/>
    <x v="2"/>
    <s v="OFF-PA-10002109"/>
    <x v="1"/>
    <x v="10"/>
    <s v="Wirebound Voice Message Log Book"/>
    <n v="11.423999999999999"/>
    <n v="3"/>
    <n v="0.2"/>
    <n v="3.7128000000000001"/>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8000000000009"/>
  </r>
  <r>
    <n v="9358"/>
    <s v="CA-2013-168046"/>
    <x v="0"/>
    <x v="967"/>
    <d v="2013-01-28T00:00:00"/>
    <s v="Second Class"/>
    <s v="JD-15895"/>
    <s v="Jonathan Doherty"/>
    <x v="1"/>
    <s v="United States"/>
    <s v="New York City"/>
    <x v="15"/>
    <n v="10024"/>
    <x v="3"/>
    <s v="OFF-BI-10003676"/>
    <x v="1"/>
    <x v="8"/>
    <s v="GBC Standard Recycled Report Covers, Clear Plastic Sheets"/>
    <n v="43.12"/>
    <n v="5"/>
    <n v="0.2"/>
    <n v="15.092000000000001"/>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95"/>
  </r>
  <r>
    <n v="9360"/>
    <s v="CA-2013-168046"/>
    <x v="0"/>
    <x v="967"/>
    <d v="2013-01-28T00:00:00"/>
    <s v="Second Class"/>
    <s v="JD-15895"/>
    <s v="Jonathan Doherty"/>
    <x v="1"/>
    <s v="United States"/>
    <s v="New York City"/>
    <x v="15"/>
    <n v="10024"/>
    <x v="3"/>
    <s v="FUR-FU-10000747"/>
    <x v="0"/>
    <x v="5"/>
    <s v="Tenex B1-RE Series Chair Mats for Low Pile Carpets"/>
    <n v="45.98"/>
    <n v="1"/>
    <n v="0"/>
    <n v="7.8166000000000002"/>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
    <n v="7"/>
    <n v="0"/>
    <n v="0.3906"/>
  </r>
  <r>
    <n v="9364"/>
    <s v="CA-2014-111591"/>
    <x v="3"/>
    <x v="708"/>
    <d v="2014-03-26T00:00:00"/>
    <s v="Standard Class"/>
    <s v="PS-18970"/>
    <s v="Paul Stevenson"/>
    <x v="2"/>
    <s v="United States"/>
    <s v="Seattle"/>
    <x v="4"/>
    <n v="98105"/>
    <x v="1"/>
    <s v="FUR-FU-10002364"/>
    <x v="0"/>
    <x v="5"/>
    <s v="Eldon Expressions Wood Desk Accessories, Oak"/>
    <n v="22.14"/>
    <n v="3"/>
    <n v="0"/>
    <n v="6.4206000000000003"/>
  </r>
  <r>
    <n v="9365"/>
    <s v="CA-2014-111591"/>
    <x v="3"/>
    <x v="708"/>
    <d v="2014-03-26T00:00:00"/>
    <s v="Standard Class"/>
    <s v="PS-18970"/>
    <s v="Paul Stevenson"/>
    <x v="2"/>
    <s v="United States"/>
    <s v="Seattle"/>
    <x v="4"/>
    <n v="98105"/>
    <x v="1"/>
    <s v="OFF-ST-10001809"/>
    <x v="1"/>
    <x v="4"/>
    <s v="Fellowes Officeware Wire Shelving"/>
    <n v="359.32"/>
    <n v="4"/>
    <n v="0"/>
    <n v="7.1863999999999999"/>
  </r>
  <r>
    <n v="9366"/>
    <s v="US-2011-166828"/>
    <x v="2"/>
    <x v="963"/>
    <d v="2011-08-25T00:00:00"/>
    <s v="First Class"/>
    <s v="JF-15415"/>
    <s v="Jennifer Ferguson"/>
    <x v="0"/>
    <s v="United States"/>
    <s v="Saint Charles"/>
    <x v="25"/>
    <n v="63301"/>
    <x v="2"/>
    <s v="OFF-PA-10001846"/>
    <x v="1"/>
    <x v="10"/>
    <s v="Xerox 1899"/>
    <n v="11.56"/>
    <n v="2"/>
    <n v="0"/>
    <n v="5.6643999999999997"/>
  </r>
  <r>
    <n v="9367"/>
    <s v="CA-2011-108147"/>
    <x v="2"/>
    <x v="785"/>
    <d v="2011-06-13T00:00:00"/>
    <s v="Standard Class"/>
    <s v="RD-19480"/>
    <s v="Rick Duston"/>
    <x v="0"/>
    <s v="United States"/>
    <s v="Long Beach"/>
    <x v="15"/>
    <n v="11561"/>
    <x v="3"/>
    <s v="OFF-BI-10003876"/>
    <x v="1"/>
    <x v="8"/>
    <s v="Green Canvas Binder for 8-1/2&quot; x 14&quot; Sheets"/>
    <n v="68.48"/>
    <n v="2"/>
    <n v="0.2"/>
    <n v="25.68"/>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94"/>
  </r>
  <r>
    <n v="9369"/>
    <s v="CA-2013-154998"/>
    <x v="0"/>
    <x v="281"/>
    <d v="2013-04-10T00:00:00"/>
    <s v="First Class"/>
    <s v="ES-14080"/>
    <s v="Erin Smith"/>
    <x v="1"/>
    <s v="United States"/>
    <s v="Lakewood"/>
    <x v="30"/>
    <n v="8701"/>
    <x v="3"/>
    <s v="OFF-PA-10004243"/>
    <x v="1"/>
    <x v="10"/>
    <s v="Xerox 1939"/>
    <n v="37.94"/>
    <n v="2"/>
    <n v="0"/>
    <n v="18.211200000000002"/>
  </r>
  <r>
    <n v="9370"/>
    <s v="CA-2014-113460"/>
    <x v="3"/>
    <x v="659"/>
    <d v="2014-11-10T00:00:00"/>
    <s v="Second Class"/>
    <s v="KN-16390"/>
    <s v="Katherine Nockton"/>
    <x v="1"/>
    <s v="United States"/>
    <s v="Clinton"/>
    <x v="39"/>
    <n v="20735"/>
    <x v="3"/>
    <s v="FUR-CH-10000422"/>
    <x v="0"/>
    <x v="1"/>
    <s v="Global Highback Leather Tilter in Burgundy"/>
    <n v="272.97000000000003"/>
    <n v="3"/>
    <n v="0"/>
    <n v="43.675199999999997"/>
  </r>
  <r>
    <n v="9371"/>
    <s v="CA-2012-111339"/>
    <x v="1"/>
    <x v="352"/>
    <d v="2012-05-31T00:00:00"/>
    <s v="First Class"/>
    <s v="VP-21760"/>
    <s v="Victoria Pisteka"/>
    <x v="1"/>
    <s v="United States"/>
    <s v="Columbus"/>
    <x v="24"/>
    <n v="43229"/>
    <x v="3"/>
    <s v="FUR-FU-10002506"/>
    <x v="0"/>
    <x v="5"/>
    <s v="Tensor &quot;Hersey Kiss&quot; Styled Floor Lamp"/>
    <n v="41.567999999999998"/>
    <n v="4"/>
    <n v="0.2"/>
    <n v="-4.1567999999999996"/>
  </r>
  <r>
    <n v="9372"/>
    <s v="CA-2012-111339"/>
    <x v="1"/>
    <x v="352"/>
    <d v="2012-05-31T00:00:00"/>
    <s v="First Class"/>
    <s v="VP-21760"/>
    <s v="Victoria Pisteka"/>
    <x v="1"/>
    <s v="United States"/>
    <s v="Columbus"/>
    <x v="24"/>
    <n v="43229"/>
    <x v="3"/>
    <s v="FUR-CH-10000863"/>
    <x v="0"/>
    <x v="1"/>
    <s v="Novimex Swivel Fabric Task Chair"/>
    <n v="317.05799999999999"/>
    <n v="3"/>
    <n v="0.3"/>
    <n v="-86.058599999999998"/>
  </r>
  <r>
    <n v="9373"/>
    <s v="CA-2012-111339"/>
    <x v="1"/>
    <x v="352"/>
    <d v="2012-05-31T00:00:00"/>
    <s v="First Class"/>
    <s v="VP-21760"/>
    <s v="Victoria Pisteka"/>
    <x v="1"/>
    <s v="United States"/>
    <s v="Columbus"/>
    <x v="24"/>
    <n v="43229"/>
    <x v="3"/>
    <s v="OFF-FA-10002988"/>
    <x v="1"/>
    <x v="13"/>
    <s v="Ideal Clamps"/>
    <n v="8.0399999999999991"/>
    <n v="5"/>
    <n v="0.2"/>
    <n v="2.9144999999999999"/>
  </r>
  <r>
    <n v="9374"/>
    <s v="CA-2014-102820"/>
    <x v="3"/>
    <x v="917"/>
    <d v="2014-05-12T00:00:00"/>
    <s v="Standard Class"/>
    <s v="CS-11950"/>
    <s v="Carlos Soltero"/>
    <x v="0"/>
    <s v="United States"/>
    <s v="Pasadena"/>
    <x v="1"/>
    <n v="91104"/>
    <x v="1"/>
    <s v="TEC-PH-10003437"/>
    <x v="2"/>
    <x v="7"/>
    <s v="Blue Parrot B250XT Professional Grade Wireless BluetoothÂ HeadsetÂ with"/>
    <n v="419.94400000000002"/>
    <n v="7"/>
    <n v="0.2"/>
    <n v="52.493000000000002"/>
  </r>
  <r>
    <n v="9375"/>
    <s v="CA-2013-149671"/>
    <x v="0"/>
    <x v="410"/>
    <d v="2013-06-10T00:00:00"/>
    <s v="Standard Class"/>
    <s v="KB-16600"/>
    <s v="Ken Brennan"/>
    <x v="1"/>
    <s v="United States"/>
    <s v="Seattle"/>
    <x v="4"/>
    <n v="98105"/>
    <x v="1"/>
    <s v="OFF-SU-10002537"/>
    <x v="1"/>
    <x v="14"/>
    <s v="Acme Box Cutter Scissors"/>
    <n v="61.38"/>
    <n v="6"/>
    <n v="0"/>
    <n v="15.9588"/>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8"/>
    <n v="3"/>
    <n v="0"/>
    <n v="13.673999999999999"/>
  </r>
  <r>
    <n v="9378"/>
    <s v="CA-2014-155362"/>
    <x v="3"/>
    <x v="94"/>
    <d v="2014-12-22T00:00:00"/>
    <s v="Standard Class"/>
    <s v="DP-13105"/>
    <s v="Dave Poirier"/>
    <x v="1"/>
    <s v="United States"/>
    <s v="Eau Claire"/>
    <x v="6"/>
    <n v="54703"/>
    <x v="2"/>
    <s v="OFF-ST-10001031"/>
    <x v="1"/>
    <x v="4"/>
    <s v="Adjustable Personal File Tote"/>
    <n v="32.56"/>
    <n v="2"/>
    <n v="0"/>
    <n v="8.46560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9"/>
  </r>
  <r>
    <n v="9381"/>
    <s v="CA-2011-154158"/>
    <x v="2"/>
    <x v="851"/>
    <d v="2011-12-27T00:00:00"/>
    <s v="Second Class"/>
    <s v="CC-12670"/>
    <s v="Craig Carreira"/>
    <x v="0"/>
    <s v="United States"/>
    <s v="Tampa"/>
    <x v="2"/>
    <n v="33614"/>
    <x v="0"/>
    <s v="FUR-CH-10004698"/>
    <x v="0"/>
    <x v="1"/>
    <s v="Padded Folding Chairs, Black, 4/Carton"/>
    <n v="64.784000000000006"/>
    <n v="1"/>
    <n v="0.2"/>
    <n v="6.4783999999999997"/>
  </r>
  <r>
    <n v="9382"/>
    <s v="CA-2011-154158"/>
    <x v="2"/>
    <x v="851"/>
    <d v="2011-12-27T00:00:00"/>
    <s v="Second Class"/>
    <s v="CC-12670"/>
    <s v="Craig Carreira"/>
    <x v="0"/>
    <s v="United States"/>
    <s v="Tampa"/>
    <x v="2"/>
    <n v="33614"/>
    <x v="0"/>
    <s v="OFF-ST-10000078"/>
    <x v="1"/>
    <x v="4"/>
    <s v="Tennsco 6- and 18-Compartment Lockers"/>
    <n v="424.27199999999999"/>
    <n v="2"/>
    <n v="0.2"/>
    <n v="-10.6068"/>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
    <n v="5"/>
    <n v="0.2"/>
    <n v="-1.0489999999999999"/>
  </r>
  <r>
    <n v="9385"/>
    <s v="CA-2014-100433"/>
    <x v="3"/>
    <x v="938"/>
    <d v="2014-08-17T00:00:00"/>
    <s v="Standard Class"/>
    <s v="SJ-20125"/>
    <s v="Sanjit Jacobs"/>
    <x v="2"/>
    <s v="United States"/>
    <s v="New York City"/>
    <x v="15"/>
    <n v="10009"/>
    <x v="3"/>
    <s v="OFF-PA-10003441"/>
    <x v="1"/>
    <x v="10"/>
    <s v="Xerox 226"/>
    <n v="25.92"/>
    <n v="4"/>
    <n v="0"/>
    <n v="12.441599999999999"/>
  </r>
  <r>
    <n v="9386"/>
    <s v="CA-2014-163097"/>
    <x v="3"/>
    <x v="151"/>
    <d v="2014-09-01T00:00:00"/>
    <s v="Standard Class"/>
    <s v="SF-20200"/>
    <s v="Sarah Foster"/>
    <x v="0"/>
    <s v="United States"/>
    <s v="Mesa"/>
    <x v="16"/>
    <n v="85204"/>
    <x v="1"/>
    <s v="FUR-FU-10004973"/>
    <x v="0"/>
    <x v="5"/>
    <s v="Flat Face Poster Frame"/>
    <n v="120.57599999999999"/>
    <n v="8"/>
    <n v="0.2"/>
    <n v="33.1584"/>
  </r>
  <r>
    <n v="9387"/>
    <s v="US-2014-127292"/>
    <x v="3"/>
    <x v="617"/>
    <d v="2014-01-24T00:00:00"/>
    <s v="Standard Class"/>
    <s v="RM-19375"/>
    <s v="Raymond Messe"/>
    <x v="0"/>
    <s v="United States"/>
    <s v="Burlington"/>
    <x v="42"/>
    <n v="5408"/>
    <x v="3"/>
    <s v="OFF-PA-10000157"/>
    <x v="1"/>
    <x v="10"/>
    <s v="Xerox 191"/>
    <n v="79.92"/>
    <n v="4"/>
    <n v="0"/>
    <n v="37.562399999999997"/>
  </r>
  <r>
    <n v="9388"/>
    <s v="US-2014-127292"/>
    <x v="3"/>
    <x v="617"/>
    <d v="2014-01-24T00:00:00"/>
    <s v="Standard Class"/>
    <s v="RM-19375"/>
    <s v="Raymond Messe"/>
    <x v="0"/>
    <s v="United States"/>
    <s v="Burlington"/>
    <x v="42"/>
    <n v="5408"/>
    <x v="3"/>
    <s v="OFF-PA-10001970"/>
    <x v="1"/>
    <x v="10"/>
    <s v="Xerox 1881"/>
    <n v="12.28"/>
    <n v="1"/>
    <n v="0"/>
    <n v="5.7716000000000003"/>
  </r>
  <r>
    <n v="9389"/>
    <s v="US-2014-127292"/>
    <x v="3"/>
    <x v="617"/>
    <d v="2014-01-24T00:00:00"/>
    <s v="Standard Class"/>
    <s v="RM-19375"/>
    <s v="Raymond Messe"/>
    <x v="0"/>
    <s v="United States"/>
    <s v="Burlington"/>
    <x v="42"/>
    <n v="5408"/>
    <x v="3"/>
    <s v="OFF-AP-10000828"/>
    <x v="1"/>
    <x v="9"/>
    <s v="Avanti 4.4 Cu. Ft. Refrigerator"/>
    <n v="542.94000000000005"/>
    <n v="3"/>
    <n v="0"/>
    <n v="152.0232"/>
  </r>
  <r>
    <n v="9390"/>
    <s v="US-2014-127292"/>
    <x v="3"/>
    <x v="617"/>
    <d v="2014-01-24T00:00:00"/>
    <s v="Standard Class"/>
    <s v="RM-19375"/>
    <s v="Raymond Messe"/>
    <x v="0"/>
    <s v="United States"/>
    <s v="Burlington"/>
    <x v="42"/>
    <n v="5408"/>
    <x v="3"/>
    <s v="OFF-EN-10001509"/>
    <x v="1"/>
    <x v="12"/>
    <s v="Poly String Tie Envelopes"/>
    <n v="2.04"/>
    <n v="1"/>
    <n v="0"/>
    <n v="0.95879999999999999"/>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9"/>
  </r>
  <r>
    <n v="9392"/>
    <s v="CA-2014-162474"/>
    <x v="3"/>
    <x v="677"/>
    <d v="2014-03-17T00:00:00"/>
    <s v="First Class"/>
    <s v="FH-14275"/>
    <s v="Frank Hawley"/>
    <x v="1"/>
    <s v="United States"/>
    <s v="Aurora"/>
    <x v="10"/>
    <n v="60505"/>
    <x v="2"/>
    <s v="TEC-PH-10004700"/>
    <x v="2"/>
    <x v="7"/>
    <s v="PowerGen Dual USB Car Charger"/>
    <n v="7.992"/>
    <n v="1"/>
    <n v="0.2"/>
    <n v="2.5973999999999999"/>
  </r>
  <r>
    <n v="9393"/>
    <s v="CA-2012-130848"/>
    <x v="1"/>
    <x v="969"/>
    <d v="2012-10-25T00:00:00"/>
    <s v="Same Day"/>
    <s v="DG-13300"/>
    <s v="Deirdre Greer"/>
    <x v="1"/>
    <s v="United States"/>
    <s v="Denver"/>
    <x v="22"/>
    <n v="80219"/>
    <x v="1"/>
    <s v="FUR-CH-10000422"/>
    <x v="0"/>
    <x v="1"/>
    <s v="Global Highback Leather Tilter in Burgundy"/>
    <n v="582.33600000000001"/>
    <n v="8"/>
    <n v="0.2"/>
    <n v="-29.116800000000001"/>
  </r>
  <r>
    <n v="9394"/>
    <s v="CA-2011-125997"/>
    <x v="2"/>
    <x v="59"/>
    <d v="2011-09-23T00:00:00"/>
    <s v="First Class"/>
    <s v="MW-18220"/>
    <s v="Mitch Webber"/>
    <x v="0"/>
    <s v="United States"/>
    <s v="New York City"/>
    <x v="15"/>
    <n v="10011"/>
    <x v="3"/>
    <s v="TEC-PH-10003484"/>
    <x v="2"/>
    <x v="7"/>
    <s v="Ooma Telo VoIP Home Phone System"/>
    <n v="629.95000000000005"/>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9"/>
  </r>
  <r>
    <n v="9396"/>
    <s v="CA-2011-125997"/>
    <x v="2"/>
    <x v="59"/>
    <d v="2011-09-23T00:00:00"/>
    <s v="First Class"/>
    <s v="MW-18220"/>
    <s v="Mitch Webber"/>
    <x v="0"/>
    <s v="United States"/>
    <s v="New York City"/>
    <x v="15"/>
    <n v="10011"/>
    <x v="3"/>
    <s v="FUR-BO-10002213"/>
    <x v="0"/>
    <x v="0"/>
    <s v="DMI Eclipse Executive Suite Bookcases"/>
    <n v="801.56799999999998"/>
    <n v="2"/>
    <n v="0.2"/>
    <n v="-10.019600000000001"/>
  </r>
  <r>
    <n v="9397"/>
    <s v="CA-2011-125997"/>
    <x v="2"/>
    <x v="59"/>
    <d v="2011-09-23T00:00:00"/>
    <s v="First Class"/>
    <s v="MW-18220"/>
    <s v="Mitch Webber"/>
    <x v="0"/>
    <s v="United States"/>
    <s v="New York City"/>
    <x v="15"/>
    <n v="10011"/>
    <x v="3"/>
    <s v="OFF-LA-10002762"/>
    <x v="1"/>
    <x v="2"/>
    <s v="Avery 485"/>
    <n v="75.180000000000007"/>
    <n v="6"/>
    <n v="0"/>
    <n v="35.334600000000002"/>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2"/>
    <n v="6"/>
    <n v="0.2"/>
    <n v="1.2347999999999999"/>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20000000000005"/>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6"/>
  </r>
  <r>
    <n v="9405"/>
    <s v="CA-2014-141663"/>
    <x v="3"/>
    <x v="669"/>
    <d v="2014-04-18T00:00:00"/>
    <s v="Standard Class"/>
    <s v="DP-13105"/>
    <s v="Dave Poirier"/>
    <x v="1"/>
    <s v="United States"/>
    <s v="Philadelphia"/>
    <x v="9"/>
    <n v="19134"/>
    <x v="3"/>
    <s v="OFF-FA-10004076"/>
    <x v="1"/>
    <x v="13"/>
    <s v="Translucent Push Pins by OIC"/>
    <n v="7.92"/>
    <n v="5"/>
    <n v="0.2"/>
    <n v="1.6830000000000001"/>
  </r>
  <r>
    <n v="9406"/>
    <s v="CA-2011-152618"/>
    <x v="2"/>
    <x v="619"/>
    <d v="2011-03-17T00:00:00"/>
    <s v="First Class"/>
    <s v="RB-19465"/>
    <s v="Rick Bensley"/>
    <x v="2"/>
    <s v="United States"/>
    <s v="Chicago"/>
    <x v="10"/>
    <n v="60653"/>
    <x v="2"/>
    <s v="TEC-MA-10003626"/>
    <x v="2"/>
    <x v="15"/>
    <s v="Hewlett-Packard Deskjet 6540 Color Inkjet Printer"/>
    <n v="574.91"/>
    <n v="2"/>
    <n v="0.3"/>
    <n v="156.047"/>
  </r>
  <r>
    <n v="9407"/>
    <s v="CA-2011-152618"/>
    <x v="2"/>
    <x v="619"/>
    <d v="2011-03-17T00:00:00"/>
    <s v="First Class"/>
    <s v="RB-19465"/>
    <s v="Rick Bensley"/>
    <x v="2"/>
    <s v="United States"/>
    <s v="Chicago"/>
    <x v="10"/>
    <n v="60653"/>
    <x v="2"/>
    <s v="OFF-PA-10001215"/>
    <x v="1"/>
    <x v="10"/>
    <s v="Xerox 1963"/>
    <n v="8.4480000000000004"/>
    <n v="2"/>
    <n v="0.2"/>
    <n v="2.64"/>
  </r>
  <r>
    <n v="9408"/>
    <s v="CA-2014-162789"/>
    <x v="3"/>
    <x v="585"/>
    <d v="2014-09-25T00:00:00"/>
    <s v="Second Class"/>
    <s v="LC-17140"/>
    <s v="Logan Currie"/>
    <x v="0"/>
    <s v="United States"/>
    <s v="New York City"/>
    <x v="15"/>
    <n v="10035"/>
    <x v="3"/>
    <s v="TEC-AC-10002842"/>
    <x v="2"/>
    <x v="11"/>
    <s v="WD My Passport Ultra 2TB Portable External Hard Drive"/>
    <n v="1071"/>
    <n v="9"/>
    <n v="0"/>
    <n v="171.36"/>
  </r>
  <r>
    <n v="9409"/>
    <s v="CA-2014-162789"/>
    <x v="3"/>
    <x v="585"/>
    <d v="2014-09-25T00:00:00"/>
    <s v="Second Class"/>
    <s v="LC-17140"/>
    <s v="Logan Currie"/>
    <x v="0"/>
    <s v="United States"/>
    <s v="New York City"/>
    <x v="15"/>
    <n v="10035"/>
    <x v="3"/>
    <s v="FUR-FU-10004864"/>
    <x v="0"/>
    <x v="5"/>
    <s v="Eldon 500 Class Desk Accessories"/>
    <n v="12.07"/>
    <n v="1"/>
    <n v="0"/>
    <n v="3.9830999999999999"/>
  </r>
  <r>
    <n v="9410"/>
    <s v="US-2014-110149"/>
    <x v="3"/>
    <x v="389"/>
    <d v="2014-12-14T00:00:00"/>
    <s v="First Class"/>
    <s v="WB-21850"/>
    <s v="William Brown"/>
    <x v="0"/>
    <s v="United States"/>
    <s v="Philadelphia"/>
    <x v="9"/>
    <n v="19143"/>
    <x v="3"/>
    <s v="OFF-BI-10000014"/>
    <x v="1"/>
    <x v="8"/>
    <s v="Heavy-Duty E-Z-D Binders"/>
    <n v="3.2730000000000001"/>
    <n v="1"/>
    <n v="0.7"/>
    <n v="-2.5093000000000001"/>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
    <n v="1"/>
    <n v="0.2"/>
    <n v="6.5434999999999999"/>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98"/>
    <n v="2"/>
    <n v="0.8"/>
    <n v="-11.587199999999999"/>
  </r>
  <r>
    <n v="9415"/>
    <s v="CA-2012-127824"/>
    <x v="1"/>
    <x v="1090"/>
    <d v="2012-10-22T00:00:00"/>
    <s v="Standard Class"/>
    <s v="JC-15775"/>
    <s v="John Castell"/>
    <x v="0"/>
    <s v="United States"/>
    <s v="Seattle"/>
    <x v="4"/>
    <n v="98115"/>
    <x v="1"/>
    <s v="TEC-PH-10004094"/>
    <x v="2"/>
    <x v="7"/>
    <s v="Motorola L703CM"/>
    <n v="249.584"/>
    <n v="2"/>
    <n v="0.2"/>
    <n v="15.599"/>
  </r>
  <r>
    <n v="9416"/>
    <s v="CA-2012-127824"/>
    <x v="1"/>
    <x v="1090"/>
    <d v="2012-10-22T00:00:00"/>
    <s v="Standard Class"/>
    <s v="JC-15775"/>
    <s v="John Castell"/>
    <x v="0"/>
    <s v="United States"/>
    <s v="Seattle"/>
    <x v="4"/>
    <n v="98115"/>
    <x v="1"/>
    <s v="OFF-PA-10001184"/>
    <x v="1"/>
    <x v="10"/>
    <s v="Xerox 1903"/>
    <n v="17.940000000000001"/>
    <n v="3"/>
    <n v="0"/>
    <n v="8.7905999999999995"/>
  </r>
  <r>
    <n v="9417"/>
    <s v="CA-2012-127824"/>
    <x v="1"/>
    <x v="1090"/>
    <d v="2012-10-22T00:00:00"/>
    <s v="Standard Class"/>
    <s v="JC-15775"/>
    <s v="John Castell"/>
    <x v="0"/>
    <s v="United States"/>
    <s v="Seattle"/>
    <x v="4"/>
    <n v="98115"/>
    <x v="1"/>
    <s v="FUR-FU-10002505"/>
    <x v="0"/>
    <x v="5"/>
    <s v="Eldon 100 Class Desk Accessories"/>
    <n v="10.11"/>
    <n v="3"/>
    <n v="0"/>
    <n v="3.2351999999999999"/>
  </r>
  <r>
    <n v="9418"/>
    <s v="CA-2011-148285"/>
    <x v="2"/>
    <x v="1220"/>
    <d v="2011-11-01T00:00:00"/>
    <s v="Standard Class"/>
    <s v="RD-19810"/>
    <s v="Ross DeVincentis"/>
    <x v="2"/>
    <s v="United States"/>
    <s v="Fayetteville"/>
    <x v="3"/>
    <n v="28314"/>
    <x v="0"/>
    <s v="OFF-PA-10001166"/>
    <x v="1"/>
    <x v="10"/>
    <s v="Xerox 2"/>
    <n v="10.368"/>
    <n v="2"/>
    <n v="0.2"/>
    <n v="3.6288"/>
  </r>
  <r>
    <n v="9419"/>
    <s v="CA-2011-148285"/>
    <x v="2"/>
    <x v="1220"/>
    <d v="2011-11-01T00:00:00"/>
    <s v="Standard Class"/>
    <s v="RD-19810"/>
    <s v="Ross DeVincentis"/>
    <x v="2"/>
    <s v="United States"/>
    <s v="Fayetteville"/>
    <x v="3"/>
    <n v="28314"/>
    <x v="0"/>
    <s v="OFF-PA-10000349"/>
    <x v="1"/>
    <x v="10"/>
    <s v="Staples"/>
    <n v="11.952"/>
    <n v="3"/>
    <n v="0.2"/>
    <n v="4.0338000000000003"/>
  </r>
  <r>
    <n v="9420"/>
    <s v="CA-2014-152926"/>
    <x v="3"/>
    <x v="280"/>
    <d v="2014-10-05T00:00:00"/>
    <s v="Second Class"/>
    <s v="SC-20695"/>
    <s v="Steve Chapman"/>
    <x v="1"/>
    <s v="United States"/>
    <s v="Houston"/>
    <x v="5"/>
    <n v="77041"/>
    <x v="2"/>
    <s v="OFF-AP-10004708"/>
    <x v="1"/>
    <x v="9"/>
    <s v="Fellowes Superior 10 Outlet Split Surge Protector"/>
    <n v="15.224"/>
    <n v="2"/>
    <n v="0.8"/>
    <n v="-38.821199999999997"/>
  </r>
  <r>
    <n v="9421"/>
    <s v="CA-2014-152926"/>
    <x v="3"/>
    <x v="280"/>
    <d v="2014-10-05T00:00:00"/>
    <s v="Second Class"/>
    <s v="SC-20695"/>
    <s v="Steve Chapman"/>
    <x v="1"/>
    <s v="United States"/>
    <s v="Houston"/>
    <x v="5"/>
    <n v="77041"/>
    <x v="2"/>
    <s v="OFF-AP-10001947"/>
    <x v="1"/>
    <x v="9"/>
    <s v="Acco 6 Outlet Guardian Premium Plus Surge Suppressor"/>
    <n v="21.984000000000002"/>
    <n v="6"/>
    <n v="0.8"/>
    <n v="-56.059199999999997"/>
  </r>
  <r>
    <n v="9422"/>
    <s v="CA-2011-145254"/>
    <x v="2"/>
    <x v="149"/>
    <d v="2011-07-27T00:00:00"/>
    <s v="Standard Class"/>
    <s v="NC-18535"/>
    <s v="Nick Crebassa"/>
    <x v="1"/>
    <s v="United States"/>
    <s v="San Francisco"/>
    <x v="1"/>
    <n v="94122"/>
    <x v="1"/>
    <s v="TEC-PH-10000441"/>
    <x v="2"/>
    <x v="7"/>
    <s v="VTech DS6151"/>
    <n v="604.75199999999995"/>
    <n v="6"/>
    <n v="0.2"/>
    <n v="60.475200000000001"/>
  </r>
  <r>
    <n v="9423"/>
    <s v="CA-2011-145254"/>
    <x v="2"/>
    <x v="149"/>
    <d v="2011-07-27T00:00:00"/>
    <s v="Standard Class"/>
    <s v="NC-18535"/>
    <s v="Nick Crebassa"/>
    <x v="1"/>
    <s v="United States"/>
    <s v="San Francisco"/>
    <x v="1"/>
    <n v="94122"/>
    <x v="1"/>
    <s v="OFF-SU-10004664"/>
    <x v="1"/>
    <x v="14"/>
    <s v="Acme Softgrip Scissors"/>
    <n v="40.700000000000003"/>
    <n v="5"/>
    <n v="0"/>
    <n v="11.803000000000001"/>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Â 8gb Micro Traveldrive Usb 2.0Â Flash Drive"/>
    <n v="45"/>
    <n v="3"/>
    <n v="0"/>
    <n v="4.95"/>
  </r>
  <r>
    <n v="9426"/>
    <s v="CA-2011-116246"/>
    <x v="2"/>
    <x v="171"/>
    <d v="2011-09-17T00:00:00"/>
    <s v="Second Class"/>
    <s v="LW-17215"/>
    <s v="Luke Weiss"/>
    <x v="0"/>
    <s v="United States"/>
    <s v="New York City"/>
    <x v="15"/>
    <n v="10035"/>
    <x v="3"/>
    <s v="FUR-CH-10002024"/>
    <x v="0"/>
    <x v="1"/>
    <s v="HON 5400 Series Task Chairs for Big and Tall"/>
    <n v="3785.2919999999999"/>
    <n v="6"/>
    <n v="0.1"/>
    <n v="420.58800000000002"/>
  </r>
  <r>
    <n v="9427"/>
    <s v="CA-2013-160479"/>
    <x v="0"/>
    <x v="306"/>
    <d v="2013-09-21T00:00:00"/>
    <s v="Standard Class"/>
    <s v="AH-10585"/>
    <s v="Angele Hood"/>
    <x v="0"/>
    <s v="United States"/>
    <s v="Seattle"/>
    <x v="4"/>
    <n v="98105"/>
    <x v="1"/>
    <s v="OFF-AR-10002445"/>
    <x v="1"/>
    <x v="6"/>
    <s v="SANFORD Major Accent Highlighters"/>
    <n v="35.4"/>
    <n v="5"/>
    <n v="0"/>
    <n v="13.452"/>
  </r>
  <r>
    <n v="9428"/>
    <s v="CA-2011-167486"/>
    <x v="2"/>
    <x v="501"/>
    <d v="2011-12-01T00:00:00"/>
    <s v="Standard Class"/>
    <s v="JO-15145"/>
    <s v="Jack O'Briant"/>
    <x v="1"/>
    <s v="United States"/>
    <s v="Buffalo"/>
    <x v="15"/>
    <n v="14215"/>
    <x v="3"/>
    <s v="FUR-FU-10003268"/>
    <x v="0"/>
    <x v="5"/>
    <s v="Eldon Radial Chair Mat for Low to Medium Pile Carpets"/>
    <n v="199.9"/>
    <n v="5"/>
    <n v="0"/>
    <n v="39.979999999999997"/>
  </r>
  <r>
    <n v="9429"/>
    <s v="CA-2011-152100"/>
    <x v="2"/>
    <x v="218"/>
    <d v="2011-05-16T00:00:00"/>
    <s v="Standard Class"/>
    <s v="VW-21775"/>
    <s v="Victoria Wilson"/>
    <x v="1"/>
    <s v="United States"/>
    <s v="Huntsville"/>
    <x v="5"/>
    <n v="77340"/>
    <x v="2"/>
    <s v="FUR-CH-10000015"/>
    <x v="0"/>
    <x v="1"/>
    <s v="Hon Multipurpose Stacking Arm Chairs"/>
    <n v="1212.96"/>
    <n v="8"/>
    <n v="0.3"/>
    <n v="-69.311999999999998"/>
  </r>
  <r>
    <n v="9430"/>
    <s v="CA-2012-166219"/>
    <x v="1"/>
    <x v="834"/>
    <d v="2012-09-01T00:00:00"/>
    <s v="Standard Class"/>
    <s v="BP-11185"/>
    <s v="Ben Peterman"/>
    <x v="1"/>
    <s v="United States"/>
    <s v="Dallas"/>
    <x v="5"/>
    <n v="75081"/>
    <x v="2"/>
    <s v="TEC-PH-10004165"/>
    <x v="2"/>
    <x v="7"/>
    <s v="Mitel MiVoice 5330e IP Phone"/>
    <n v="1099.96"/>
    <n v="5"/>
    <n v="0.2"/>
    <n v="82.497"/>
  </r>
  <r>
    <n v="9431"/>
    <s v="CA-2012-166219"/>
    <x v="1"/>
    <x v="834"/>
    <d v="2012-09-01T00:00:00"/>
    <s v="Standard Class"/>
    <s v="BP-11185"/>
    <s v="Ben Peterman"/>
    <x v="1"/>
    <s v="United States"/>
    <s v="Dallas"/>
    <x v="5"/>
    <n v="75081"/>
    <x v="2"/>
    <s v="FUR-TA-10004607"/>
    <x v="0"/>
    <x v="3"/>
    <s v="Hon 2111 Invitation Series Straight Table"/>
    <n v="103.48099999999999"/>
    <n v="1"/>
    <n v="0.3"/>
    <n v="-16.261299999999999"/>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Â Clip USBÂ flash driveÂ - 8 GB"/>
    <n v="30.08"/>
    <n v="2"/>
    <n v="0.2"/>
    <n v="-5.2640000000000002"/>
  </r>
  <r>
    <n v="9434"/>
    <s v="CA-2012-119627"/>
    <x v="1"/>
    <x v="493"/>
    <d v="2012-08-23T00:00:00"/>
    <s v="Standard Class"/>
    <s v="SC-20725"/>
    <s v="Steven Cartwright"/>
    <x v="0"/>
    <s v="United States"/>
    <s v="Peoria"/>
    <x v="16"/>
    <n v="85345"/>
    <x v="1"/>
    <s v="OFF-PA-10001937"/>
    <x v="1"/>
    <x v="10"/>
    <s v="Xerox 21"/>
    <n v="36.287999999999997"/>
    <n v="7"/>
    <n v="0.2"/>
    <n v="12.700799999999999"/>
  </r>
  <r>
    <n v="9435"/>
    <s v="CA-2012-119627"/>
    <x v="1"/>
    <x v="493"/>
    <d v="2012-08-23T00:00:00"/>
    <s v="Standard Class"/>
    <s v="SC-20725"/>
    <s v="Steven Cartwright"/>
    <x v="0"/>
    <s v="United States"/>
    <s v="Peoria"/>
    <x v="16"/>
    <n v="85345"/>
    <x v="1"/>
    <s v="OFF-AR-10000203"/>
    <x v="1"/>
    <x v="6"/>
    <s v="Newell 336"/>
    <n v="10.272"/>
    <n v="3"/>
    <n v="0.2"/>
    <n v="1.1556"/>
  </r>
  <r>
    <n v="9436"/>
    <s v="CA-2012-119627"/>
    <x v="1"/>
    <x v="493"/>
    <d v="2012-08-23T00:00:00"/>
    <s v="Standard Class"/>
    <s v="SC-20725"/>
    <s v="Steven Cartwright"/>
    <x v="0"/>
    <s v="United States"/>
    <s v="Peoria"/>
    <x v="16"/>
    <n v="85345"/>
    <x v="1"/>
    <s v="TEC-AC-10001142"/>
    <x v="2"/>
    <x v="11"/>
    <s v="First Data FD10 PIN Pad"/>
    <n v="252.8"/>
    <n v="4"/>
    <n v="0.2"/>
    <n v="-31.6"/>
  </r>
  <r>
    <n v="9437"/>
    <s v="CA-2012-160787"/>
    <x v="1"/>
    <x v="12"/>
    <d v="2012-09-25T00:00:00"/>
    <s v="Same Day"/>
    <s v="BM-11785"/>
    <s v="Bryan Mills"/>
    <x v="0"/>
    <s v="United States"/>
    <s v="Philadelphia"/>
    <x v="9"/>
    <n v="19143"/>
    <x v="3"/>
    <s v="OFF-BI-10003712"/>
    <x v="1"/>
    <x v="8"/>
    <s v="Acco Pressboard Covers with Storage Hooks, 14 7/8&quot; x 11&quot;, Light Blue"/>
    <n v="2.9460000000000002"/>
    <n v="2"/>
    <n v="0.7"/>
    <n v="-2.0621999999999998"/>
  </r>
  <r>
    <n v="9438"/>
    <s v="CA-2014-107853"/>
    <x v="3"/>
    <x v="1143"/>
    <d v="2014-06-01T00:00:00"/>
    <s v="Standard Class"/>
    <s v="CD-11920"/>
    <s v="Carlos Daly"/>
    <x v="0"/>
    <s v="United States"/>
    <s v="Oceanside"/>
    <x v="1"/>
    <n v="92054"/>
    <x v="1"/>
    <s v="OFF-PA-10000520"/>
    <x v="1"/>
    <x v="10"/>
    <s v="Xerox 201"/>
    <n v="12.96"/>
    <n v="2"/>
    <n v="0"/>
    <n v="6.2207999999999997"/>
  </r>
  <r>
    <n v="9439"/>
    <s v="CA-2014-126144"/>
    <x v="3"/>
    <x v="689"/>
    <d v="2014-08-06T00:00:00"/>
    <s v="Standard Class"/>
    <s v="GM-14680"/>
    <s v="Greg Matthias"/>
    <x v="0"/>
    <s v="United States"/>
    <s v="Philadelphia"/>
    <x v="9"/>
    <n v="19134"/>
    <x v="3"/>
    <s v="TEC-PH-10001079"/>
    <x v="2"/>
    <x v="7"/>
    <s v="Polycom SoundPoint Pro SE-225 Corded phone"/>
    <n v="285.57600000000002"/>
    <n v="4"/>
    <n v="0.4"/>
    <n v="-57.115200000000002"/>
  </r>
  <r>
    <n v="9440"/>
    <s v="US-2011-154655"/>
    <x v="2"/>
    <x v="36"/>
    <d v="2011-10-17T00:00:00"/>
    <s v="Standard Class"/>
    <s v="BP-11050"/>
    <s v="Barry Pond"/>
    <x v="1"/>
    <s v="United States"/>
    <s v="Chicago"/>
    <x v="10"/>
    <n v="60623"/>
    <x v="2"/>
    <s v="OFF-SU-10000898"/>
    <x v="1"/>
    <x v="14"/>
    <s v="Acme Hot Forged Carbon Steel Scissors with Nickel-Plated Handles, 3 7/8&quot; Cut, 8&quot;L"/>
    <n v="22.24"/>
    <n v="2"/>
    <n v="0.2"/>
    <n v="2.5019999999999998"/>
  </r>
  <r>
    <n v="9441"/>
    <s v="CA-2011-100391"/>
    <x v="2"/>
    <x v="594"/>
    <d v="2011-05-29T00:00:00"/>
    <s v="Standard Class"/>
    <s v="BW-11065"/>
    <s v="Barry Weirich"/>
    <x v="0"/>
    <s v="United States"/>
    <s v="New York City"/>
    <x v="15"/>
    <n v="10035"/>
    <x v="3"/>
    <s v="OFF-PA-10001471"/>
    <x v="1"/>
    <x v="10"/>
    <s v="Strathmore Photo Frame Cards"/>
    <n v="14.62"/>
    <n v="2"/>
    <n v="0"/>
    <n v="6.7252000000000001"/>
  </r>
  <r>
    <n v="9442"/>
    <s v="CA-2011-165477"/>
    <x v="2"/>
    <x v="282"/>
    <d v="2011-12-31T00:00:00"/>
    <s v="Second Class"/>
    <s v="RE-19405"/>
    <s v="Ricardo Emerson"/>
    <x v="0"/>
    <s v="United States"/>
    <s v="Kent"/>
    <x v="24"/>
    <n v="44240"/>
    <x v="3"/>
    <s v="OFF-AP-10003281"/>
    <x v="1"/>
    <x v="9"/>
    <s v="Acco 6 Outlet Guardian Standard Surge Suppressor"/>
    <n v="48.36"/>
    <n v="5"/>
    <n v="0.2"/>
    <n v="6.0449999999999999"/>
  </r>
  <r>
    <n v="9443"/>
    <s v="CA-2014-165904"/>
    <x v="3"/>
    <x v="104"/>
    <d v="2014-04-12T00:00:00"/>
    <s v="Standard Class"/>
    <s v="HR-14770"/>
    <s v="Hallie Redmond"/>
    <x v="2"/>
    <s v="United States"/>
    <s v="Jacksonville"/>
    <x v="2"/>
    <n v="32216"/>
    <x v="0"/>
    <s v="OFF-AR-10003156"/>
    <x v="1"/>
    <x v="6"/>
    <s v="50 Colored Long Pencils"/>
    <n v="16.256"/>
    <n v="2"/>
    <n v="0.2"/>
    <n v="1.2192000000000001"/>
  </r>
  <r>
    <n v="9444"/>
    <s v="CA-2014-165904"/>
    <x v="3"/>
    <x v="104"/>
    <d v="2014-04-12T00:00:00"/>
    <s v="Standard Class"/>
    <s v="HR-14770"/>
    <s v="Hallie Redmond"/>
    <x v="2"/>
    <s v="United States"/>
    <s v="Jacksonville"/>
    <x v="2"/>
    <n v="32216"/>
    <x v="0"/>
    <s v="TEC-PH-10000576"/>
    <x v="2"/>
    <x v="7"/>
    <s v="AT&amp;T 1080 Corded phone"/>
    <n v="219.184"/>
    <n v="2"/>
    <n v="0.2"/>
    <n v="19.178599999999999"/>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3"/>
    <n v="5"/>
    <n v="0"/>
    <n v="138.41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9"/>
  </r>
  <r>
    <n v="9451"/>
    <s v="CA-2014-145506"/>
    <x v="3"/>
    <x v="95"/>
    <d v="2014-06-08T00:00:00"/>
    <s v="Standard Class"/>
    <s v="MO-17800"/>
    <s v="Meg O'Connel"/>
    <x v="2"/>
    <s v="United States"/>
    <s v="Spokane"/>
    <x v="4"/>
    <n v="99207"/>
    <x v="1"/>
    <s v="OFF-ST-10004963"/>
    <x v="1"/>
    <x v="4"/>
    <s v="Eldon Gobal File Keepers"/>
    <n v="136.26"/>
    <n v="9"/>
    <n v="0"/>
    <n v="5.4504000000000001"/>
  </r>
  <r>
    <n v="9452"/>
    <s v="CA-2012-129546"/>
    <x v="1"/>
    <x v="694"/>
    <d v="2012-10-05T00:00:00"/>
    <s v="Standard Class"/>
    <s v="RP-19855"/>
    <s v="Roy Phan"/>
    <x v="1"/>
    <s v="United States"/>
    <s v="Los Angeles"/>
    <x v="1"/>
    <n v="90032"/>
    <x v="1"/>
    <s v="OFF-AP-10002495"/>
    <x v="1"/>
    <x v="9"/>
    <s v="Acco Smartsocket Table Surge Protector, 6 Color-Coded Adapter Outlets"/>
    <n v="186.15"/>
    <n v="3"/>
    <n v="0"/>
    <n v="55.844999999999999"/>
  </r>
  <r>
    <n v="9453"/>
    <s v="CA-2012-129546"/>
    <x v="1"/>
    <x v="694"/>
    <d v="2012-10-05T00:00:00"/>
    <s v="Standard Class"/>
    <s v="RP-19855"/>
    <s v="Roy Phan"/>
    <x v="1"/>
    <s v="United States"/>
    <s v="Los Angeles"/>
    <x v="1"/>
    <n v="90032"/>
    <x v="1"/>
    <s v="OFF-BI-10004001"/>
    <x v="1"/>
    <x v="8"/>
    <s v="GBC Recycled VeloBinder Covers"/>
    <n v="81.792000000000002"/>
    <n v="6"/>
    <n v="0.2"/>
    <n v="26.5824"/>
  </r>
  <r>
    <n v="9454"/>
    <s v="CA-2012-129546"/>
    <x v="1"/>
    <x v="694"/>
    <d v="2012-10-05T00:00:00"/>
    <s v="Standard Class"/>
    <s v="RP-19855"/>
    <s v="Roy Phan"/>
    <x v="1"/>
    <s v="United States"/>
    <s v="Los Angeles"/>
    <x v="1"/>
    <n v="90032"/>
    <x v="1"/>
    <s v="OFF-SU-10004884"/>
    <x v="1"/>
    <x v="14"/>
    <s v="Acme Galleria Hot Forged Steel Scissors with Colored Handles"/>
    <n v="47.19"/>
    <n v="3"/>
    <n v="0"/>
    <n v="13.6851"/>
  </r>
  <r>
    <n v="9455"/>
    <s v="CA-2012-129546"/>
    <x v="1"/>
    <x v="694"/>
    <d v="2012-10-05T00:00:00"/>
    <s v="Standard Class"/>
    <s v="RP-19855"/>
    <s v="Roy Phan"/>
    <x v="1"/>
    <s v="United States"/>
    <s v="Los Angeles"/>
    <x v="1"/>
    <n v="90032"/>
    <x v="1"/>
    <s v="TEC-PH-10003555"/>
    <x v="2"/>
    <x v="7"/>
    <s v="Motorola HK250 Universal Bluetooth Headset"/>
    <n v="36.783999999999999"/>
    <n v="2"/>
    <n v="0.2"/>
    <n v="-8.2764000000000006"/>
  </r>
  <r>
    <n v="9456"/>
    <s v="CA-2013-140977"/>
    <x v="0"/>
    <x v="950"/>
    <d v="2013-06-20T00:00:00"/>
    <s v="Second Class"/>
    <s v="JL-15175"/>
    <s v="James Lanier"/>
    <x v="2"/>
    <s v="United States"/>
    <s v="Chattanooga"/>
    <x v="18"/>
    <n v="37421"/>
    <x v="0"/>
    <s v="TEC-MA-10003493"/>
    <x v="2"/>
    <x v="15"/>
    <s v="Penpower WorldCard Pro Card Scanner"/>
    <n v="91.474999999999994"/>
    <n v="1"/>
    <n v="0.5"/>
    <n v="-1.8294999999999999"/>
  </r>
  <r>
    <n v="9457"/>
    <s v="CA-2014-151855"/>
    <x v="3"/>
    <x v="837"/>
    <d v="2014-06-04T00:00:00"/>
    <s v="Standard Class"/>
    <s v="BW-11110"/>
    <s v="Bart Watters"/>
    <x v="1"/>
    <s v="United States"/>
    <s v="Greensboro"/>
    <x v="3"/>
    <n v="27405"/>
    <x v="0"/>
    <s v="TEC-AC-10002380"/>
    <x v="2"/>
    <x v="11"/>
    <s v="Sony 8GB Class 10 Micro SDHC R40 Memory Card"/>
    <n v="27.192"/>
    <n v="3"/>
    <n v="0.2"/>
    <n v="0.33989999999999998"/>
  </r>
  <r>
    <n v="9458"/>
    <s v="CA-2014-151855"/>
    <x v="3"/>
    <x v="837"/>
    <d v="2014-06-04T00:00:00"/>
    <s v="Standard Class"/>
    <s v="BW-11110"/>
    <s v="Bart Watters"/>
    <x v="1"/>
    <s v="United States"/>
    <s v="Greensboro"/>
    <x v="3"/>
    <n v="27405"/>
    <x v="0"/>
    <s v="OFF-BI-10004209"/>
    <x v="1"/>
    <x v="8"/>
    <s v="Fellowes Twister Kit, Gray/Clear, 3/pkg"/>
    <n v="12.06"/>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
    <n v="3"/>
    <n v="0"/>
    <n v="41.933999999999997"/>
  </r>
  <r>
    <n v="9460"/>
    <s v="CA-2011-138240"/>
    <x v="2"/>
    <x v="1148"/>
    <d v="2011-10-14T00:00:00"/>
    <s v="Standard Class"/>
    <s v="SJ-20500"/>
    <s v="Shirley Jackson"/>
    <x v="0"/>
    <s v="United States"/>
    <s v="San Francisco"/>
    <x v="1"/>
    <n v="94122"/>
    <x v="1"/>
    <s v="TEC-PH-10002583"/>
    <x v="2"/>
    <x v="7"/>
    <s v="iOttie HLCRIO102 Car Mount"/>
    <n v="15.992000000000001"/>
    <n v="1"/>
    <n v="0.2"/>
    <n v="-2.9984999999999999"/>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1"/>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1"/>
  </r>
  <r>
    <n v="9464"/>
    <s v="CA-2011-156545"/>
    <x v="2"/>
    <x v="1221"/>
    <d v="2011-03-03T00:00:00"/>
    <s v="First Class"/>
    <s v="JS-16030"/>
    <s v="Joy Smith"/>
    <x v="0"/>
    <s v="United States"/>
    <s v="Columbus"/>
    <x v="24"/>
    <n v="43229"/>
    <x v="3"/>
    <s v="OFF-AR-10003560"/>
    <x v="1"/>
    <x v="6"/>
    <s v="Zebra Zazzle Fluorescent Highlighters"/>
    <n v="19.456"/>
    <n v="4"/>
    <n v="0.2"/>
    <n v="3.4047999999999998"/>
  </r>
  <r>
    <n v="9465"/>
    <s v="CA-2011-109127"/>
    <x v="2"/>
    <x v="1059"/>
    <d v="2011-12-25T00:00:00"/>
    <s v="Standard Class"/>
    <s v="JC-15775"/>
    <s v="John Castell"/>
    <x v="0"/>
    <s v="United States"/>
    <s v="Newark"/>
    <x v="13"/>
    <n v="19711"/>
    <x v="3"/>
    <s v="OFF-LA-10004409"/>
    <x v="1"/>
    <x v="2"/>
    <s v="Avery 492"/>
    <n v="17.28"/>
    <n v="6"/>
    <n v="0"/>
    <n v="7.9488000000000003"/>
  </r>
  <r>
    <n v="9466"/>
    <s v="CA-2013-126858"/>
    <x v="0"/>
    <x v="258"/>
    <d v="2013-11-24T00:00:00"/>
    <s v="Standard Class"/>
    <s v="JM-15265"/>
    <s v="Janet Molinari"/>
    <x v="1"/>
    <s v="United States"/>
    <s v="Seattle"/>
    <x v="4"/>
    <n v="98115"/>
    <x v="1"/>
    <s v="FUR-FU-10000448"/>
    <x v="0"/>
    <x v="5"/>
    <s v="Tenex Chairmats For Use With Carpeted Floors"/>
    <n v="31.96"/>
    <n v="2"/>
    <n v="0"/>
    <n v="1.5980000000000001"/>
  </r>
  <r>
    <n v="9467"/>
    <s v="CA-2014-102925"/>
    <x v="3"/>
    <x v="60"/>
    <d v="2014-11-11T00:00:00"/>
    <s v="Second Class"/>
    <s v="CD-12280"/>
    <s v="Christina DeMoss"/>
    <x v="0"/>
    <s v="United States"/>
    <s v="New York City"/>
    <x v="15"/>
    <n v="10024"/>
    <x v="3"/>
    <s v="OFF-BI-10002735"/>
    <x v="1"/>
    <x v="8"/>
    <s v="GBC Prestige Therm-A-Bind Covers"/>
    <n v="164.68799999999999"/>
    <n v="6"/>
    <n v="0.2"/>
    <n v="55.5822"/>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7999999999997"/>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800000000003"/>
  </r>
  <r>
    <n v="9471"/>
    <s v="CA-2014-102925"/>
    <x v="3"/>
    <x v="60"/>
    <d v="2014-11-11T00:00:00"/>
    <s v="Second Class"/>
    <s v="CD-12280"/>
    <s v="Christina DeMoss"/>
    <x v="0"/>
    <s v="United States"/>
    <s v="New York City"/>
    <x v="15"/>
    <n v="10024"/>
    <x v="3"/>
    <s v="TEC-PH-10001448"/>
    <x v="2"/>
    <x v="7"/>
    <s v="Anker Astro 15000mAh USB Portable Charger"/>
    <n v="99.98"/>
    <n v="2"/>
    <n v="0"/>
    <n v="3.9992000000000001"/>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8000000000001"/>
  </r>
  <r>
    <n v="9473"/>
    <s v="CA-2014-102925"/>
    <x v="3"/>
    <x v="60"/>
    <d v="2014-11-11T00:00:00"/>
    <s v="Second Class"/>
    <s v="CD-12280"/>
    <s v="Christina DeMoss"/>
    <x v="0"/>
    <s v="United States"/>
    <s v="New York City"/>
    <x v="15"/>
    <n v="10024"/>
    <x v="3"/>
    <s v="FUR-CH-10004875"/>
    <x v="0"/>
    <x v="1"/>
    <s v="Harbour Creations 67200 Series Stacking Chairs"/>
    <n v="128.124"/>
    <n v="2"/>
    <n v="0.1"/>
    <n v="24.2012"/>
  </r>
  <r>
    <n v="9474"/>
    <s v="CA-2014-102925"/>
    <x v="3"/>
    <x v="60"/>
    <d v="2014-11-11T00:00:00"/>
    <s v="Second Class"/>
    <s v="CD-12280"/>
    <s v="Christina DeMoss"/>
    <x v="0"/>
    <s v="United States"/>
    <s v="New York City"/>
    <x v="15"/>
    <n v="10024"/>
    <x v="3"/>
    <s v="FUR-FU-10004245"/>
    <x v="0"/>
    <x v="5"/>
    <s v="Career Cubicle Clock, 8 1/4&quot;, Black"/>
    <n v="101.4"/>
    <n v="5"/>
    <n v="0"/>
    <n v="38.531999999999996"/>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
    <n v="7"/>
    <n v="0.2"/>
    <n v="54.215000000000003"/>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40000000000001"/>
    <n v="3"/>
    <n v="0.8"/>
    <n v="-6.2370000000000001"/>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8"/>
    <n v="3"/>
    <n v="0.8"/>
    <n v="-6.5076000000000001"/>
  </r>
  <r>
    <n v="9481"/>
    <s v="CA-2011-126193"/>
    <x v="2"/>
    <x v="557"/>
    <d v="2011-09-14T00:00:00"/>
    <s v="Standard Class"/>
    <s v="SS-20410"/>
    <s v="Shahid Shariari"/>
    <x v="0"/>
    <s v="United States"/>
    <s v="Oswego"/>
    <x v="10"/>
    <n v="60543"/>
    <x v="2"/>
    <s v="OFF-BI-10004632"/>
    <x v="1"/>
    <x v="8"/>
    <s v="Ibico Hi-Tech Manual Binding System"/>
    <n v="304.99"/>
    <n v="5"/>
    <n v="0.8"/>
    <n v="-533.73249999999996"/>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01"/>
  </r>
  <r>
    <n v="9483"/>
    <s v="CA-2012-158351"/>
    <x v="1"/>
    <x v="782"/>
    <d v="2012-06-24T00:00:00"/>
    <s v="Second Class"/>
    <s v="BC-11125"/>
    <s v="Becky Castell"/>
    <x v="2"/>
    <s v="United States"/>
    <s v="Philadelphia"/>
    <x v="9"/>
    <n v="19134"/>
    <x v="3"/>
    <s v="TEC-AC-10001838"/>
    <x v="2"/>
    <x v="11"/>
    <s v="Razer Tiamat Over Ear 7.1 Surround Sound PC Gaming Headset"/>
    <n v="319.98399999999998"/>
    <n v="2"/>
    <n v="0.2"/>
    <n v="91.995400000000004"/>
  </r>
  <r>
    <n v="9484"/>
    <s v="CA-2011-122679"/>
    <x v="2"/>
    <x v="192"/>
    <d v="2011-07-28T00:00:00"/>
    <s v="Standard Class"/>
    <s v="AB-10255"/>
    <s v="Alejandro Ballentine"/>
    <x v="2"/>
    <s v="United States"/>
    <s v="Los Angeles"/>
    <x v="1"/>
    <n v="90008"/>
    <x v="1"/>
    <s v="OFF-AR-10004757"/>
    <x v="1"/>
    <x v="6"/>
    <s v="Crayola Colored Pencils"/>
    <n v="19.68"/>
    <n v="6"/>
    <n v="0"/>
    <n v="6.4943999999999997"/>
  </r>
  <r>
    <n v="9485"/>
    <s v="CA-2013-164770"/>
    <x v="0"/>
    <x v="499"/>
    <d v="2013-12-05T00:00:00"/>
    <s v="Second Class"/>
    <s v="MY-18295"/>
    <s v="Muhammed Yedwab"/>
    <x v="1"/>
    <s v="United States"/>
    <s v="Houston"/>
    <x v="5"/>
    <n v="77036"/>
    <x v="2"/>
    <s v="FUR-BO-10003893"/>
    <x v="0"/>
    <x v="0"/>
    <s v="Sauder Camden County Collection Library"/>
    <n v="781.86400000000003"/>
    <n v="10"/>
    <n v="0.32"/>
    <n v="-137.976"/>
  </r>
  <r>
    <n v="9486"/>
    <s v="CA-2013-164770"/>
    <x v="0"/>
    <x v="499"/>
    <d v="2013-12-05T00:00:00"/>
    <s v="Second Class"/>
    <s v="MY-18295"/>
    <s v="Muhammed Yedwab"/>
    <x v="1"/>
    <s v="United States"/>
    <s v="Houston"/>
    <x v="5"/>
    <n v="77036"/>
    <x v="2"/>
    <s v="OFF-PA-10003893"/>
    <x v="1"/>
    <x v="10"/>
    <s v="Xerox 1962"/>
    <n v="30.815999999999999"/>
    <n v="9"/>
    <n v="0.2"/>
    <n v="9.6300000000000008"/>
  </r>
  <r>
    <n v="9487"/>
    <s v="CA-2014-130505"/>
    <x v="3"/>
    <x v="386"/>
    <d v="2014-10-13T00:00:00"/>
    <s v="Same Day"/>
    <s v="NF-18385"/>
    <s v="Natalie Fritzler"/>
    <x v="0"/>
    <s v="United States"/>
    <s v="Wheeling"/>
    <x v="48"/>
    <n v="26003"/>
    <x v="3"/>
    <s v="FUR-TA-10001932"/>
    <x v="0"/>
    <x v="3"/>
    <s v="Chromcraft 48&quot; x 96&quot; Racetrack Double Pedestal Table"/>
    <n v="673.34400000000005"/>
    <n v="3"/>
    <n v="0.3"/>
    <n v="-76.953599999999994"/>
  </r>
  <r>
    <n v="9488"/>
    <s v="US-2014-125213"/>
    <x v="3"/>
    <x v="157"/>
    <d v="2014-12-14T00:00:00"/>
    <s v="First Class"/>
    <s v="NB-18655"/>
    <s v="Nona Balk"/>
    <x v="1"/>
    <s v="United States"/>
    <s v="Paterson"/>
    <x v="30"/>
    <n v="7501"/>
    <x v="3"/>
    <s v="OFF-FA-10001561"/>
    <x v="1"/>
    <x v="13"/>
    <s v="Stockwell Push Pins"/>
    <n v="6.54"/>
    <n v="3"/>
    <n v="0"/>
    <n v="2.1581999999999999"/>
  </r>
  <r>
    <n v="9489"/>
    <s v="CA-2012-156566"/>
    <x v="1"/>
    <x v="486"/>
    <d v="2012-10-04T00:00:00"/>
    <s v="First Class"/>
    <s v="EM-13960"/>
    <s v="Eric Murdock"/>
    <x v="0"/>
    <s v="United States"/>
    <s v="Portland"/>
    <x v="21"/>
    <n v="97206"/>
    <x v="1"/>
    <s v="TEC-PH-10001817"/>
    <x v="2"/>
    <x v="7"/>
    <s v="Wilson Electronics DB Pro Signal Booster"/>
    <n v="572.79999999999995"/>
    <n v="2"/>
    <n v="0.2"/>
    <n v="50.12"/>
  </r>
  <r>
    <n v="9490"/>
    <s v="US-2013-102232"/>
    <x v="0"/>
    <x v="1222"/>
    <d v="2013-08-12T00:00:00"/>
    <s v="Standard Class"/>
    <s v="MF-17665"/>
    <s v="Maureen Fritzler"/>
    <x v="1"/>
    <s v="United States"/>
    <s v="Huntsville"/>
    <x v="19"/>
    <n v="35810"/>
    <x v="0"/>
    <s v="OFF-AR-10000538"/>
    <x v="1"/>
    <x v="6"/>
    <s v="Boston Model 1800 Electric Pencil Sharpener, Gray"/>
    <n v="197.05"/>
    <n v="7"/>
    <n v="0"/>
    <n v="59.115000000000002"/>
  </r>
  <r>
    <n v="9491"/>
    <s v="CA-2014-111738"/>
    <x v="3"/>
    <x v="1032"/>
    <d v="2014-01-08T00:00:00"/>
    <s v="Standard Class"/>
    <s v="CM-12385"/>
    <s v="Christopher Martinez"/>
    <x v="0"/>
    <s v="United States"/>
    <s v="San Francisco"/>
    <x v="1"/>
    <n v="94110"/>
    <x v="1"/>
    <s v="OFF-BI-10004584"/>
    <x v="1"/>
    <x v="8"/>
    <s v="GBC ProClick 150 Presentation Binding System"/>
    <n v="2022.2719999999999"/>
    <n v="8"/>
    <n v="0.2"/>
    <n v="682.51679999999999"/>
  </r>
  <r>
    <n v="9492"/>
    <s v="CA-2014-111738"/>
    <x v="3"/>
    <x v="1032"/>
    <d v="2014-01-08T00:00:00"/>
    <s v="Standard Class"/>
    <s v="CM-12385"/>
    <s v="Christopher Martinez"/>
    <x v="0"/>
    <s v="United States"/>
    <s v="San Francisco"/>
    <x v="1"/>
    <n v="94110"/>
    <x v="1"/>
    <s v="OFF-AR-10000817"/>
    <x v="1"/>
    <x v="6"/>
    <s v="Manco Dry-Lighter Erasable Highlighter"/>
    <n v="9.1199999999999992"/>
    <n v="3"/>
    <n v="0"/>
    <n v="3.1008"/>
  </r>
  <r>
    <n v="9493"/>
    <s v="CA-2014-163188"/>
    <x v="3"/>
    <x v="659"/>
    <d v="2014-11-08T00:00:00"/>
    <s v="Same Day"/>
    <s v="EC-14050"/>
    <s v="Erin Creighton"/>
    <x v="0"/>
    <s v="United States"/>
    <s v="Oklahoma City"/>
    <x v="26"/>
    <n v="73120"/>
    <x v="2"/>
    <s v="OFF-BI-10000756"/>
    <x v="1"/>
    <x v="8"/>
    <s v="Storex DuraTech Recycled Plastic Frosted Binders"/>
    <n v="38.159999999999997"/>
    <n v="9"/>
    <n v="0"/>
    <n v="19.079999999999998"/>
  </r>
  <r>
    <n v="9494"/>
    <s v="CA-2013-105207"/>
    <x v="0"/>
    <x v="835"/>
    <d v="2013-01-08T00:00:00"/>
    <s v="Standard Class"/>
    <s v="BO-11350"/>
    <s v="Bill Overfelt"/>
    <x v="1"/>
    <s v="United States"/>
    <s v="Broken Arrow"/>
    <x v="26"/>
    <n v="74012"/>
    <x v="2"/>
    <s v="FUR-TA-10000617"/>
    <x v="0"/>
    <x v="3"/>
    <s v="Hon Practical Foundations 30 x 60 Training Table, Light Gray/Charcoal"/>
    <n v="1592.85"/>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
  </r>
  <r>
    <n v="9497"/>
    <s v="US-2013-123610"/>
    <x v="0"/>
    <x v="536"/>
    <d v="2013-05-17T00:00:00"/>
    <s v="Standard Class"/>
    <s v="VM-21835"/>
    <s v="Vivian Mathis"/>
    <x v="0"/>
    <s v="United States"/>
    <s v="Mission Viejo"/>
    <x v="1"/>
    <n v="92691"/>
    <x v="1"/>
    <s v="OFF-AP-10002222"/>
    <x v="1"/>
    <x v="9"/>
    <s v="Staples"/>
    <n v="8.67"/>
    <n v="1"/>
    <n v="0"/>
    <n v="2.3409"/>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30000000000003"/>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6"/>
  </r>
  <r>
    <n v="9508"/>
    <s v="CA-2011-149104"/>
    <x v="2"/>
    <x v="267"/>
    <d v="2011-04-07T00:00:00"/>
    <s v="Second Class"/>
    <s v="RD-19900"/>
    <s v="Ruben Dartt"/>
    <x v="0"/>
    <s v="United States"/>
    <s v="Dearborn Heights"/>
    <x v="12"/>
    <n v="48127"/>
    <x v="2"/>
    <s v="OFF-BI-10004209"/>
    <x v="1"/>
    <x v="8"/>
    <s v="Fellowes Twister Kit, Gray/Clear, 3/pkg"/>
    <n v="40.200000000000003"/>
    <n v="5"/>
    <n v="0"/>
    <n v="18.09"/>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7000000000003"/>
  </r>
  <r>
    <n v="9510"/>
    <s v="CA-2011-149104"/>
    <x v="2"/>
    <x v="267"/>
    <d v="2011-04-07T00:00:00"/>
    <s v="Second Class"/>
    <s v="RD-19900"/>
    <s v="Ruben Dartt"/>
    <x v="0"/>
    <s v="United States"/>
    <s v="Dearborn Heights"/>
    <x v="12"/>
    <n v="48127"/>
    <x v="2"/>
    <s v="OFF-ST-10000991"/>
    <x v="1"/>
    <x v="4"/>
    <s v="Space Solutions HD Industrial Steel Shelving."/>
    <n v="689.82"/>
    <n v="6"/>
    <n v="0"/>
    <n v="20.694600000000001"/>
  </r>
  <r>
    <n v="9511"/>
    <s v="CA-2013-105263"/>
    <x v="0"/>
    <x v="876"/>
    <d v="2013-08-12T00:00:00"/>
    <s v="Standard Class"/>
    <s v="LM-17065"/>
    <s v="Liz MacKendrick"/>
    <x v="0"/>
    <s v="United States"/>
    <s v="New York City"/>
    <x v="15"/>
    <n v="10024"/>
    <x v="3"/>
    <s v="OFF-AR-10002399"/>
    <x v="1"/>
    <x v="6"/>
    <s v="Dixon Prang Watercolor Pencils, 10-Color Set with Brush"/>
    <n v="38.340000000000003"/>
    <n v="9"/>
    <n v="0"/>
    <n v="15.7194"/>
  </r>
  <r>
    <n v="9512"/>
    <s v="CA-2011-130575"/>
    <x v="2"/>
    <x v="637"/>
    <d v="2011-12-16T00:00:00"/>
    <s v="First Class"/>
    <s v="CS-11845"/>
    <s v="Cari Sayre"/>
    <x v="1"/>
    <s v="United States"/>
    <s v="Chicago"/>
    <x v="10"/>
    <n v="60623"/>
    <x v="2"/>
    <s v="OFF-BI-10002353"/>
    <x v="1"/>
    <x v="8"/>
    <s v="GBC VeloBind Cover Sets"/>
    <n v="9.2639999999999993"/>
    <n v="3"/>
    <n v="0.8"/>
    <n v="-13.896000000000001"/>
  </r>
  <r>
    <n v="9513"/>
    <s v="CA-2014-142461"/>
    <x v="3"/>
    <x v="1109"/>
    <d v="2014-06-04T00:00:00"/>
    <s v="Second Class"/>
    <s v="KT-16480"/>
    <s v="Kean Thornton"/>
    <x v="0"/>
    <s v="United States"/>
    <s v="Dallas"/>
    <x v="5"/>
    <n v="75217"/>
    <x v="2"/>
    <s v="FUR-BO-10001811"/>
    <x v="0"/>
    <x v="0"/>
    <s v="Atlantic Metals Mobile 5-Shelf Bookcases, Custom Colors"/>
    <n v="204.66640000000001"/>
    <n v="1"/>
    <n v="0.32"/>
    <n v="-6.0195999999999996"/>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50000000002"/>
  </r>
  <r>
    <n v="9515"/>
    <s v="CA-2011-100293"/>
    <x v="2"/>
    <x v="619"/>
    <d v="2011-03-18T00:00:00"/>
    <s v="Standard Class"/>
    <s v="NF-18475"/>
    <s v="Neil FranzÃ¶sisch"/>
    <x v="2"/>
    <s v="United States"/>
    <s v="Jacksonville"/>
    <x v="2"/>
    <n v="32216"/>
    <x v="0"/>
    <s v="OFF-PA-10000176"/>
    <x v="1"/>
    <x v="10"/>
    <s v="Xerox 1887"/>
    <n v="91.055999999999997"/>
    <n v="6"/>
    <n v="0.2"/>
    <n v="31.869599999999998"/>
  </r>
  <r>
    <n v="9516"/>
    <s v="CA-2011-154165"/>
    <x v="2"/>
    <x v="1223"/>
    <d v="2011-02-25T00:00:00"/>
    <s v="Standard Class"/>
    <s v="DL-13315"/>
    <s v="Delfina Latchford"/>
    <x v="0"/>
    <s v="United States"/>
    <s v="Chicago"/>
    <x v="10"/>
    <n v="60653"/>
    <x v="2"/>
    <s v="OFF-AR-10003631"/>
    <x v="1"/>
    <x v="6"/>
    <s v="Staples"/>
    <n v="54.207999999999998"/>
    <n v="14"/>
    <n v="0.2"/>
    <n v="8.8087999999999997"/>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9"/>
    <n v="3"/>
    <n v="0.2"/>
    <n v="2.5055999999999998"/>
  </r>
  <r>
    <n v="9519"/>
    <s v="CA-2012-123939"/>
    <x v="1"/>
    <x v="252"/>
    <d v="2012-08-26T00:00:00"/>
    <s v="Second Class"/>
    <s v="MS-17710"/>
    <s v="Maurice Satty"/>
    <x v="0"/>
    <s v="United States"/>
    <s v="Bowling Green"/>
    <x v="24"/>
    <n v="43402"/>
    <x v="3"/>
    <s v="OFF-ST-10003208"/>
    <x v="1"/>
    <x v="4"/>
    <s v="Adjustable Depth Letter/Legal Cart"/>
    <n v="435.50400000000002"/>
    <n v="3"/>
    <n v="0.2"/>
    <n v="48.994199999999999"/>
  </r>
  <r>
    <n v="9520"/>
    <s v="US-2014-104451"/>
    <x v="3"/>
    <x v="540"/>
    <d v="2014-05-13T00:00:00"/>
    <s v="Second Class"/>
    <s v="MM-18055"/>
    <s v="Michelle Moray"/>
    <x v="0"/>
    <s v="United States"/>
    <s v="San Francisco"/>
    <x v="1"/>
    <n v="94110"/>
    <x v="1"/>
    <s v="OFF-AP-10000692"/>
    <x v="1"/>
    <x v="9"/>
    <s v="Fellowes Mighty 8 Compact Surge Protector"/>
    <n v="81.08"/>
    <n v="4"/>
    <n v="0"/>
    <n v="22.702400000000001"/>
  </r>
  <r>
    <n v="9521"/>
    <s v="CA-2013-101189"/>
    <x v="0"/>
    <x v="1084"/>
    <d v="2013-02-09T00:00:00"/>
    <s v="Standard Class"/>
    <s v="JB-15400"/>
    <s v="Jennifer Braxton"/>
    <x v="1"/>
    <s v="United States"/>
    <s v="Los Angeles"/>
    <x v="1"/>
    <n v="90049"/>
    <x v="1"/>
    <s v="OFF-ST-10004180"/>
    <x v="1"/>
    <x v="4"/>
    <s v="Safco Commercial Shelving"/>
    <n v="93.02"/>
    <n v="2"/>
    <n v="0"/>
    <n v="3.7208000000000001"/>
  </r>
  <r>
    <n v="9522"/>
    <s v="CA-2011-169446"/>
    <x v="2"/>
    <x v="174"/>
    <d v="2011-12-25T00:00:00"/>
    <s v="Standard Class"/>
    <s v="SG-20605"/>
    <s v="Speros Goranitis"/>
    <x v="0"/>
    <s v="United States"/>
    <s v="Chicago"/>
    <x v="10"/>
    <n v="60623"/>
    <x v="2"/>
    <s v="TEC-PH-10002817"/>
    <x v="2"/>
    <x v="7"/>
    <s v="RCA ViSYS 25425RE1 Corded phone"/>
    <n v="323.976"/>
    <n v="3"/>
    <n v="0.2"/>
    <n v="36.447299999999998"/>
  </r>
  <r>
    <n v="9523"/>
    <s v="CA-2011-169446"/>
    <x v="2"/>
    <x v="174"/>
    <d v="2011-12-25T00:00:00"/>
    <s v="Standard Class"/>
    <s v="SG-20605"/>
    <s v="Speros Goranitis"/>
    <x v="0"/>
    <s v="United States"/>
    <s v="Chicago"/>
    <x v="10"/>
    <n v="60623"/>
    <x v="2"/>
    <s v="OFF-PA-10000295"/>
    <x v="1"/>
    <x v="10"/>
    <s v="Xerox 229"/>
    <n v="15.552"/>
    <n v="3"/>
    <n v="0.2"/>
    <n v="5.4432"/>
  </r>
  <r>
    <n v="9524"/>
    <s v="CA-2011-169446"/>
    <x v="2"/>
    <x v="174"/>
    <d v="2011-12-25T00:00:00"/>
    <s v="Standard Class"/>
    <s v="SG-20605"/>
    <s v="Speros Goranitis"/>
    <x v="0"/>
    <s v="United States"/>
    <s v="Chicago"/>
    <x v="10"/>
    <n v="60623"/>
    <x v="2"/>
    <s v="OFF-ST-10000419"/>
    <x v="1"/>
    <x v="4"/>
    <s v="Rogers Jumbo File, Granite"/>
    <n v="32.591999999999999"/>
    <n v="3"/>
    <n v="0.2"/>
    <n v="-7.7405999999999997"/>
  </r>
  <r>
    <n v="9525"/>
    <s v="CA-2014-156958"/>
    <x v="3"/>
    <x v="256"/>
    <d v="2014-12-07T00:00:00"/>
    <s v="First Class"/>
    <s v="PB-18805"/>
    <s v="Patrick Bzostek"/>
    <x v="2"/>
    <s v="United States"/>
    <s v="Seattle"/>
    <x v="4"/>
    <n v="98115"/>
    <x v="1"/>
    <s v="OFF-BI-10001524"/>
    <x v="1"/>
    <x v="8"/>
    <s v="GBC Premium Transparent Covers with Diagonal Lined Pattern"/>
    <n v="83.92"/>
    <n v="5"/>
    <n v="0.2"/>
    <n v="29.372"/>
  </r>
  <r>
    <n v="9526"/>
    <s v="CA-2014-156958"/>
    <x v="3"/>
    <x v="256"/>
    <d v="2014-12-07T00:00:00"/>
    <s v="First Class"/>
    <s v="PB-18805"/>
    <s v="Patrick Bzostek"/>
    <x v="2"/>
    <s v="United States"/>
    <s v="Seattle"/>
    <x v="4"/>
    <n v="98115"/>
    <x v="1"/>
    <s v="FUR-FU-10003268"/>
    <x v="0"/>
    <x v="5"/>
    <s v="Eldon Radial Chair Mat for Low to Medium Pile Carpets"/>
    <n v="199.9"/>
    <n v="5"/>
    <n v="0"/>
    <n v="39.979999999999997"/>
  </r>
  <r>
    <n v="9527"/>
    <s v="CA-2014-156958"/>
    <x v="3"/>
    <x v="256"/>
    <d v="2014-12-07T00:00:00"/>
    <s v="First Class"/>
    <s v="PB-18805"/>
    <s v="Patrick Bzostek"/>
    <x v="2"/>
    <s v="United States"/>
    <s v="Seattle"/>
    <x v="4"/>
    <n v="98115"/>
    <x v="1"/>
    <s v="TEC-PH-10000148"/>
    <x v="2"/>
    <x v="7"/>
    <s v="Cyber Acoustics AC-202b Speech Recognition Stereo Headset"/>
    <n v="31.175999999999998"/>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01"/>
  </r>
  <r>
    <n v="9529"/>
    <s v="CA-2014-156958"/>
    <x v="3"/>
    <x v="256"/>
    <d v="2014-12-07T00:00:00"/>
    <s v="First Class"/>
    <s v="PB-18805"/>
    <s v="Patrick Bzostek"/>
    <x v="2"/>
    <s v="United States"/>
    <s v="Seattle"/>
    <x v="4"/>
    <n v="98115"/>
    <x v="1"/>
    <s v="OFF-BI-10002071"/>
    <x v="1"/>
    <x v="8"/>
    <s v="Fellowes Black Plastic Comb Bindings"/>
    <n v="9.2959999999999994"/>
    <n v="2"/>
    <n v="0.2"/>
    <n v="3.0211999999999999"/>
  </r>
  <r>
    <n v="9530"/>
    <s v="CA-2014-101637"/>
    <x v="3"/>
    <x v="668"/>
    <d v="2014-03-26T00:00:00"/>
    <s v="Same Day"/>
    <s v="AC-10615"/>
    <s v="Ann Chong"/>
    <x v="1"/>
    <s v="United States"/>
    <s v="Beaumont"/>
    <x v="5"/>
    <n v="77705"/>
    <x v="2"/>
    <s v="OFF-ST-10002352"/>
    <x v="1"/>
    <x v="4"/>
    <s v="Iris Project Case"/>
    <n v="12.768000000000001"/>
    <n v="2"/>
    <n v="0.2"/>
    <n v="0.95760000000000001"/>
  </r>
  <r>
    <n v="9531"/>
    <s v="CA-2014-111759"/>
    <x v="3"/>
    <x v="141"/>
    <d v="2014-07-13T00:00:00"/>
    <s v="Standard Class"/>
    <s v="MR-17545"/>
    <s v="Mathew Reese"/>
    <x v="2"/>
    <s v="United States"/>
    <s v="Seattle"/>
    <x v="4"/>
    <n v="98103"/>
    <x v="1"/>
    <s v="OFF-PA-10003127"/>
    <x v="1"/>
    <x v="10"/>
    <s v="Staples"/>
    <n v="52.76"/>
    <n v="2"/>
    <n v="0"/>
    <n v="24.269600000000001"/>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03"/>
  </r>
  <r>
    <n v="9533"/>
    <s v="CA-2013-116596"/>
    <x v="0"/>
    <x v="189"/>
    <d v="2013-11-01T00:00:00"/>
    <s v="Standard Class"/>
    <s v="BW-11200"/>
    <s v="Ben Wallace"/>
    <x v="0"/>
    <s v="United States"/>
    <s v="New York City"/>
    <x v="15"/>
    <n v="10011"/>
    <x v="3"/>
    <s v="FUR-CH-10000553"/>
    <x v="0"/>
    <x v="1"/>
    <s v="Metal Folding Chairs, Beige, 4/Carton"/>
    <n v="427.64400000000001"/>
    <n v="14"/>
    <n v="0.1"/>
    <n v="80.777199999999993"/>
  </r>
  <r>
    <n v="9534"/>
    <s v="CA-2013-116596"/>
    <x v="0"/>
    <x v="189"/>
    <d v="2013-11-01T00:00:00"/>
    <s v="Standard Class"/>
    <s v="BW-11200"/>
    <s v="Ben Wallace"/>
    <x v="0"/>
    <s v="United States"/>
    <s v="New York City"/>
    <x v="15"/>
    <n v="10011"/>
    <x v="3"/>
    <s v="OFF-FA-10000134"/>
    <x v="1"/>
    <x v="13"/>
    <s v="Advantus Push Pins, Aluminum Head"/>
    <n v="40.67"/>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99"/>
  </r>
  <r>
    <n v="9536"/>
    <s v="CA-2013-116596"/>
    <x v="0"/>
    <x v="189"/>
    <d v="2013-11-01T00:00:00"/>
    <s v="Standard Class"/>
    <s v="BW-11200"/>
    <s v="Ben Wallace"/>
    <x v="0"/>
    <s v="United States"/>
    <s v="New York City"/>
    <x v="15"/>
    <n v="10011"/>
    <x v="3"/>
    <s v="OFF-BI-10002949"/>
    <x v="1"/>
    <x v="8"/>
    <s v="Prestige Round Ring Binders"/>
    <n v="9.7279999999999998"/>
    <n v="2"/>
    <n v="0.2"/>
    <n v="3.28319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04"/>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97"/>
  </r>
  <r>
    <n v="9539"/>
    <s v="US-2014-169488"/>
    <x v="3"/>
    <x v="210"/>
    <d v="2014-09-10T00:00:00"/>
    <s v="First Class"/>
    <s v="AA-10375"/>
    <s v="Allen Armold"/>
    <x v="0"/>
    <s v="United States"/>
    <s v="Providence"/>
    <x v="34"/>
    <n v="2908"/>
    <x v="3"/>
    <s v="OFF-PA-10002659"/>
    <x v="1"/>
    <x v="10"/>
    <s v="Avoid Verbal Orders Carbonless Minifold Book"/>
    <n v="16.899999999999999"/>
    <n v="5"/>
    <n v="0"/>
    <n v="7.774"/>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799999999999"/>
    <n v="7"/>
    <n v="0.2"/>
    <n v="16.7972"/>
  </r>
  <r>
    <n v="9542"/>
    <s v="CA-2012-135251"/>
    <x v="1"/>
    <x v="705"/>
    <d v="2012-08-10T00:00:00"/>
    <s v="Standard Class"/>
    <s v="RP-19270"/>
    <s v="Rachel Payne"/>
    <x v="1"/>
    <s v="United States"/>
    <s v="Houston"/>
    <x v="5"/>
    <n v="77095"/>
    <x v="2"/>
    <s v="OFF-LA-10004544"/>
    <x v="1"/>
    <x v="2"/>
    <s v="Avery 505"/>
    <n v="35.520000000000003"/>
    <n v="3"/>
    <n v="0.2"/>
    <n v="13.32"/>
  </r>
  <r>
    <n v="9543"/>
    <s v="CA-2012-135251"/>
    <x v="1"/>
    <x v="705"/>
    <d v="2012-08-10T00:00:00"/>
    <s v="Standard Class"/>
    <s v="RP-19270"/>
    <s v="Rachel Payne"/>
    <x v="1"/>
    <s v="United States"/>
    <s v="Houston"/>
    <x v="5"/>
    <n v="77095"/>
    <x v="2"/>
    <s v="OFF-BI-10001097"/>
    <x v="1"/>
    <x v="8"/>
    <s v="Avery Hole Reinforcements"/>
    <n v="6.23"/>
    <n v="5"/>
    <n v="0.8"/>
    <n v="-9.6564999999999994"/>
  </r>
  <r>
    <n v="9544"/>
    <s v="CA-2012-135251"/>
    <x v="1"/>
    <x v="705"/>
    <d v="2012-08-10T00:00:00"/>
    <s v="Standard Class"/>
    <s v="RP-19270"/>
    <s v="Rachel Payne"/>
    <x v="1"/>
    <s v="United States"/>
    <s v="Houston"/>
    <x v="5"/>
    <n v="77095"/>
    <x v="2"/>
    <s v="OFF-PA-10003302"/>
    <x v="1"/>
    <x v="10"/>
    <s v="Xerox 1906"/>
    <n v="56.704000000000001"/>
    <n v="2"/>
    <n v="0.2"/>
    <n v="19.137599999999999"/>
  </r>
  <r>
    <n v="9545"/>
    <s v="CA-2012-135251"/>
    <x v="1"/>
    <x v="705"/>
    <d v="2012-08-10T00:00:00"/>
    <s v="Standard Class"/>
    <s v="RP-19270"/>
    <s v="Rachel Payne"/>
    <x v="1"/>
    <s v="United States"/>
    <s v="Houston"/>
    <x v="5"/>
    <n v="77095"/>
    <x v="2"/>
    <s v="FUR-BO-10003965"/>
    <x v="0"/>
    <x v="0"/>
    <s v="O'Sullivan Manor Hill 2-Door Library in Brianna Oak"/>
    <n v="369.19920000000002"/>
    <n v="3"/>
    <n v="0.32"/>
    <n v="-114.01739999999999"/>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600000000002"/>
  </r>
  <r>
    <n v="9548"/>
    <s v="CA-2013-131744"/>
    <x v="0"/>
    <x v="1133"/>
    <d v="2013-06-21T00:00:00"/>
    <s v="Second Class"/>
    <s v="SC-20770"/>
    <s v="Stewart Carmichael"/>
    <x v="1"/>
    <s v="United States"/>
    <s v="Philadelphia"/>
    <x v="9"/>
    <n v="19134"/>
    <x v="3"/>
    <s v="OFF-PA-10004610"/>
    <x v="1"/>
    <x v="10"/>
    <s v="Xerox 1900"/>
    <n v="6.8479999999999999"/>
    <n v="2"/>
    <n v="0.2"/>
    <n v="2.14"/>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5"/>
  </r>
  <r>
    <n v="9550"/>
    <s v="CA-2013-131744"/>
    <x v="0"/>
    <x v="1133"/>
    <d v="2013-06-21T00:00:00"/>
    <s v="Second Class"/>
    <s v="SC-20770"/>
    <s v="Stewart Carmichael"/>
    <x v="1"/>
    <s v="United States"/>
    <s v="Philadelphia"/>
    <x v="9"/>
    <n v="19134"/>
    <x v="3"/>
    <s v="OFF-AP-10001394"/>
    <x v="1"/>
    <x v="9"/>
    <s v="Harmony Air Purifier"/>
    <n v="453.6"/>
    <n v="3"/>
    <n v="0.2"/>
    <n v="90.72"/>
  </r>
  <r>
    <n v="9551"/>
    <s v="CA-2012-160864"/>
    <x v="1"/>
    <x v="910"/>
    <d v="2012-05-06T00:00:00"/>
    <s v="First Class"/>
    <s v="NF-18595"/>
    <s v="Nicole Fjeld"/>
    <x v="2"/>
    <s v="United States"/>
    <s v="San Jose"/>
    <x v="1"/>
    <n v="95123"/>
    <x v="1"/>
    <s v="OFF-BI-10004654"/>
    <x v="1"/>
    <x v="8"/>
    <s v="Avery Binding System Hidden Tab Executive Style Index Sets"/>
    <n v="13.848000000000001"/>
    <n v="3"/>
    <n v="0.2"/>
    <n v="5.1929999999999996"/>
  </r>
  <r>
    <n v="9552"/>
    <s v="CA-2012-147690"/>
    <x v="1"/>
    <x v="113"/>
    <d v="2012-11-14T00:00:00"/>
    <s v="Standard Class"/>
    <s v="SC-20020"/>
    <s v="Sam Craven"/>
    <x v="0"/>
    <s v="United States"/>
    <s v="Philadelphia"/>
    <x v="9"/>
    <n v="19140"/>
    <x v="3"/>
    <s v="OFF-ST-10001526"/>
    <x v="1"/>
    <x v="4"/>
    <s v="Iceberg Mobile Mega Data/Printer Cart "/>
    <n v="577.58399999999995"/>
    <n v="6"/>
    <n v="0.2"/>
    <n v="43.318800000000003"/>
  </r>
  <r>
    <n v="9553"/>
    <s v="CA-2012-163923"/>
    <x v="1"/>
    <x v="1051"/>
    <d v="2012-06-03T00:00:00"/>
    <s v="Standard Class"/>
    <s v="BD-11560"/>
    <s v="Brendan Dodson"/>
    <x v="2"/>
    <s v="United States"/>
    <s v="Springfield"/>
    <x v="17"/>
    <n v="22153"/>
    <x v="0"/>
    <s v="TEC-AC-10000358"/>
    <x v="2"/>
    <x v="11"/>
    <s v="ImationÂ SecureÂ DriveÂ + Hardware Encrypted USBÂ flash driveÂ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02"/>
    <n v="7"/>
    <n v="0.2"/>
    <n v="8.5540000000000003"/>
  </r>
  <r>
    <n v="9555"/>
    <s v="CA-2012-111612"/>
    <x v="1"/>
    <x v="109"/>
    <d v="2012-12-02T00:00:00"/>
    <s v="Standard Class"/>
    <s v="EB-14110"/>
    <s v="Eugene Barchas"/>
    <x v="0"/>
    <s v="United States"/>
    <s v="Columbus"/>
    <x v="24"/>
    <n v="43229"/>
    <x v="3"/>
    <s v="FUR-FU-10003799"/>
    <x v="0"/>
    <x v="5"/>
    <s v="Seth Thomas 13 1/2&quot; Wall Clock"/>
    <n v="71.12"/>
    <n v="5"/>
    <n v="0.2"/>
    <n v="9.7789999999999999"/>
  </r>
  <r>
    <n v="9556"/>
    <s v="CA-2012-111612"/>
    <x v="1"/>
    <x v="109"/>
    <d v="2012-12-02T00:00:00"/>
    <s v="Standard Class"/>
    <s v="EB-14110"/>
    <s v="Eugene Barchas"/>
    <x v="0"/>
    <s v="United States"/>
    <s v="Columbus"/>
    <x v="24"/>
    <n v="43229"/>
    <x v="3"/>
    <s v="OFF-FA-10003021"/>
    <x v="1"/>
    <x v="13"/>
    <s v="Staples"/>
    <n v="3.008"/>
    <n v="2"/>
    <n v="0.2"/>
    <n v="0.56399999999999995"/>
  </r>
  <r>
    <n v="9557"/>
    <s v="CA-2012-156853"/>
    <x v="1"/>
    <x v="155"/>
    <d v="2012-12-05T00:00:00"/>
    <s v="Second Class"/>
    <s v="HP-14815"/>
    <s v="Harold Pawlan"/>
    <x v="2"/>
    <s v="United States"/>
    <s v="Concord"/>
    <x v="38"/>
    <n v="3301"/>
    <x v="3"/>
    <s v="OFF-PA-10003656"/>
    <x v="1"/>
    <x v="10"/>
    <s v="Xerox 1935"/>
    <n v="184.66"/>
    <n v="7"/>
    <n v="0"/>
    <n v="84.943600000000004"/>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9"/>
  </r>
  <r>
    <n v="9559"/>
    <s v="CA-2013-129280"/>
    <x v="0"/>
    <x v="973"/>
    <d v="2013-05-06T00:00:00"/>
    <s v="First Class"/>
    <s v="SM-20905"/>
    <s v="Susan MacKendrick"/>
    <x v="0"/>
    <s v="United States"/>
    <s v="Newark"/>
    <x v="24"/>
    <n v="43055"/>
    <x v="3"/>
    <s v="TEC-AC-10003832"/>
    <x v="2"/>
    <x v="11"/>
    <s v="ImationÂ 16GB Mini TravelDrive USB 2.0Â Flash Drive"/>
    <n v="132.52000000000001"/>
    <n v="5"/>
    <n v="0.2"/>
    <n v="34.786499999999997"/>
  </r>
  <r>
    <n v="9560"/>
    <s v="CA-2013-129280"/>
    <x v="0"/>
    <x v="973"/>
    <d v="2013-05-06T00:00:00"/>
    <s v="First Class"/>
    <s v="SM-20905"/>
    <s v="Susan MacKendrick"/>
    <x v="0"/>
    <s v="United States"/>
    <s v="Newark"/>
    <x v="24"/>
    <n v="43055"/>
    <x v="3"/>
    <s v="OFF-ST-10002554"/>
    <x v="1"/>
    <x v="4"/>
    <s v="Tennsco Industrial Shelving"/>
    <n v="195.64"/>
    <n v="5"/>
    <n v="0.2"/>
    <n v="-44.018999999999998"/>
  </r>
  <r>
    <n v="9561"/>
    <s v="CA-2013-129280"/>
    <x v="0"/>
    <x v="973"/>
    <d v="2013-05-06T00:00:00"/>
    <s v="First Class"/>
    <s v="SM-20905"/>
    <s v="Susan MacKendrick"/>
    <x v="0"/>
    <s v="United States"/>
    <s v="Newark"/>
    <x v="24"/>
    <n v="43055"/>
    <x v="3"/>
    <s v="FUR-FU-10001876"/>
    <x v="0"/>
    <x v="5"/>
    <s v="Computer Room Manger, 14&quot;"/>
    <n v="51.968000000000004"/>
    <n v="2"/>
    <n v="0.2"/>
    <n v="10.393599999999999"/>
  </r>
  <r>
    <n v="9562"/>
    <s v="CA-2013-129280"/>
    <x v="0"/>
    <x v="973"/>
    <d v="2013-05-06T00:00:00"/>
    <s v="First Class"/>
    <s v="SM-20905"/>
    <s v="Susan MacKendrick"/>
    <x v="0"/>
    <s v="United States"/>
    <s v="Newark"/>
    <x v="24"/>
    <n v="43055"/>
    <x v="3"/>
    <s v="TEC-AC-10002637"/>
    <x v="2"/>
    <x v="11"/>
    <s v="LogitechÂ VX Revolution Cordless Laser Mouse for Notebooks (Black)"/>
    <n v="431.976"/>
    <n v="3"/>
    <n v="0.2"/>
    <n v="-75.595799999999997"/>
  </r>
  <r>
    <n v="9563"/>
    <s v="CA-2013-129280"/>
    <x v="0"/>
    <x v="973"/>
    <d v="2013-05-06T00:00:00"/>
    <s v="First Class"/>
    <s v="SM-20905"/>
    <s v="Susan MacKendrick"/>
    <x v="0"/>
    <s v="United States"/>
    <s v="Newark"/>
    <x v="24"/>
    <n v="43055"/>
    <x v="3"/>
    <s v="TEC-MA-10003589"/>
    <x v="2"/>
    <x v="15"/>
    <s v="Cisco 8961 IP Phone Charcoal"/>
    <n v="224.93700000000001"/>
    <n v="3"/>
    <n v="0.7"/>
    <n v="-164.9538"/>
  </r>
  <r>
    <n v="9564"/>
    <s v="CA-2013-129280"/>
    <x v="0"/>
    <x v="973"/>
    <d v="2013-05-06T00:00:00"/>
    <s v="First Class"/>
    <s v="SM-20905"/>
    <s v="Susan MacKendrick"/>
    <x v="0"/>
    <s v="United States"/>
    <s v="Newark"/>
    <x v="24"/>
    <n v="43055"/>
    <x v="3"/>
    <s v="OFF-LA-10000081"/>
    <x v="1"/>
    <x v="2"/>
    <s v="Avery 496"/>
    <n v="6"/>
    <n v="2"/>
    <n v="0.2"/>
    <n v="2.1"/>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s v="CA-2011-130428"/>
    <x v="2"/>
    <x v="691"/>
    <d v="2011-03-31T00:00:00"/>
    <s v="Same Day"/>
    <s v="TG-21640"/>
    <s v="Trudy Glocke"/>
    <x v="0"/>
    <s v="United States"/>
    <s v="Tampa"/>
    <x v="2"/>
    <n v="33614"/>
    <x v="0"/>
    <s v="FUR-CH-10002965"/>
    <x v="0"/>
    <x v="1"/>
    <s v="Global Leather Highback Executive Chair with Pneumatic Height Adjustment, Black"/>
    <n v="1125.4880000000001"/>
    <n v="7"/>
    <n v="0.2"/>
    <n v="98.480199999999996"/>
  </r>
  <r>
    <n v="9567"/>
    <s v="CA-2011-130428"/>
    <x v="2"/>
    <x v="691"/>
    <d v="2011-03-31T00:00:00"/>
    <s v="Same Day"/>
    <s v="TG-21640"/>
    <s v="Trudy Glocke"/>
    <x v="0"/>
    <s v="United States"/>
    <s v="Tampa"/>
    <x v="2"/>
    <n v="33614"/>
    <x v="0"/>
    <s v="OFF-BI-10001636"/>
    <x v="1"/>
    <x v="8"/>
    <s v="Ibico Plastic and Wire Spiral Binding Combs"/>
    <n v="12.645"/>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
  </r>
  <r>
    <n v="9570"/>
    <s v="CA-2012-113131"/>
    <x v="1"/>
    <x v="496"/>
    <d v="2012-09-24T00:00:00"/>
    <s v="Same Day"/>
    <s v="MB-17305"/>
    <s v="Maria Bertelson"/>
    <x v="0"/>
    <s v="United States"/>
    <s v="Columbus"/>
    <x v="24"/>
    <n v="43229"/>
    <x v="3"/>
    <s v="OFF-BI-10003196"/>
    <x v="1"/>
    <x v="8"/>
    <s v="Accohide Poly Flexible Ring Binders"/>
    <n v="6.7320000000000002"/>
    <n v="6"/>
    <n v="0.7"/>
    <n v="-4.4880000000000004"/>
  </r>
  <r>
    <n v="9571"/>
    <s v="CA-2012-113131"/>
    <x v="1"/>
    <x v="496"/>
    <d v="2012-09-24T00:00:00"/>
    <s v="Same Day"/>
    <s v="MB-17305"/>
    <s v="Maria Bertelson"/>
    <x v="0"/>
    <s v="United States"/>
    <s v="Columbus"/>
    <x v="24"/>
    <n v="43229"/>
    <x v="3"/>
    <s v="OFF-ST-10001172"/>
    <x v="1"/>
    <x v="4"/>
    <s v="Tennsco Lockers, Sand"/>
    <n v="33.567999999999998"/>
    <n v="2"/>
    <n v="0.2"/>
    <n v="1.6783999999999999"/>
  </r>
  <r>
    <n v="9572"/>
    <s v="CA-2012-113131"/>
    <x v="1"/>
    <x v="496"/>
    <d v="2012-09-24T00:00:00"/>
    <s v="Same Day"/>
    <s v="MB-17305"/>
    <s v="Maria Bertelson"/>
    <x v="0"/>
    <s v="United States"/>
    <s v="Columbus"/>
    <x v="24"/>
    <n v="43229"/>
    <x v="3"/>
    <s v="OFF-EN-10003068"/>
    <x v="1"/>
    <x v="12"/>
    <s v="#6 3/4 Gummed Flap White Envelopes"/>
    <n v="15.84"/>
    <n v="2"/>
    <n v="0.2"/>
    <n v="5.5439999999999996"/>
  </r>
  <r>
    <n v="9573"/>
    <s v="CA-2012-113131"/>
    <x v="1"/>
    <x v="496"/>
    <d v="2012-09-24T00:00:00"/>
    <s v="Same Day"/>
    <s v="MB-17305"/>
    <s v="Maria Bertelson"/>
    <x v="0"/>
    <s v="United States"/>
    <s v="Columbus"/>
    <x v="24"/>
    <n v="43229"/>
    <x v="3"/>
    <s v="OFF-LA-10003510"/>
    <x v="1"/>
    <x v="2"/>
    <s v="Avery 4027 File Folder Labels for Dot Matrix Printers, 5000 Labels per Box, White"/>
    <n v="24.423999999999999"/>
    <n v="1"/>
    <n v="0.2"/>
    <n v="7.9378000000000002"/>
  </r>
  <r>
    <n v="9574"/>
    <s v="CA-2012-113131"/>
    <x v="1"/>
    <x v="496"/>
    <d v="2012-09-24T00:00:00"/>
    <s v="Same Day"/>
    <s v="MB-17305"/>
    <s v="Maria Bertelson"/>
    <x v="0"/>
    <s v="United States"/>
    <s v="Columbus"/>
    <x v="24"/>
    <n v="43229"/>
    <x v="3"/>
    <s v="OFF-AR-10003504"/>
    <x v="1"/>
    <x v="6"/>
    <s v="Newell 347"/>
    <n v="17.12"/>
    <n v="5"/>
    <n v="0.2"/>
    <n v="1.9259999999999999"/>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600000000001"/>
    <n v="1"/>
    <n v="0.3"/>
    <n v="-28.686199999999999"/>
  </r>
  <r>
    <n v="9577"/>
    <s v="CA-2012-143147"/>
    <x v="1"/>
    <x v="989"/>
    <d v="2012-05-28T00:00:00"/>
    <s v="Second Class"/>
    <s v="PS-18760"/>
    <s v="Pamela Stobb"/>
    <x v="0"/>
    <s v="United States"/>
    <s v="San Antonio"/>
    <x v="5"/>
    <n v="78207"/>
    <x v="2"/>
    <s v="TEC-MA-10004679"/>
    <x v="2"/>
    <x v="15"/>
    <s v="StarTech.com 10/100 VDSL2 Ethernet Extender Kit"/>
    <n v="399.54"/>
    <n v="2"/>
    <n v="0.4"/>
    <n v="-79.908000000000001"/>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8"/>
  </r>
  <r>
    <n v="9580"/>
    <s v="CA-2014-152975"/>
    <x v="3"/>
    <x v="32"/>
    <d v="2014-09-17T00:00:00"/>
    <s v="First Class"/>
    <s v="RB-19705"/>
    <s v="Roger Barcio"/>
    <x v="2"/>
    <s v="United States"/>
    <s v="New York City"/>
    <x v="15"/>
    <n v="10035"/>
    <x v="3"/>
    <s v="OFF-ST-10001370"/>
    <x v="1"/>
    <x v="4"/>
    <s v="Sensible Storage WireTech Storage Systems"/>
    <n v="70.98"/>
    <n v="1"/>
    <n v="0"/>
    <n v="3.5489999999999999"/>
  </r>
  <r>
    <n v="9581"/>
    <s v="CA-2014-152975"/>
    <x v="3"/>
    <x v="32"/>
    <d v="2014-09-17T00:00:00"/>
    <s v="First Class"/>
    <s v="RB-19705"/>
    <s v="Roger Barcio"/>
    <x v="2"/>
    <s v="United States"/>
    <s v="New York City"/>
    <x v="15"/>
    <n v="10035"/>
    <x v="3"/>
    <s v="OFF-AR-10001988"/>
    <x v="1"/>
    <x v="6"/>
    <s v="Bulldog Table or Wall-Mount Pencil Sharpener"/>
    <n v="29.95"/>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004"/>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399999999999"/>
    <n v="1"/>
    <n v="0.2"/>
    <n v="-5.0098000000000003"/>
  </r>
  <r>
    <n v="9585"/>
    <s v="CA-2014-132584"/>
    <x v="3"/>
    <x v="775"/>
    <d v="2014-08-28T00:00:00"/>
    <s v="First Class"/>
    <s v="HJ-14875"/>
    <s v="Heather Jas"/>
    <x v="2"/>
    <s v="United States"/>
    <s v="Detroit"/>
    <x v="12"/>
    <n v="48234"/>
    <x v="2"/>
    <s v="OFF-ST-10000344"/>
    <x v="1"/>
    <x v="4"/>
    <s v="Neat Ideas Personal Hanging Folder Files, Black"/>
    <n v="53.72"/>
    <n v="4"/>
    <n v="0"/>
    <n v="13.9672"/>
  </r>
  <r>
    <n v="9586"/>
    <s v="CA-2013-160598"/>
    <x v="0"/>
    <x v="370"/>
    <d v="2013-08-29T00:00:00"/>
    <s v="First Class"/>
    <s v="SV-20815"/>
    <s v="Stuart Van"/>
    <x v="1"/>
    <s v="United States"/>
    <s v="Miami"/>
    <x v="2"/>
    <n v="33142"/>
    <x v="0"/>
    <s v="OFF-PA-10002319"/>
    <x v="1"/>
    <x v="10"/>
    <s v="Xerox 1944"/>
    <n v="31.007999999999999"/>
    <n v="1"/>
    <n v="0.2"/>
    <n v="11.240399999999999"/>
  </r>
  <r>
    <n v="9587"/>
    <s v="CA-2013-108630"/>
    <x v="0"/>
    <x v="741"/>
    <d v="2013-11-19T00:00:00"/>
    <s v="Same Day"/>
    <s v="BE-11410"/>
    <s v="Bobby Elias"/>
    <x v="0"/>
    <s v="United States"/>
    <s v="Concord"/>
    <x v="1"/>
    <n v="94521"/>
    <x v="1"/>
    <s v="OFF-BI-10002437"/>
    <x v="1"/>
    <x v="8"/>
    <s v="Recycled Premium Regency Composition Covers"/>
    <n v="61.12"/>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2"/>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99"/>
  </r>
  <r>
    <n v="9591"/>
    <s v="CA-2011-119172"/>
    <x v="2"/>
    <x v="218"/>
    <d v="2011-05-15T00:00:00"/>
    <s v="Standard Class"/>
    <s v="HD-14785"/>
    <s v="Harold Dahlen"/>
    <x v="2"/>
    <s v="United States"/>
    <s v="Chicago"/>
    <x v="10"/>
    <n v="60610"/>
    <x v="2"/>
    <s v="OFF-BI-10002026"/>
    <x v="1"/>
    <x v="8"/>
    <s v="Avery Arch Ring Binders"/>
    <n v="104.58"/>
    <n v="9"/>
    <n v="0.8"/>
    <n v="-172.55699999999999"/>
  </r>
  <r>
    <n v="9592"/>
    <s v="US-2013-105452"/>
    <x v="0"/>
    <x v="1062"/>
    <d v="2013-08-02T00:00:00"/>
    <s v="Standard Class"/>
    <s v="BF-11005"/>
    <s v="Barry Franz"/>
    <x v="2"/>
    <s v="United States"/>
    <s v="Pasadena"/>
    <x v="5"/>
    <n v="77506"/>
    <x v="2"/>
    <s v="FUR-FU-10003691"/>
    <x v="0"/>
    <x v="5"/>
    <s v="Eldon Image Series Desk Accessories, Ebony"/>
    <n v="24.7"/>
    <n v="5"/>
    <n v="0.6"/>
    <n v="-9.8800000000000008"/>
  </r>
  <r>
    <n v="9593"/>
    <s v="US-2013-105452"/>
    <x v="0"/>
    <x v="1062"/>
    <d v="2013-08-02T00:00:00"/>
    <s v="Standard Class"/>
    <s v="BF-11005"/>
    <s v="Barry Franz"/>
    <x v="2"/>
    <s v="United States"/>
    <s v="Pasadena"/>
    <x v="5"/>
    <n v="77506"/>
    <x v="2"/>
    <s v="FUR-FU-10003806"/>
    <x v="0"/>
    <x v="5"/>
    <s v="Tenex Chairmat w/ Average Lip, 45&quot; x 53&quot;"/>
    <n v="302.72000000000003"/>
    <n v="5"/>
    <n v="0.6"/>
    <n v="-378.4"/>
  </r>
  <r>
    <n v="9594"/>
    <s v="CA-2014-108931"/>
    <x v="3"/>
    <x v="32"/>
    <d v="2014-09-20T00:00:00"/>
    <s v="Standard Class"/>
    <s v="HZ-14950"/>
    <s v="Henia Zydlo"/>
    <x v="0"/>
    <s v="United States"/>
    <s v="New York City"/>
    <x v="15"/>
    <n v="10024"/>
    <x v="3"/>
    <s v="OFF-PA-10002741"/>
    <x v="1"/>
    <x v="10"/>
    <s v="Xerox 1980"/>
    <n v="8.56"/>
    <n v="2"/>
    <n v="0"/>
    <n v="3.8519999999999999"/>
  </r>
  <r>
    <n v="9595"/>
    <s v="CA-2014-108931"/>
    <x v="3"/>
    <x v="32"/>
    <d v="2014-09-20T00:00:00"/>
    <s v="Standard Class"/>
    <s v="HZ-14950"/>
    <s v="Henia Zydlo"/>
    <x v="0"/>
    <s v="United States"/>
    <s v="New York City"/>
    <x v="15"/>
    <n v="10024"/>
    <x v="3"/>
    <s v="OFF-PA-10003845"/>
    <x v="1"/>
    <x v="10"/>
    <s v="Xerox 1987"/>
    <n v="11.56"/>
    <n v="2"/>
    <n v="0"/>
    <n v="5.6643999999999997"/>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399999999999"/>
    <n v="2"/>
    <n v="0.2"/>
    <n v="89.954800000000006"/>
  </r>
  <r>
    <n v="9598"/>
    <s v="CA-2014-104619"/>
    <x v="3"/>
    <x v="714"/>
    <d v="2014-01-30T00:00:00"/>
    <s v="Standard Class"/>
    <s v="KD-16495"/>
    <s v="Keith Dawkins"/>
    <x v="1"/>
    <s v="United States"/>
    <s v="San Jose"/>
    <x v="1"/>
    <n v="95123"/>
    <x v="1"/>
    <s v="TEC-PH-10000193"/>
    <x v="2"/>
    <x v="7"/>
    <s v="Jensen SMPS-640 -Â speaker phone"/>
    <n v="110.352"/>
    <n v="3"/>
    <n v="0.2"/>
    <n v="8.2764000000000006"/>
  </r>
  <r>
    <n v="9599"/>
    <s v="CA-2012-149517"/>
    <x v="1"/>
    <x v="444"/>
    <d v="2012-09-23T00:00:00"/>
    <s v="Standard Class"/>
    <s v="FC-14245"/>
    <s v="Frank Carlisle"/>
    <x v="2"/>
    <s v="United States"/>
    <s v="Sacramento"/>
    <x v="1"/>
    <n v="95823"/>
    <x v="1"/>
    <s v="FUR-FU-10003464"/>
    <x v="0"/>
    <x v="5"/>
    <s v="Seth Thomas 8 1/2&quot; Cubicle Clock"/>
    <n v="60.84"/>
    <n v="3"/>
    <n v="0"/>
    <n v="19.468800000000002"/>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6000000000001"/>
  </r>
  <r>
    <n v="9601"/>
    <s v="CA-2014-107797"/>
    <x v="3"/>
    <x v="540"/>
    <d v="2014-05-12T00:00:00"/>
    <s v="Second Class"/>
    <s v="EB-13705"/>
    <s v="Ed Braxton"/>
    <x v="1"/>
    <s v="United States"/>
    <s v="Mansfield"/>
    <x v="5"/>
    <n v="76063"/>
    <x v="2"/>
    <s v="OFF-PA-10003848"/>
    <x v="1"/>
    <x v="10"/>
    <s v="Xerox 1997"/>
    <n v="41.472000000000001"/>
    <n v="8"/>
    <n v="0.2"/>
    <n v="14.5152"/>
  </r>
  <r>
    <n v="9602"/>
    <s v="CA-2013-117604"/>
    <x v="0"/>
    <x v="913"/>
    <d v="2013-09-10T00:00:00"/>
    <s v="Standard Class"/>
    <s v="JP-15520"/>
    <s v="Jeremy Pistek"/>
    <x v="0"/>
    <s v="United States"/>
    <s v="Jonesboro"/>
    <x v="36"/>
    <n v="72401"/>
    <x v="0"/>
    <s v="OFF-PA-10001357"/>
    <x v="1"/>
    <x v="10"/>
    <s v="Xerox 1886"/>
    <n v="239.5"/>
    <n v="5"/>
    <n v="0"/>
    <n v="114.96"/>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
  </r>
  <r>
    <n v="9605"/>
    <s v="CA-2012-138625"/>
    <x v="1"/>
    <x v="121"/>
    <d v="2012-11-05T00:00:00"/>
    <s v="First Class"/>
    <s v="EG-13900"/>
    <s v="Emily Grady"/>
    <x v="0"/>
    <s v="United States"/>
    <s v="Chesapeake"/>
    <x v="17"/>
    <n v="23320"/>
    <x v="0"/>
    <s v="OFF-AP-10003099"/>
    <x v="1"/>
    <x v="9"/>
    <s v="Eureka Hand Vacuum, Bagless"/>
    <n v="197.72"/>
    <n v="4"/>
    <n v="0"/>
    <n v="55.361600000000003"/>
  </r>
  <r>
    <n v="9606"/>
    <s v="US-2014-122672"/>
    <x v="3"/>
    <x v="259"/>
    <d v="2014-11-10T00:00:00"/>
    <s v="Standard Class"/>
    <s v="HG-14965"/>
    <s v="Henry Goldwyn"/>
    <x v="1"/>
    <s v="United States"/>
    <s v="Lancaster"/>
    <x v="24"/>
    <n v="43130"/>
    <x v="3"/>
    <s v="TEC-AC-10002323"/>
    <x v="2"/>
    <x v="11"/>
    <s v="SanDisk Ultra 32 GB MicroSDHC Class 10 Memory Card"/>
    <n v="70.72"/>
    <n v="4"/>
    <n v="0.2"/>
    <n v="-6.1879999999999997"/>
  </r>
  <r>
    <n v="9607"/>
    <s v="US-2014-122672"/>
    <x v="3"/>
    <x v="259"/>
    <d v="2014-11-10T00:00:00"/>
    <s v="Standard Class"/>
    <s v="HG-14965"/>
    <s v="Henry Goldwyn"/>
    <x v="1"/>
    <s v="United States"/>
    <s v="Lancaster"/>
    <x v="24"/>
    <n v="43130"/>
    <x v="3"/>
    <s v="OFF-ST-10002344"/>
    <x v="1"/>
    <x v="4"/>
    <s v="Carina 42&quot;Hx23 3/4&quot;W Media Storage Unit"/>
    <n v="194.352"/>
    <n v="3"/>
    <n v="0.2"/>
    <n v="-43.729199999999999"/>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8"/>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60000000000002"/>
  </r>
  <r>
    <n v="9613"/>
    <s v="CA-2013-110086"/>
    <x v="0"/>
    <x v="31"/>
    <d v="2013-09-23T00:00:00"/>
    <s v="Standard Class"/>
    <s v="BD-11320"/>
    <s v="Bill Donatelli"/>
    <x v="0"/>
    <s v="United States"/>
    <s v="Woodland"/>
    <x v="1"/>
    <n v="95695"/>
    <x v="1"/>
    <s v="TEC-PH-10001299"/>
    <x v="2"/>
    <x v="7"/>
    <s v="Polycom CX300 Desktop Phone USB VoIP phone"/>
    <n v="239.98400000000001"/>
    <n v="2"/>
    <n v="0.2"/>
    <n v="23.9984"/>
  </r>
  <r>
    <n v="9614"/>
    <s v="CA-2011-128524"/>
    <x v="2"/>
    <x v="7"/>
    <d v="2011-11-13T00:00:00"/>
    <s v="First Class"/>
    <s v="MZ-17515"/>
    <s v="Mary Zewe"/>
    <x v="1"/>
    <s v="United States"/>
    <s v="Seattle"/>
    <x v="4"/>
    <n v="98115"/>
    <x v="1"/>
    <s v="OFF-AP-10002892"/>
    <x v="1"/>
    <x v="9"/>
    <s v="Belkin F5C206VTEL 6 Outlet Surge"/>
    <n v="22.98"/>
    <n v="1"/>
    <n v="0"/>
    <n v="6.8940000000000001"/>
  </r>
  <r>
    <n v="9615"/>
    <s v="CA-2011-128524"/>
    <x v="2"/>
    <x v="7"/>
    <d v="2011-11-13T00:00:00"/>
    <s v="First Class"/>
    <s v="MZ-17515"/>
    <s v="Mary Zewe"/>
    <x v="1"/>
    <s v="United States"/>
    <s v="Seattle"/>
    <x v="4"/>
    <n v="98115"/>
    <x v="1"/>
    <s v="TEC-AC-10002718"/>
    <x v="2"/>
    <x v="11"/>
    <s v="Belkin Standard 104 key USB Keyboard"/>
    <n v="102.13"/>
    <n v="7"/>
    <n v="0"/>
    <n v="15.3195"/>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4000000000001"/>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500000000007"/>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70000000000002"/>
  </r>
  <r>
    <n v="9620"/>
    <s v="CA-2014-160633"/>
    <x v="3"/>
    <x v="673"/>
    <d v="2014-11-22T00:00:00"/>
    <s v="Standard Class"/>
    <s v="BS-11380"/>
    <s v="Bill Stewart"/>
    <x v="1"/>
    <s v="United States"/>
    <s v="Bowling Green"/>
    <x v="24"/>
    <n v="43402"/>
    <x v="3"/>
    <s v="TEC-AC-10002335"/>
    <x v="2"/>
    <x v="11"/>
    <s v="Logitech Media Keyboard K200"/>
    <n v="139.96"/>
    <n v="5"/>
    <n v="0.2"/>
    <n v="-1.7495000000000001"/>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99"/>
  </r>
  <r>
    <n v="9622"/>
    <s v="CA-2011-115133"/>
    <x v="2"/>
    <x v="467"/>
    <d v="2011-09-30T00:00:00"/>
    <s v="Standard Class"/>
    <s v="DA-13450"/>
    <s v="Dianna Arnett"/>
    <x v="2"/>
    <s v="United States"/>
    <s v="Lancaster"/>
    <x v="24"/>
    <n v="43130"/>
    <x v="3"/>
    <s v="TEC-AC-10002370"/>
    <x v="2"/>
    <x v="11"/>
    <s v="Maxell CD-R Discs"/>
    <n v="3.1520000000000001"/>
    <n v="2"/>
    <n v="0.2"/>
    <n v="0.4728"/>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9"/>
  </r>
  <r>
    <n v="9624"/>
    <s v="CA-2014-137449"/>
    <x v="3"/>
    <x v="222"/>
    <d v="2014-07-01T00:00:00"/>
    <s v="First Class"/>
    <s v="ME-17725"/>
    <s v="Max Engle"/>
    <x v="0"/>
    <s v="United States"/>
    <s v="Dallas"/>
    <x v="5"/>
    <n v="75220"/>
    <x v="2"/>
    <s v="OFF-AP-10000240"/>
    <x v="1"/>
    <x v="9"/>
    <s v="Belkin F9G930V10-GRY 9 Outlet Surge"/>
    <n v="21.391999999999999"/>
    <n v="2"/>
    <n v="0.8"/>
    <n v="-54.549599999999998"/>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01"/>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98"/>
  </r>
  <r>
    <n v="9627"/>
    <s v="CA-2014-103520"/>
    <x v="3"/>
    <x v="397"/>
    <d v="2014-09-26T00:00:00"/>
    <s v="First Class"/>
    <s v="MH-17785"/>
    <s v="Maya Herman"/>
    <x v="1"/>
    <s v="United States"/>
    <s v="Lubbock"/>
    <x v="5"/>
    <n v="79424"/>
    <x v="2"/>
    <s v="OFF-PA-10001846"/>
    <x v="1"/>
    <x v="10"/>
    <s v="Xerox 1899"/>
    <n v="9.2479999999999993"/>
    <n v="2"/>
    <n v="0.2"/>
    <n v="3.3523999999999998"/>
  </r>
  <r>
    <n v="9628"/>
    <s v="CA-2011-139283"/>
    <x v="2"/>
    <x v="533"/>
    <d v="2011-11-27T00:00:00"/>
    <s v="Standard Class"/>
    <s v="BT-11440"/>
    <s v="Bobby Trafton"/>
    <x v="0"/>
    <s v="United States"/>
    <s v="Detroit"/>
    <x v="12"/>
    <n v="48227"/>
    <x v="2"/>
    <s v="OFF-BI-10002049"/>
    <x v="1"/>
    <x v="8"/>
    <s v="UniKeep View Case Binders"/>
    <n v="14.67"/>
    <n v="3"/>
    <n v="0"/>
    <n v="6.7481999999999998"/>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2"/>
    <n v="2"/>
    <n v="0.7"/>
    <n v="-2.5211999999999999"/>
  </r>
  <r>
    <n v="9631"/>
    <s v="CA-2013-168844"/>
    <x v="0"/>
    <x v="1207"/>
    <d v="2013-06-07T00:00:00"/>
    <s v="Standard Class"/>
    <s v="NM-18520"/>
    <s v="Neoma Murray"/>
    <x v="0"/>
    <s v="United States"/>
    <s v="New York City"/>
    <x v="15"/>
    <n v="10011"/>
    <x v="3"/>
    <s v="OFF-BI-10002609"/>
    <x v="1"/>
    <x v="8"/>
    <s v="Avery Hidden Tab Dividers for Binding Systems"/>
    <n v="7.1520000000000001"/>
    <n v="3"/>
    <n v="0.2"/>
    <n v="2.3243999999999998"/>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1"/>
  </r>
  <r>
    <n v="9634"/>
    <s v="CA-2011-151330"/>
    <x v="2"/>
    <x v="1005"/>
    <d v="2011-10-17T00:00:00"/>
    <s v="First Class"/>
    <s v="TC-21295"/>
    <s v="Toby Carlisle"/>
    <x v="0"/>
    <s v="United States"/>
    <s v="Everett"/>
    <x v="31"/>
    <n v="2149"/>
    <x v="3"/>
    <s v="TEC-AC-10000865"/>
    <x v="2"/>
    <x v="11"/>
    <s v="WD My Passport Ultra 500GB Portable External Hard Drive"/>
    <n v="177"/>
    <n v="3"/>
    <n v="0"/>
    <n v="30.09"/>
  </r>
  <r>
    <n v="9635"/>
    <s v="CA-2011-151330"/>
    <x v="2"/>
    <x v="1005"/>
    <d v="2011-10-17T00:00:00"/>
    <s v="First Class"/>
    <s v="TC-21295"/>
    <s v="Toby Carlisle"/>
    <x v="0"/>
    <s v="United States"/>
    <s v="Everett"/>
    <x v="31"/>
    <n v="2149"/>
    <x v="3"/>
    <s v="OFF-ST-10000615"/>
    <x v="1"/>
    <x v="4"/>
    <s v="SimpliFile Personal File, Black Granite, 15w x 6-15/16d x 11-1/4h"/>
    <n v="79.45"/>
    <n v="7"/>
    <n v="0"/>
    <n v="22.245999999999999"/>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
  </r>
  <r>
    <n v="9637"/>
    <s v="CA-2011-124702"/>
    <x v="2"/>
    <x v="728"/>
    <d v="2011-11-25T00:00:00"/>
    <s v="Standard Class"/>
    <s v="MH-17785"/>
    <s v="Maya Herman"/>
    <x v="1"/>
    <s v="United States"/>
    <s v="Seattle"/>
    <x v="4"/>
    <n v="98105"/>
    <x v="1"/>
    <s v="FUR-FU-10003553"/>
    <x v="0"/>
    <x v="5"/>
    <s v="Howard Miller 13-1/2&quot; Diameter Rosebrook Wall Clock"/>
    <n v="137.54"/>
    <n v="2"/>
    <n v="0"/>
    <n v="55.015999999999998"/>
  </r>
  <r>
    <n v="9638"/>
    <s v="CA-2011-124702"/>
    <x v="2"/>
    <x v="728"/>
    <d v="2011-11-25T00:00:00"/>
    <s v="Standard Class"/>
    <s v="MH-17785"/>
    <s v="Maya Herman"/>
    <x v="1"/>
    <s v="United States"/>
    <s v="Seattle"/>
    <x v="4"/>
    <n v="98105"/>
    <x v="1"/>
    <s v="FUR-TA-10003008"/>
    <x v="0"/>
    <x v="3"/>
    <s v="Lesro Round Back Collection Coffee Table, End Table"/>
    <n v="730.2"/>
    <n v="4"/>
    <n v="0"/>
    <n v="94.926000000000002"/>
  </r>
  <r>
    <n v="9639"/>
    <s v="US-2014-125808"/>
    <x v="3"/>
    <x v="105"/>
    <d v="2014-11-16T00:00:00"/>
    <s v="Second Class"/>
    <s v="EP-13915"/>
    <s v="Emily Phan"/>
    <x v="0"/>
    <s v="United States"/>
    <s v="Los Angeles"/>
    <x v="1"/>
    <n v="90032"/>
    <x v="1"/>
    <s v="OFF-PA-10001846"/>
    <x v="1"/>
    <x v="10"/>
    <s v="Xerox 1899"/>
    <n v="11.56"/>
    <n v="2"/>
    <n v="0"/>
    <n v="5.6643999999999997"/>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
  </r>
  <r>
    <n v="9641"/>
    <s v="CA-2011-104563"/>
    <x v="2"/>
    <x v="1009"/>
    <d v="2011-03-12T00:00:00"/>
    <s v="Standard Class"/>
    <s v="CM-12715"/>
    <s v="Craig Molinari"/>
    <x v="1"/>
    <s v="United States"/>
    <s v="Seattle"/>
    <x v="4"/>
    <n v="98103"/>
    <x v="1"/>
    <s v="OFF-AR-10000390"/>
    <x v="1"/>
    <x v="6"/>
    <s v="Newell Chalk Holder"/>
    <n v="20.65"/>
    <n v="5"/>
    <n v="0"/>
    <n v="9.4990000000000006"/>
  </r>
  <r>
    <n v="9642"/>
    <s v="CA-2011-104563"/>
    <x v="2"/>
    <x v="1009"/>
    <d v="2011-03-12T00:00:00"/>
    <s v="Standard Class"/>
    <s v="CM-12715"/>
    <s v="Craig Molinari"/>
    <x v="1"/>
    <s v="United States"/>
    <s v="Seattle"/>
    <x v="4"/>
    <n v="98103"/>
    <x v="1"/>
    <s v="OFF-ST-10000934"/>
    <x v="1"/>
    <x v="4"/>
    <s v="Contico 72&quot;H Heavy-Duty Storage System"/>
    <n v="204.9"/>
    <n v="5"/>
    <n v="0"/>
    <n v="0"/>
  </r>
  <r>
    <n v="9643"/>
    <s v="CA-2011-104563"/>
    <x v="2"/>
    <x v="1009"/>
    <d v="2011-03-12T00:00:00"/>
    <s v="Standard Class"/>
    <s v="CM-12715"/>
    <s v="Craig Molinari"/>
    <x v="1"/>
    <s v="United States"/>
    <s v="Seattle"/>
    <x v="4"/>
    <n v="98103"/>
    <x v="1"/>
    <s v="FUR-CH-10002780"/>
    <x v="0"/>
    <x v="1"/>
    <s v="Office Star - Task Chair with Contemporary Loop Arms"/>
    <n v="436.70400000000001"/>
    <n v="6"/>
    <n v="0.2"/>
    <n v="21.8352"/>
  </r>
  <r>
    <n v="9644"/>
    <s v="CA-2011-104563"/>
    <x v="2"/>
    <x v="1009"/>
    <d v="2011-03-12T00:00:00"/>
    <s v="Standard Class"/>
    <s v="CM-12715"/>
    <s v="Craig Molinari"/>
    <x v="1"/>
    <s v="United States"/>
    <s v="Seattle"/>
    <x v="4"/>
    <n v="98103"/>
    <x v="1"/>
    <s v="FUR-CH-10004495"/>
    <x v="0"/>
    <x v="1"/>
    <s v="Global Leather and Oak Executive Chair, Black"/>
    <n v="481.56799999999998"/>
    <n v="2"/>
    <n v="0.2"/>
    <n v="54.176400000000001"/>
  </r>
  <r>
    <n v="9645"/>
    <s v="US-2014-107979"/>
    <x v="3"/>
    <x v="110"/>
    <d v="2014-06-14T00:00:00"/>
    <s v="Standard Class"/>
    <s v="FO-14305"/>
    <s v="Frank Olsen"/>
    <x v="0"/>
    <s v="United States"/>
    <s v="Glendale"/>
    <x v="16"/>
    <n v="85301"/>
    <x v="1"/>
    <s v="TEC-AC-10002006"/>
    <x v="2"/>
    <x v="11"/>
    <s v="Memorex Micro Travel Drive 16 GB"/>
    <n v="89.543999999999997"/>
    <n v="7"/>
    <n v="0.2"/>
    <n v="12.3123"/>
  </r>
  <r>
    <n v="9646"/>
    <s v="US-2014-107979"/>
    <x v="3"/>
    <x v="110"/>
    <d v="2014-06-14T00:00:00"/>
    <s v="Standard Class"/>
    <s v="FO-14305"/>
    <s v="Frank Olsen"/>
    <x v="0"/>
    <s v="United States"/>
    <s v="Glendale"/>
    <x v="16"/>
    <n v="85301"/>
    <x v="1"/>
    <s v="OFF-ST-10002485"/>
    <x v="1"/>
    <x v="4"/>
    <s v="Rogers Deluxe File Chest"/>
    <n v="35.167999999999999"/>
    <n v="2"/>
    <n v="0.2"/>
    <n v="-8.3523999999999994"/>
  </r>
  <r>
    <n v="9647"/>
    <s v="US-2014-107979"/>
    <x v="3"/>
    <x v="110"/>
    <d v="2014-06-14T00:00:00"/>
    <s v="Standard Class"/>
    <s v="FO-14305"/>
    <s v="Frank Olsen"/>
    <x v="0"/>
    <s v="United States"/>
    <s v="Glendale"/>
    <x v="16"/>
    <n v="85301"/>
    <x v="1"/>
    <s v="OFF-BI-10000778"/>
    <x v="1"/>
    <x v="8"/>
    <s v="GBC VeloBinder Electric Binding Machine"/>
    <n v="72.587999999999994"/>
    <n v="2"/>
    <n v="0.7"/>
    <n v="-48.392000000000003"/>
  </r>
  <r>
    <n v="9648"/>
    <s v="CA-2011-150518"/>
    <x v="2"/>
    <x v="84"/>
    <d v="2011-11-24T00:00:00"/>
    <s v="Standard Class"/>
    <s v="MW-18220"/>
    <s v="Mitch Webber"/>
    <x v="0"/>
    <s v="United States"/>
    <s v="Coon Rapids"/>
    <x v="11"/>
    <n v="55433"/>
    <x v="2"/>
    <s v="OFF-ST-10000877"/>
    <x v="1"/>
    <x v="4"/>
    <s v="Recycled Steel Personal File for Standard File Folders"/>
    <n v="221.16"/>
    <n v="4"/>
    <n v="0"/>
    <n v="57.501600000000003"/>
  </r>
  <r>
    <n v="9649"/>
    <s v="CA-2011-150518"/>
    <x v="2"/>
    <x v="84"/>
    <d v="2011-11-24T00:00:00"/>
    <s v="Standard Class"/>
    <s v="MW-18220"/>
    <s v="Mitch Webber"/>
    <x v="0"/>
    <s v="United States"/>
    <s v="Coon Rapids"/>
    <x v="11"/>
    <n v="55433"/>
    <x v="2"/>
    <s v="TEC-PH-10002103"/>
    <x v="2"/>
    <x v="7"/>
    <s v="Jabra SPEAK 410"/>
    <n v="281.97000000000003"/>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60000000001"/>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8"/>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3999999999995"/>
    <n v="2"/>
    <n v="0.2"/>
    <n v="11.997999999999999"/>
  </r>
  <r>
    <n v="9655"/>
    <s v="CA-2014-161893"/>
    <x v="3"/>
    <x v="205"/>
    <d v="2014-01-28T00:00:00"/>
    <s v="Standard Class"/>
    <s v="HP-14815"/>
    <s v="Harold Pawlan"/>
    <x v="2"/>
    <s v="United States"/>
    <s v="Tucson"/>
    <x v="16"/>
    <n v="85705"/>
    <x v="1"/>
    <s v="OFF-BI-10004506"/>
    <x v="1"/>
    <x v="8"/>
    <s v="Wilson Jones data.warehouse D-Ring Binders with DublLock"/>
    <n v="4.9379999999999997"/>
    <n v="2"/>
    <n v="0.7"/>
    <n v="-3.6212"/>
  </r>
  <r>
    <n v="9656"/>
    <s v="CA-2011-156160"/>
    <x v="2"/>
    <x v="358"/>
    <d v="2011-09-29T00:00:00"/>
    <s v="Standard Class"/>
    <s v="AS-10090"/>
    <s v="Adam Shillingsburg"/>
    <x v="0"/>
    <s v="United States"/>
    <s v="New York City"/>
    <x v="15"/>
    <n v="10035"/>
    <x v="3"/>
    <s v="FUR-FU-10001876"/>
    <x v="0"/>
    <x v="5"/>
    <s v="Computer Room Manger, 14&quot;"/>
    <n v="97.44"/>
    <n v="3"/>
    <n v="0"/>
    <n v="35.078400000000002"/>
  </r>
  <r>
    <n v="9657"/>
    <s v="CA-2011-156160"/>
    <x v="2"/>
    <x v="358"/>
    <d v="2011-09-29T00:00:00"/>
    <s v="Standard Class"/>
    <s v="AS-10090"/>
    <s v="Adam Shillingsburg"/>
    <x v="0"/>
    <s v="United States"/>
    <s v="New York City"/>
    <x v="15"/>
    <n v="10035"/>
    <x v="3"/>
    <s v="OFF-BI-10003355"/>
    <x v="1"/>
    <x v="8"/>
    <s v="Cardinal Holdit Business Card Pockets"/>
    <n v="3.98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5999999999996"/>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79999999999"/>
    <n v="9"/>
    <n v="0.2"/>
    <n v="226.794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
  </r>
  <r>
    <n v="9664"/>
    <s v="CA-2014-132619"/>
    <x v="3"/>
    <x v="515"/>
    <d v="2014-09-06T00:00:00"/>
    <s v="Standard Class"/>
    <s v="MS-17770"/>
    <s v="Maxwell Schwartz"/>
    <x v="0"/>
    <s v="United States"/>
    <s v="San Francisco"/>
    <x v="1"/>
    <n v="94109"/>
    <x v="1"/>
    <s v="OFF-ST-10001511"/>
    <x v="1"/>
    <x v="4"/>
    <s v="Space Solutions Commercial Steel Shelving"/>
    <n v="193.95"/>
    <n v="3"/>
    <n v="0"/>
    <n v="9.6974999999999998"/>
  </r>
  <r>
    <n v="9665"/>
    <s v="US-2012-120957"/>
    <x v="1"/>
    <x v="214"/>
    <d v="2012-12-07T00:00:00"/>
    <s v="Same Day"/>
    <s v="KH-16690"/>
    <s v="Kristen Hastings"/>
    <x v="1"/>
    <s v="United States"/>
    <s v="Riverside"/>
    <x v="1"/>
    <n v="92503"/>
    <x v="1"/>
    <s v="OFF-PA-10003953"/>
    <x v="1"/>
    <x v="10"/>
    <s v="Xerox 218"/>
    <n v="12.96"/>
    <n v="2"/>
    <n v="0"/>
    <n v="6.2207999999999997"/>
  </r>
  <r>
    <n v="9666"/>
    <s v="CA-2014-157448"/>
    <x v="3"/>
    <x v="673"/>
    <d v="2014-11-21T00:00:00"/>
    <s v="Standard Class"/>
    <s v="LC-16885"/>
    <s v="Lena Creighton"/>
    <x v="0"/>
    <s v="United States"/>
    <s v="Los Angeles"/>
    <x v="1"/>
    <n v="90049"/>
    <x v="1"/>
    <s v="FUR-FU-10003268"/>
    <x v="0"/>
    <x v="5"/>
    <s v="Eldon Radial Chair Mat for Low to Medium Pile Carpets"/>
    <n v="119.94"/>
    <n v="3"/>
    <n v="0"/>
    <n v="23.988"/>
  </r>
  <r>
    <n v="9667"/>
    <s v="CA-2014-157448"/>
    <x v="3"/>
    <x v="673"/>
    <d v="2014-11-21T00:00:00"/>
    <s v="Standard Class"/>
    <s v="LC-16885"/>
    <s v="Lena Creighton"/>
    <x v="0"/>
    <s v="United States"/>
    <s v="Los Angeles"/>
    <x v="1"/>
    <n v="90049"/>
    <x v="1"/>
    <s v="FUR-FU-10001847"/>
    <x v="0"/>
    <x v="5"/>
    <s v="Eldon Image Series Black Desk Accessories"/>
    <n v="12.42"/>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8999999999997"/>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
    <n v="3"/>
    <n v="0"/>
    <n v="6.8723999999999998"/>
  </r>
  <r>
    <n v="9671"/>
    <s v="CA-2012-133396"/>
    <x v="1"/>
    <x v="863"/>
    <d v="2012-08-15T00:00:00"/>
    <s v="First Class"/>
    <s v="GK-14620"/>
    <s v="Grace Kelly"/>
    <x v="1"/>
    <s v="United States"/>
    <s v="Greensboro"/>
    <x v="3"/>
    <n v="27405"/>
    <x v="0"/>
    <s v="OFF-AR-10001446"/>
    <x v="1"/>
    <x v="6"/>
    <s v="Newell 309"/>
    <n v="64.680000000000007"/>
    <n v="7"/>
    <n v="0.2"/>
    <n v="8.0850000000000009"/>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
    <n v="2"/>
    <n v="0.2"/>
    <n v="2.6892"/>
  </r>
  <r>
    <n v="9674"/>
    <s v="CA-2013-114867"/>
    <x v="0"/>
    <x v="443"/>
    <d v="2013-12-29T00:00:00"/>
    <s v="Standard Class"/>
    <s v="FM-14290"/>
    <s v="Frank Merwin"/>
    <x v="2"/>
    <s v="United States"/>
    <s v="Philadelphia"/>
    <x v="9"/>
    <n v="19143"/>
    <x v="3"/>
    <s v="TEC-PH-10002645"/>
    <x v="2"/>
    <x v="7"/>
    <s v="LG G2"/>
    <n v="1499.97"/>
    <n v="5"/>
    <n v="0.4"/>
    <n v="-374.99250000000001"/>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4"/>
  </r>
  <r>
    <n v="9677"/>
    <s v="US-2011-120145"/>
    <x v="2"/>
    <x v="683"/>
    <d v="2011-12-03T00:00:00"/>
    <s v="Standard Class"/>
    <s v="MC-17635"/>
    <s v="Matthew Clasen"/>
    <x v="1"/>
    <s v="United States"/>
    <s v="Richmond"/>
    <x v="14"/>
    <n v="47374"/>
    <x v="2"/>
    <s v="OFF-EN-10003862"/>
    <x v="1"/>
    <x v="12"/>
    <s v="Laser &amp; Ink Jet Business Envelopes"/>
    <n v="64.02"/>
    <n v="6"/>
    <n v="0"/>
    <n v="29.449200000000001"/>
  </r>
  <r>
    <n v="9678"/>
    <s v="CA-2013-144785"/>
    <x v="0"/>
    <x v="724"/>
    <d v="2013-04-24T00:00:00"/>
    <s v="Standard Class"/>
    <s v="CS-12490"/>
    <s v="Cindy Schnelling"/>
    <x v="1"/>
    <s v="United States"/>
    <s v="New York City"/>
    <x v="15"/>
    <n v="10009"/>
    <x v="3"/>
    <s v="OFF-AR-10001573"/>
    <x v="1"/>
    <x v="6"/>
    <s v="American Pencil"/>
    <n v="6.99"/>
    <n v="3"/>
    <n v="0"/>
    <n v="2.02709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03"/>
  </r>
  <r>
    <n v="9681"/>
    <s v="CA-2012-130113"/>
    <x v="1"/>
    <x v="17"/>
    <d v="2012-12-31T00:00:00"/>
    <s v="Standard Class"/>
    <s v="AH-10030"/>
    <s v="Aaron Hawkins"/>
    <x v="1"/>
    <s v="United States"/>
    <s v="San Francisco"/>
    <x v="1"/>
    <n v="94122"/>
    <x v="1"/>
    <s v="TEC-PH-10003505"/>
    <x v="2"/>
    <x v="7"/>
    <s v="Geemarc AmpliPOWER60"/>
    <n v="668.16"/>
    <n v="9"/>
    <n v="0.2"/>
    <n v="75.168000000000006"/>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3999999999996"/>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1"/>
    <n v="6"/>
    <n v="0"/>
    <n v="10.179"/>
  </r>
  <r>
    <n v="9688"/>
    <s v="US-2014-130603"/>
    <x v="3"/>
    <x v="1033"/>
    <d v="2014-10-07T00:00:00"/>
    <s v="Standard Class"/>
    <s v="SC-20050"/>
    <s v="Sample Company A"/>
    <x v="2"/>
    <s v="United States"/>
    <s v="Arlington"/>
    <x v="5"/>
    <n v="76017"/>
    <x v="2"/>
    <s v="OFF-BI-10000301"/>
    <x v="1"/>
    <x v="8"/>
    <s v="GBC Instant Report Kit"/>
    <n v="11.646000000000001"/>
    <n v="9"/>
    <n v="0.8"/>
    <n v="-17.469000000000001"/>
  </r>
  <r>
    <n v="9689"/>
    <s v="US-2014-135986"/>
    <x v="3"/>
    <x v="308"/>
    <d v="2014-06-28T00:00:00"/>
    <s v="Standard Class"/>
    <s v="PG-18895"/>
    <s v="Paul Gonzalez"/>
    <x v="0"/>
    <s v="United States"/>
    <s v="Richmond"/>
    <x v="17"/>
    <n v="23223"/>
    <x v="0"/>
    <s v="OFF-PA-10001534"/>
    <x v="1"/>
    <x v="10"/>
    <s v="Xerox 230"/>
    <n v="32.4"/>
    <n v="5"/>
    <n v="0"/>
    <n v="15.552"/>
  </r>
  <r>
    <n v="9690"/>
    <s v="US-2014-135986"/>
    <x v="3"/>
    <x v="308"/>
    <d v="2014-06-28T00:00:00"/>
    <s v="Standard Class"/>
    <s v="PG-18895"/>
    <s v="Paul Gonzalez"/>
    <x v="0"/>
    <s v="United States"/>
    <s v="Richmond"/>
    <x v="17"/>
    <n v="23223"/>
    <x v="0"/>
    <s v="TEC-PH-10003691"/>
    <x v="2"/>
    <x v="7"/>
    <s v="BlackBerry Q10"/>
    <n v="503.96"/>
    <n v="4"/>
    <n v="0"/>
    <n v="125.99"/>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02"/>
  </r>
  <r>
    <n v="9693"/>
    <s v="CA-2012-107902"/>
    <x v="1"/>
    <x v="834"/>
    <d v="2012-09-02T00:00:00"/>
    <s v="Standard Class"/>
    <s v="SM-20950"/>
    <s v="Suzanne McNair"/>
    <x v="1"/>
    <s v="United States"/>
    <s v="Fairfield"/>
    <x v="29"/>
    <n v="6824"/>
    <x v="3"/>
    <s v="OFF-ST-10001837"/>
    <x v="1"/>
    <x v="4"/>
    <s v="SAFCO Mobile Desk Side File, Wire Frame"/>
    <n v="470.36"/>
    <n v="11"/>
    <n v="0"/>
    <n v="122.2936"/>
  </r>
  <r>
    <n v="9694"/>
    <s v="CA-2014-130148"/>
    <x v="3"/>
    <x v="241"/>
    <d v="2014-09-29T00:00:00"/>
    <s v="Second Class"/>
    <s v="NK-18490"/>
    <s v="Neil Knudson"/>
    <x v="2"/>
    <s v="United States"/>
    <s v="San Francisco"/>
    <x v="1"/>
    <n v="94110"/>
    <x v="1"/>
    <s v="OFF-PA-10000551"/>
    <x v="1"/>
    <x v="10"/>
    <s v="Array Memo Cubes"/>
    <n v="31.08"/>
    <n v="6"/>
    <n v="0"/>
    <n v="15.229200000000001"/>
  </r>
  <r>
    <n v="9695"/>
    <s v="CA-2014-130148"/>
    <x v="3"/>
    <x v="241"/>
    <d v="2014-09-29T00:00:00"/>
    <s v="Second Class"/>
    <s v="NK-18490"/>
    <s v="Neil Knudson"/>
    <x v="2"/>
    <s v="United States"/>
    <s v="San Francisco"/>
    <x v="1"/>
    <n v="94110"/>
    <x v="1"/>
    <s v="OFF-SU-10001574"/>
    <x v="1"/>
    <x v="14"/>
    <s v="Acme Value Line Scissors"/>
    <n v="7.3"/>
    <n v="2"/>
    <n v="0"/>
    <n v="2.19"/>
  </r>
  <r>
    <n v="9696"/>
    <s v="US-2013-151260"/>
    <x v="0"/>
    <x v="25"/>
    <d v="2013-12-15T00:00:00"/>
    <s v="First Class"/>
    <s v="SC-20695"/>
    <s v="Steve Chapman"/>
    <x v="1"/>
    <s v="United States"/>
    <s v="Springfield"/>
    <x v="24"/>
    <n v="45503"/>
    <x v="3"/>
    <s v="OFF-AP-10002892"/>
    <x v="1"/>
    <x v="9"/>
    <s v="Belkin F5C206VTEL 6 Outlet Surge"/>
    <n v="73.536000000000001"/>
    <n v="4"/>
    <n v="0.2"/>
    <n v="9.1920000000000002"/>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5999999999999"/>
    <n v="4"/>
    <n v="0.2"/>
    <n v="9.48"/>
  </r>
  <r>
    <n v="9699"/>
    <s v="CA-2014-154116"/>
    <x v="3"/>
    <x v="934"/>
    <d v="2014-12-20T00:00:00"/>
    <s v="Standard Class"/>
    <s v="KM-16660"/>
    <s v="Khloe Miller"/>
    <x v="0"/>
    <s v="United States"/>
    <s v="Inglewood"/>
    <x v="1"/>
    <n v="90301"/>
    <x v="1"/>
    <s v="OFF-PA-10004569"/>
    <x v="1"/>
    <x v="10"/>
    <s v="Wirebound Message Books, Two 4 1/4&quot; x 5&quot; Forms per Page"/>
    <n v="22.83"/>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2"/>
  </r>
  <r>
    <n v="9702"/>
    <s v="CA-2013-105291"/>
    <x v="0"/>
    <x v="859"/>
    <d v="2013-11-05T00:00:00"/>
    <s v="Standard Class"/>
    <s v="SP-20920"/>
    <s v="Susan Pistek"/>
    <x v="0"/>
    <s v="United States"/>
    <s v="San Luis Obispo"/>
    <x v="1"/>
    <n v="93405"/>
    <x v="1"/>
    <s v="OFF-FA-10003059"/>
    <x v="1"/>
    <x v="13"/>
    <s v="Assorted Color Push Pins"/>
    <n v="3.62"/>
    <n v="2"/>
    <n v="0"/>
    <n v="1.1946000000000001"/>
  </r>
  <r>
    <n v="9703"/>
    <s v="CA-2014-147032"/>
    <x v="3"/>
    <x v="689"/>
    <d v="2014-08-05T00:00:00"/>
    <s v="Standard Class"/>
    <s v="LB-16795"/>
    <s v="Laurel Beltran"/>
    <x v="2"/>
    <s v="United States"/>
    <s v="Wilmington"/>
    <x v="13"/>
    <n v="19805"/>
    <x v="3"/>
    <s v="OFF-PA-10003256"/>
    <x v="1"/>
    <x v="10"/>
    <s v="Avery Personal Creations Heavyweight Cards"/>
    <n v="11.54"/>
    <n v="1"/>
    <n v="0"/>
    <n v="5.5392000000000001"/>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2"/>
    <n v="3"/>
    <n v="0.2"/>
    <n v="13.868399999999999"/>
  </r>
  <r>
    <n v="9707"/>
    <s v="CA-2013-161746"/>
    <x v="0"/>
    <x v="147"/>
    <d v="2013-10-28T00:00:00"/>
    <s v="Standard Class"/>
    <s v="CS-11950"/>
    <s v="Carlos Soltero"/>
    <x v="0"/>
    <s v="United States"/>
    <s v="Los Angeles"/>
    <x v="1"/>
    <n v="90045"/>
    <x v="1"/>
    <s v="FUR-CH-10004626"/>
    <x v="0"/>
    <x v="1"/>
    <s v="Office Star Flex Back Scooter Chair with Aluminum Finish Frame"/>
    <n v="242.136"/>
    <n v="3"/>
    <n v="0.2"/>
    <n v="12.1068"/>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
  </r>
  <r>
    <n v="9710"/>
    <s v="CA-2013-161746"/>
    <x v="0"/>
    <x v="147"/>
    <d v="2013-10-28T00:00:00"/>
    <s v="Standard Class"/>
    <s v="CS-11950"/>
    <s v="Carlos Soltero"/>
    <x v="0"/>
    <s v="United States"/>
    <s v="Los Angeles"/>
    <x v="1"/>
    <n v="90045"/>
    <x v="1"/>
    <s v="OFF-ST-10002743"/>
    <x v="1"/>
    <x v="4"/>
    <s v="SAFCO Boltless Steel Shelving"/>
    <n v="340.92"/>
    <n v="3"/>
    <n v="0"/>
    <n v="3.4091999999999998"/>
  </r>
  <r>
    <n v="9711"/>
    <s v="CA-2011-114251"/>
    <x v="2"/>
    <x v="1127"/>
    <d v="2011-11-10T00:00:00"/>
    <s v="Standard Class"/>
    <s v="MD-17350"/>
    <s v="Maribeth Dona"/>
    <x v="0"/>
    <s v="United States"/>
    <s v="Philadelphia"/>
    <x v="9"/>
    <n v="19143"/>
    <x v="3"/>
    <s v="FUR-FU-10001468"/>
    <x v="0"/>
    <x v="5"/>
    <s v="Tenex Antistatic Computer Chair Mats"/>
    <n v="273.56799999999998"/>
    <n v="2"/>
    <n v="0.2"/>
    <n v="-34.195999999999998"/>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94"/>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03"/>
  </r>
  <r>
    <n v="9715"/>
    <s v="CA-2011-114251"/>
    <x v="2"/>
    <x v="1127"/>
    <d v="2011-11-10T00:00:00"/>
    <s v="Standard Class"/>
    <s v="MD-17350"/>
    <s v="Maribeth Dona"/>
    <x v="0"/>
    <s v="United States"/>
    <s v="Philadelphia"/>
    <x v="9"/>
    <n v="19143"/>
    <x v="3"/>
    <s v="TEC-AC-10004864"/>
    <x v="2"/>
    <x v="11"/>
    <s v="Memorex Micro Travel Drive 32 GB"/>
    <n v="58.415999999999997"/>
    <n v="2"/>
    <n v="0.2"/>
    <n v="16.794599999999999"/>
  </r>
  <r>
    <n v="9716"/>
    <s v="CA-2013-116379"/>
    <x v="0"/>
    <x v="77"/>
    <d v="2013-11-13T00:00:00"/>
    <s v="Standard Class"/>
    <s v="LD-17005"/>
    <s v="Lisa DeCherney"/>
    <x v="0"/>
    <s v="United States"/>
    <s v="San Francisco"/>
    <x v="1"/>
    <n v="94122"/>
    <x v="1"/>
    <s v="OFF-BI-10001543"/>
    <x v="1"/>
    <x v="8"/>
    <s v="GBC VeloBinder Manual Binding System"/>
    <n v="57.584000000000003"/>
    <n v="2"/>
    <n v="0.2"/>
    <n v="20.154399999999999"/>
  </r>
  <r>
    <n v="9717"/>
    <s v="US-2013-144477"/>
    <x v="0"/>
    <x v="399"/>
    <d v="2013-08-15T00:00:00"/>
    <s v="Second Class"/>
    <s v="DB-13270"/>
    <s v="Deborah Brumfield"/>
    <x v="2"/>
    <s v="United States"/>
    <s v="Philadelphia"/>
    <x v="9"/>
    <n v="19134"/>
    <x v="3"/>
    <s v="OFF-AR-10000914"/>
    <x v="1"/>
    <x v="6"/>
    <s v="Boston 16765 Mini Stand Up Battery Pencil Sharpener"/>
    <n v="37.311999999999998"/>
    <n v="4"/>
    <n v="0.2"/>
    <n v="2.7984"/>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04"/>
  </r>
  <r>
    <n v="9719"/>
    <s v="CA-2013-108210"/>
    <x v="0"/>
    <x v="198"/>
    <d v="2013-06-01T00:00:00"/>
    <s v="Same Day"/>
    <s v="AT-10735"/>
    <s v="Annie Thurman"/>
    <x v="0"/>
    <s v="United States"/>
    <s v="Houston"/>
    <x v="5"/>
    <n v="77041"/>
    <x v="2"/>
    <s v="TEC-AC-10000109"/>
    <x v="2"/>
    <x v="11"/>
    <s v="Sony Micro Vault Click 16 GB USB 2.0 Flash Drive"/>
    <n v="223.96"/>
    <n v="5"/>
    <n v="0.2"/>
    <n v="11.198"/>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39999999999996"/>
  </r>
  <r>
    <n v="9722"/>
    <s v="CA-2013-105781"/>
    <x v="0"/>
    <x v="595"/>
    <d v="2013-02-20T00:00:00"/>
    <s v="Standard Class"/>
    <s v="JF-15565"/>
    <s v="Jill Fjeld"/>
    <x v="0"/>
    <s v="United States"/>
    <s v="New York City"/>
    <x v="15"/>
    <n v="10024"/>
    <x v="3"/>
    <s v="FUR-CH-10001802"/>
    <x v="0"/>
    <x v="1"/>
    <s v="Hon Every-Day Chair Series Swivel Task Chairs"/>
    <n v="326.64600000000002"/>
    <n v="3"/>
    <n v="0.1"/>
    <n v="39.923400000000001"/>
  </r>
  <r>
    <n v="9723"/>
    <s v="CA-2013-105781"/>
    <x v="0"/>
    <x v="595"/>
    <d v="2013-02-20T00:00:00"/>
    <s v="Standard Class"/>
    <s v="JF-15565"/>
    <s v="Jill Fjeld"/>
    <x v="0"/>
    <s v="United States"/>
    <s v="New York City"/>
    <x v="15"/>
    <n v="10024"/>
    <x v="3"/>
    <s v="TEC-AC-10003628"/>
    <x v="2"/>
    <x v="11"/>
    <s v="Logitech 910-002974 M325 Wireless Mouse for Web Scrolling"/>
    <n v="89.97"/>
    <n v="3"/>
    <n v="0"/>
    <n v="39.586799999999997"/>
  </r>
  <r>
    <n v="9724"/>
    <s v="CA-2011-101364"/>
    <x v="2"/>
    <x v="1091"/>
    <d v="2011-12-26T00:00:00"/>
    <s v="Standard Class"/>
    <s v="TW-21025"/>
    <s v="Tamara Willingham"/>
    <x v="2"/>
    <s v="United States"/>
    <s v="New York City"/>
    <x v="15"/>
    <n v="10011"/>
    <x v="3"/>
    <s v="OFF-BI-10003984"/>
    <x v="1"/>
    <x v="8"/>
    <s v="Lock-Up Easel 'Spel-Binder'"/>
    <n v="296.71199999999999"/>
    <n v="13"/>
    <n v="0.2"/>
    <n v="100.1403"/>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399999999998"/>
  </r>
  <r>
    <n v="9727"/>
    <s v="CA-2014-167395"/>
    <x v="3"/>
    <x v="574"/>
    <d v="2014-12-05T00:00:00"/>
    <s v="First Class"/>
    <s v="KM-16720"/>
    <s v="Kunst Miller"/>
    <x v="0"/>
    <s v="United States"/>
    <s v="Lowell"/>
    <x v="31"/>
    <n v="1852"/>
    <x v="3"/>
    <s v="OFF-AP-10001293"/>
    <x v="1"/>
    <x v="9"/>
    <s v="Belkin 8 Outlet Surge Protector"/>
    <n v="286.86"/>
    <n v="7"/>
    <n v="0"/>
    <n v="80.320800000000006"/>
  </r>
  <r>
    <n v="9728"/>
    <s v="CA-2014-167395"/>
    <x v="3"/>
    <x v="574"/>
    <d v="2014-12-05T00:00:00"/>
    <s v="First Class"/>
    <s v="KM-16720"/>
    <s v="Kunst Miller"/>
    <x v="0"/>
    <s v="United States"/>
    <s v="Lowell"/>
    <x v="31"/>
    <n v="1852"/>
    <x v="3"/>
    <s v="TEC-PH-10004977"/>
    <x v="2"/>
    <x v="7"/>
    <s v="GE 30524EE4"/>
    <n v="979.95"/>
    <n v="5"/>
    <n v="0"/>
    <n v="284.18549999999999"/>
  </r>
  <r>
    <n v="9729"/>
    <s v="CA-2014-167395"/>
    <x v="3"/>
    <x v="574"/>
    <d v="2014-12-05T00:00:00"/>
    <s v="First Class"/>
    <s v="KM-16720"/>
    <s v="Kunst Miller"/>
    <x v="0"/>
    <s v="United States"/>
    <s v="Lowell"/>
    <x v="31"/>
    <n v="1852"/>
    <x v="3"/>
    <s v="OFF-SU-10001935"/>
    <x v="1"/>
    <x v="14"/>
    <s v="Staples"/>
    <n v="4.3600000000000003"/>
    <n v="2"/>
    <n v="0"/>
    <n v="0.1744"/>
  </r>
  <r>
    <n v="9730"/>
    <s v="CA-2011-111962"/>
    <x v="2"/>
    <x v="411"/>
    <d v="2011-10-04T00:00:00"/>
    <s v="Standard Class"/>
    <s v="EB-14170"/>
    <s v="Evan Bailliet"/>
    <x v="0"/>
    <s v="United States"/>
    <s v="Seattle"/>
    <x v="4"/>
    <n v="98115"/>
    <x v="1"/>
    <s v="OFF-BI-10001308"/>
    <x v="1"/>
    <x v="8"/>
    <s v="GBC Standard Plastic Binding Systems' Combs"/>
    <n v="10.048"/>
    <n v="2"/>
    <n v="0.2"/>
    <n v="3.14"/>
  </r>
  <r>
    <n v="9731"/>
    <s v="CA-2011-111962"/>
    <x v="2"/>
    <x v="411"/>
    <d v="2011-10-04T00:00:00"/>
    <s v="Standard Class"/>
    <s v="EB-14170"/>
    <s v="Evan Bailliet"/>
    <x v="0"/>
    <s v="United States"/>
    <s v="Seattle"/>
    <x v="4"/>
    <n v="98115"/>
    <x v="1"/>
    <s v="OFF-ST-10000046"/>
    <x v="1"/>
    <x v="4"/>
    <s v="Fellowes Super Stor/Drawer Files"/>
    <n v="807.75"/>
    <n v="5"/>
    <n v="0"/>
    <n v="153.4725"/>
  </r>
  <r>
    <n v="9732"/>
    <s v="CA-2014-124261"/>
    <x v="3"/>
    <x v="237"/>
    <d v="2014-11-20T00:00:00"/>
    <s v="Standard Class"/>
    <s v="JE-15715"/>
    <s v="Joe Elijah"/>
    <x v="0"/>
    <s v="United States"/>
    <s v="Los Angeles"/>
    <x v="1"/>
    <n v="90049"/>
    <x v="1"/>
    <s v="OFF-AR-10003504"/>
    <x v="1"/>
    <x v="6"/>
    <s v="Newell 347"/>
    <n v="34.24"/>
    <n v="8"/>
    <n v="0"/>
    <n v="9.9296000000000006"/>
  </r>
  <r>
    <n v="9733"/>
    <s v="CA-2011-114321"/>
    <x v="2"/>
    <x v="1071"/>
    <d v="2011-08-25T00:00:00"/>
    <s v="Standard Class"/>
    <s v="NC-18535"/>
    <s v="Nick Crebassa"/>
    <x v="1"/>
    <s v="United States"/>
    <s v="Hampton"/>
    <x v="17"/>
    <n v="23666"/>
    <x v="0"/>
    <s v="FUR-CH-10001797"/>
    <x v="0"/>
    <x v="1"/>
    <s v="Safco Chair Connectors, 6/Carton"/>
    <n v="500.24"/>
    <n v="13"/>
    <n v="0"/>
    <n v="145.06960000000001"/>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30000000002"/>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9"/>
  </r>
  <r>
    <n v="9737"/>
    <s v="US-2012-100069"/>
    <x v="1"/>
    <x v="685"/>
    <d v="2012-07-03T00:00:00"/>
    <s v="Standard Class"/>
    <s v="NF-18475"/>
    <s v="Neil FranzÃ¶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8"/>
  </r>
  <r>
    <n v="9740"/>
    <s v="CA-2014-129294"/>
    <x v="3"/>
    <x v="633"/>
    <d v="2014-03-22T00:00:00"/>
    <s v="Standard Class"/>
    <s v="KD-16615"/>
    <s v="Ken Dana"/>
    <x v="1"/>
    <s v="United States"/>
    <s v="Los Angeles"/>
    <x v="1"/>
    <n v="90032"/>
    <x v="1"/>
    <s v="OFF-BI-10001757"/>
    <x v="1"/>
    <x v="8"/>
    <s v="Pressboard Hanging Data Binders for Unburst Sheets"/>
    <n v="19.68"/>
    <n v="5"/>
    <n v="0.2"/>
    <n v="6.8879999999999999"/>
  </r>
  <r>
    <n v="9741"/>
    <s v="CA-2014-129294"/>
    <x v="3"/>
    <x v="633"/>
    <d v="2014-03-22T00:00:00"/>
    <s v="Standard Class"/>
    <s v="KD-16615"/>
    <s v="Ken Dana"/>
    <x v="1"/>
    <s v="United States"/>
    <s v="Los Angeles"/>
    <x v="1"/>
    <n v="90032"/>
    <x v="1"/>
    <s v="OFF-AP-10001154"/>
    <x v="1"/>
    <x v="9"/>
    <s v="Bionaire Personal Warm Mist Humidifier/Vaporizer"/>
    <n v="140.66999999999999"/>
    <n v="3"/>
    <n v="0"/>
    <n v="54.8613"/>
  </r>
  <r>
    <n v="9742"/>
    <s v="CA-2012-117086"/>
    <x v="1"/>
    <x v="627"/>
    <d v="2012-11-12T00:00:00"/>
    <s v="Standard Class"/>
    <s v="QJ-19255"/>
    <s v="Quincy Jones"/>
    <x v="1"/>
    <s v="United States"/>
    <s v="Burlington"/>
    <x v="42"/>
    <n v="5408"/>
    <x v="3"/>
    <s v="FUR-BO-10004834"/>
    <x v="0"/>
    <x v="0"/>
    <s v="Riverside Palais Royal Lawyers Bookcase, Royale Cherry Finish"/>
    <n v="4404.8999999999996"/>
    <n v="5"/>
    <n v="0"/>
    <n v="1013.127"/>
  </r>
  <r>
    <n v="9743"/>
    <s v="CA-2014-131303"/>
    <x v="3"/>
    <x v="354"/>
    <d v="2014-12-03T00:00:00"/>
    <s v="Standard Class"/>
    <s v="EP-13915"/>
    <s v="Emily Phan"/>
    <x v="0"/>
    <s v="United States"/>
    <s v="San Diego"/>
    <x v="1"/>
    <n v="92037"/>
    <x v="1"/>
    <s v="OFF-LA-10001074"/>
    <x v="1"/>
    <x v="2"/>
    <s v="Round Specialty Laser Printer Labels"/>
    <n v="62.65"/>
    <n v="5"/>
    <n v="0"/>
    <n v="29.445499999999999"/>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400000000005"/>
  </r>
  <r>
    <n v="9746"/>
    <s v="CA-2014-137505"/>
    <x v="3"/>
    <x v="221"/>
    <d v="2014-11-25T00:00:00"/>
    <s v="Same Day"/>
    <s v="BP-11290"/>
    <s v="Beth Paige"/>
    <x v="0"/>
    <s v="United States"/>
    <s v="Los Angeles"/>
    <x v="1"/>
    <n v="90008"/>
    <x v="1"/>
    <s v="FUR-TA-10000617"/>
    <x v="0"/>
    <x v="3"/>
    <s v="Hon Practical Foundations 30 x 60 Training Table, Light Gray/Charcoal"/>
    <n v="364.08"/>
    <n v="2"/>
    <n v="0.2"/>
    <n v="9.1020000000000003"/>
  </r>
  <r>
    <n v="9747"/>
    <s v="CA-2014-137505"/>
    <x v="3"/>
    <x v="221"/>
    <d v="2014-11-25T00:00:00"/>
    <s v="Same Day"/>
    <s v="BP-11290"/>
    <s v="Beth Paige"/>
    <x v="0"/>
    <s v="United States"/>
    <s v="Los Angeles"/>
    <x v="1"/>
    <n v="90008"/>
    <x v="1"/>
    <s v="FUR-TA-10001676"/>
    <x v="0"/>
    <x v="3"/>
    <s v="Hon 61000 Series Interactive Training Tables"/>
    <n v="71.087999999999994"/>
    <n v="2"/>
    <n v="0.2"/>
    <n v="-1.7771999999999999"/>
  </r>
  <r>
    <n v="9748"/>
    <s v="US-2011-140914"/>
    <x v="2"/>
    <x v="7"/>
    <d v="2011-11-15T00:00:00"/>
    <s v="Standard Class"/>
    <s v="BH-11710"/>
    <s v="Brosina Hoffman"/>
    <x v="0"/>
    <s v="United States"/>
    <s v="Chicago"/>
    <x v="10"/>
    <n v="60653"/>
    <x v="2"/>
    <s v="FUR-FU-10000175"/>
    <x v="0"/>
    <x v="5"/>
    <s v="DAX Wood Document Frame."/>
    <n v="10.984"/>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6000000000002"/>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800000000000004"/>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
    <n v="1"/>
    <n v="0.2"/>
    <n v="0.90480000000000005"/>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009"/>
  </r>
  <r>
    <n v="9757"/>
    <s v="CA-2014-113705"/>
    <x v="3"/>
    <x v="996"/>
    <d v="2014-03-30T00:00:00"/>
    <s v="Second Class"/>
    <s v="LC-16870"/>
    <s v="Lena Cacioppo"/>
    <x v="0"/>
    <s v="United States"/>
    <s v="Richmond"/>
    <x v="17"/>
    <n v="23223"/>
    <x v="0"/>
    <s v="FUR-TA-10002533"/>
    <x v="0"/>
    <x v="3"/>
    <s v="BPI Conference Tables"/>
    <n v="292.10000000000002"/>
    <n v="2"/>
    <n v="0"/>
    <n v="58.42"/>
  </r>
  <r>
    <n v="9758"/>
    <s v="CA-2014-113705"/>
    <x v="3"/>
    <x v="996"/>
    <d v="2014-03-30T00:00:00"/>
    <s v="Second Class"/>
    <s v="LC-16870"/>
    <s v="Lena Cacioppo"/>
    <x v="0"/>
    <s v="United States"/>
    <s v="Richmond"/>
    <x v="17"/>
    <n v="23223"/>
    <x v="0"/>
    <s v="TEC-PH-10004006"/>
    <x v="2"/>
    <x v="7"/>
    <s v="Panasonic KX - TS880B Telephone"/>
    <n v="206.1"/>
    <n v="5"/>
    <n v="0"/>
    <n v="55.646999999999998"/>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9"/>
  </r>
  <r>
    <n v="9762"/>
    <s v="CA-2011-121762"/>
    <x v="2"/>
    <x v="1047"/>
    <d v="2011-02-19T00:00:00"/>
    <s v="Standard Class"/>
    <s v="ML-17395"/>
    <s v="Marina Lichtenstein"/>
    <x v="1"/>
    <s v="United States"/>
    <s v="Seattle"/>
    <x v="4"/>
    <n v="98103"/>
    <x v="1"/>
    <s v="TEC-AC-10000736"/>
    <x v="2"/>
    <x v="11"/>
    <s v="Logitech G600 MMO Gaming Mouse"/>
    <n v="239.97"/>
    <n v="3"/>
    <n v="0"/>
    <n v="86.389200000000002"/>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02"/>
  </r>
  <r>
    <n v="9765"/>
    <s v="CA-2011-123855"/>
    <x v="2"/>
    <x v="1229"/>
    <d v="2011-06-23T00:00:00"/>
    <s v="Standard Class"/>
    <s v="MC-18100"/>
    <s v="Mick Crebagga"/>
    <x v="0"/>
    <s v="United States"/>
    <s v="Los Angeles"/>
    <x v="1"/>
    <n v="90036"/>
    <x v="1"/>
    <s v="TEC-PH-10000215"/>
    <x v="2"/>
    <x v="7"/>
    <s v="Plantronics CordlessÂ Phone HeadsetÂ with In-line Volume - M214C"/>
    <n v="139.80000000000001"/>
    <n v="5"/>
    <n v="0.2"/>
    <n v="12.2325"/>
  </r>
  <r>
    <n v="9766"/>
    <s v="CA-2014-101959"/>
    <x v="3"/>
    <x v="1230"/>
    <d v="2014-03-07T00:00:00"/>
    <s v="Standard Class"/>
    <s v="DB-13660"/>
    <s v="Duane Benoit"/>
    <x v="0"/>
    <s v="United States"/>
    <s v="Middletown"/>
    <x v="29"/>
    <n v="6457"/>
    <x v="3"/>
    <s v="OFF-BI-10001757"/>
    <x v="1"/>
    <x v="8"/>
    <s v="Pressboard Hanging Data Binders for Unburst Sheets"/>
    <n v="9.84"/>
    <n v="2"/>
    <n v="0"/>
    <n v="4.7232000000000003"/>
  </r>
  <r>
    <n v="9767"/>
    <s v="CA-2014-101959"/>
    <x v="3"/>
    <x v="1230"/>
    <d v="2014-03-07T00:00:00"/>
    <s v="Standard Class"/>
    <s v="DB-13660"/>
    <s v="Duane Benoit"/>
    <x v="0"/>
    <s v="United States"/>
    <s v="Middletown"/>
    <x v="29"/>
    <n v="6457"/>
    <x v="3"/>
    <s v="OFF-PA-10002137"/>
    <x v="1"/>
    <x v="10"/>
    <s v="Southworth 100% RÃ©sumÃ© Paper, 24lb."/>
    <n v="7.78"/>
    <n v="1"/>
    <n v="0"/>
    <n v="3.5009999999999999"/>
  </r>
  <r>
    <n v="9768"/>
    <s v="CA-2014-102659"/>
    <x v="3"/>
    <x v="34"/>
    <d v="2014-12-16T00:00:00"/>
    <s v="Standard Class"/>
    <s v="LW-17215"/>
    <s v="Luke Weiss"/>
    <x v="0"/>
    <s v="United States"/>
    <s v="Grand Rapids"/>
    <x v="12"/>
    <n v="49505"/>
    <x v="2"/>
    <s v="OFF-BI-10000088"/>
    <x v="1"/>
    <x v="8"/>
    <s v="GBC Imprintable Covers"/>
    <n v="54.9"/>
    <n v="5"/>
    <n v="0"/>
    <n v="26.901"/>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
    <n v="5"/>
    <n v="0.2"/>
    <n v="8.4979999999999993"/>
  </r>
  <r>
    <n v="9771"/>
    <s v="CA-2013-123533"/>
    <x v="0"/>
    <x v="390"/>
    <d v="2013-12-01T00:00:00"/>
    <s v="Standard Class"/>
    <s v="SC-20050"/>
    <s v="Sample Company A"/>
    <x v="2"/>
    <s v="United States"/>
    <s v="Hialeah"/>
    <x v="2"/>
    <n v="33012"/>
    <x v="0"/>
    <s v="OFF-PA-10001609"/>
    <x v="1"/>
    <x v="10"/>
    <s v="Tops Wirebound Message Log Books"/>
    <n v="10.528"/>
    <n v="4"/>
    <n v="0.2"/>
    <n v="3.4216000000000002"/>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04"/>
  </r>
  <r>
    <n v="9773"/>
    <s v="CA-2013-104983"/>
    <x v="0"/>
    <x v="894"/>
    <d v="2013-07-04T00:00:00"/>
    <s v="Same Day"/>
    <s v="FM-14215"/>
    <s v="Filia McAdams"/>
    <x v="1"/>
    <s v="United States"/>
    <s v="Philadelphia"/>
    <x v="9"/>
    <n v="19143"/>
    <x v="3"/>
    <s v="OFF-PA-10000167"/>
    <x v="1"/>
    <x v="10"/>
    <s v="Xerox 1925"/>
    <n v="123.92"/>
    <n v="5"/>
    <n v="0.2"/>
    <n v="38.725000000000001"/>
  </r>
  <r>
    <n v="9774"/>
    <s v="CA-2013-160234"/>
    <x v="0"/>
    <x v="190"/>
    <d v="2013-07-04T00:00:00"/>
    <s v="Standard Class"/>
    <s v="PF-19225"/>
    <s v="Phillip Flathmann"/>
    <x v="0"/>
    <s v="United States"/>
    <s v="Atlanta"/>
    <x v="32"/>
    <n v="30318"/>
    <x v="0"/>
    <s v="TEC-PH-10004434"/>
    <x v="2"/>
    <x v="7"/>
    <s v="Cisco IPÂ PhoneÂ 7961G VoIPÂ phoneÂ - Dark gray"/>
    <n v="135.94999999999999"/>
    <n v="1"/>
    <n v="0"/>
    <n v="39.4255"/>
  </r>
  <r>
    <n v="9775"/>
    <s v="CA-2011-169019"/>
    <x v="2"/>
    <x v="711"/>
    <d v="2011-07-30T00:00:00"/>
    <s v="Standard Class"/>
    <s v="LF-17185"/>
    <s v="Luke Foster"/>
    <x v="0"/>
    <s v="United States"/>
    <s v="San Antonio"/>
    <x v="5"/>
    <n v="78207"/>
    <x v="2"/>
    <s v="OFF-BI-10004995"/>
    <x v="1"/>
    <x v="8"/>
    <s v="GBC DocuBind P400 Electric Binding System"/>
    <n v="2177.5839999999998"/>
    <n v="8"/>
    <n v="0.8"/>
    <n v="-3701.8928000000001"/>
  </r>
  <r>
    <n v="9776"/>
    <s v="CA-2011-169019"/>
    <x v="2"/>
    <x v="711"/>
    <d v="2011-07-30T00:00:00"/>
    <s v="Standard Class"/>
    <s v="LF-17185"/>
    <s v="Luke Foster"/>
    <x v="0"/>
    <s v="United States"/>
    <s v="San Antonio"/>
    <x v="5"/>
    <n v="78207"/>
    <x v="2"/>
    <s v="FUR-FU-10004666"/>
    <x v="0"/>
    <x v="5"/>
    <s v="DAX Clear Channel Poster Frame"/>
    <n v="17.495999999999999"/>
    <n v="3"/>
    <n v="0.6"/>
    <n v="-10.0602"/>
  </r>
  <r>
    <n v="9777"/>
    <s v="CA-2011-169019"/>
    <x v="2"/>
    <x v="711"/>
    <d v="2011-07-30T00:00:00"/>
    <s v="Standard Class"/>
    <s v="LF-17185"/>
    <s v="Luke Foster"/>
    <x v="0"/>
    <s v="United States"/>
    <s v="San Antonio"/>
    <x v="5"/>
    <n v="78207"/>
    <x v="2"/>
    <s v="OFF-BI-10001524"/>
    <x v="1"/>
    <x v="8"/>
    <s v="GBC Premium Transparent Covers with Diagonal Lined Pattern"/>
    <n v="16.783999999999999"/>
    <n v="4"/>
    <n v="0.8"/>
    <n v="-26.854399999999998"/>
  </r>
  <r>
    <n v="9778"/>
    <s v="CA-2011-169019"/>
    <x v="2"/>
    <x v="711"/>
    <d v="2011-07-30T00:00:00"/>
    <s v="Standard Class"/>
    <s v="LF-17185"/>
    <s v="Luke Foster"/>
    <x v="0"/>
    <s v="United States"/>
    <s v="San Antonio"/>
    <x v="5"/>
    <n v="78207"/>
    <x v="2"/>
    <s v="TEC-AC-10002076"/>
    <x v="2"/>
    <x v="11"/>
    <s v="Microsoft Natural Keyboard Elite"/>
    <n v="431.13600000000002"/>
    <n v="9"/>
    <n v="0.2"/>
    <n v="-26.946000000000002"/>
  </r>
  <r>
    <n v="9779"/>
    <s v="CA-2011-169019"/>
    <x v="2"/>
    <x v="711"/>
    <d v="2011-07-30T00:00:00"/>
    <s v="Standard Class"/>
    <s v="LF-17185"/>
    <s v="Luke Foster"/>
    <x v="0"/>
    <s v="United States"/>
    <s v="San Antonio"/>
    <x v="5"/>
    <n v="78207"/>
    <x v="2"/>
    <s v="OFF-BI-10001679"/>
    <x v="1"/>
    <x v="8"/>
    <s v="GBC Instant Index System for Binding Systems"/>
    <n v="8.8800000000000008"/>
    <n v="5"/>
    <n v="0.8"/>
    <n v="-13.32"/>
  </r>
  <r>
    <n v="9780"/>
    <s v="CA-2011-169019"/>
    <x v="2"/>
    <x v="711"/>
    <d v="2011-07-30T00:00:00"/>
    <s v="Standard Class"/>
    <s v="LF-17185"/>
    <s v="Luke Foster"/>
    <x v="0"/>
    <s v="United States"/>
    <s v="San Antonio"/>
    <x v="5"/>
    <n v="78207"/>
    <x v="2"/>
    <s v="OFF-AP-10003281"/>
    <x v="1"/>
    <x v="9"/>
    <s v="Acco 6 Outlet Guardian Standard Surge Suppressor"/>
    <n v="4.8360000000000003"/>
    <n v="2"/>
    <n v="0.8"/>
    <n v="-12.09"/>
  </r>
  <r>
    <n v="9781"/>
    <s v="CA-2013-153178"/>
    <x v="0"/>
    <x v="749"/>
    <d v="2013-09-19T00:00:00"/>
    <s v="Standard Class"/>
    <s v="CL-12565"/>
    <s v="Clay Ludtke"/>
    <x v="0"/>
    <s v="United States"/>
    <s v="Long Beach"/>
    <x v="15"/>
    <n v="11561"/>
    <x v="3"/>
    <s v="TEC-PH-10001944"/>
    <x v="2"/>
    <x v="7"/>
    <s v="Wi-Ex zBoost YX540 Cellular Phone Signal Booster"/>
    <n v="437.85"/>
    <n v="3"/>
    <n v="0"/>
    <n v="131.35499999999999"/>
  </r>
  <r>
    <n v="9782"/>
    <s v="CA-2013-153178"/>
    <x v="0"/>
    <x v="749"/>
    <d v="2013-09-19T00:00:00"/>
    <s v="Standard Class"/>
    <s v="CL-12565"/>
    <s v="Clay Ludtke"/>
    <x v="0"/>
    <s v="United States"/>
    <s v="Long Beach"/>
    <x v="15"/>
    <n v="11561"/>
    <x v="3"/>
    <s v="OFF-BI-10004390"/>
    <x v="1"/>
    <x v="8"/>
    <s v="GBC DocuBind 200 Manual Binding Machine"/>
    <n v="673.56799999999998"/>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599999999999"/>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9"/>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2"/>
    <n v="5"/>
    <n v="0.32"/>
    <n v="-30.097999999999999"/>
  </r>
  <r>
    <n v="9789"/>
    <s v="CA-2014-144491"/>
    <x v="3"/>
    <x v="996"/>
    <d v="2014-04-02T00:00:00"/>
    <s v="Standard Class"/>
    <s v="CJ-12010"/>
    <s v="Caroline Jumper"/>
    <x v="0"/>
    <s v="United States"/>
    <s v="Houston"/>
    <x v="5"/>
    <n v="77070"/>
    <x v="2"/>
    <s v="FUR-CH-10004063"/>
    <x v="0"/>
    <x v="1"/>
    <s v="Global Deluxe High-Back Manager's Chair"/>
    <n v="600.55799999999999"/>
    <n v="3"/>
    <n v="0.3"/>
    <n v="-8.5793999999999997"/>
  </r>
  <r>
    <n v="9790"/>
    <s v="CA-2014-144491"/>
    <x v="3"/>
    <x v="996"/>
    <d v="2014-04-02T00:00:00"/>
    <s v="Standard Class"/>
    <s v="CJ-12010"/>
    <s v="Caroline Jumper"/>
    <x v="0"/>
    <s v="United States"/>
    <s v="Houston"/>
    <x v="5"/>
    <n v="77070"/>
    <x v="2"/>
    <s v="TEC-AC-10004901"/>
    <x v="2"/>
    <x v="11"/>
    <s v="Kensington SlimBlade Notebook Wireless Mouse with Nano Receiver "/>
    <n v="39.991999999999997"/>
    <n v="1"/>
    <n v="0.2"/>
    <n v="6.9985999999999997"/>
  </r>
  <r>
    <n v="9791"/>
    <s v="CA-2014-144491"/>
    <x v="3"/>
    <x v="996"/>
    <d v="2014-04-02T00:00:00"/>
    <s v="Standard Class"/>
    <s v="CJ-12010"/>
    <s v="Caroline Jumper"/>
    <x v="0"/>
    <s v="United States"/>
    <s v="Houston"/>
    <x v="5"/>
    <n v="77070"/>
    <x v="2"/>
    <s v="FUR-CH-10001714"/>
    <x v="0"/>
    <x v="1"/>
    <s v="Global Leather &amp; Oak Executive Chair, Burgundy"/>
    <n v="211.24600000000001"/>
    <n v="2"/>
    <n v="0.3"/>
    <n v="-66.391599999999997"/>
  </r>
  <r>
    <n v="9792"/>
    <s v="CA-2011-127166"/>
    <x v="2"/>
    <x v="371"/>
    <d v="2011-05-23T00:00:00"/>
    <s v="Second Class"/>
    <s v="KH-16360"/>
    <s v="Katherine Hughes"/>
    <x v="0"/>
    <s v="United States"/>
    <s v="Houston"/>
    <x v="5"/>
    <n v="77070"/>
    <x v="2"/>
    <s v="OFF-EN-10003134"/>
    <x v="1"/>
    <x v="12"/>
    <s v="Staples"/>
    <n v="56.064"/>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2"/>
  </r>
  <r>
    <n v="9794"/>
    <s v="CA-2011-127166"/>
    <x v="2"/>
    <x v="371"/>
    <d v="2011-05-23T00:00:00"/>
    <s v="Second Class"/>
    <s v="KH-16360"/>
    <s v="Katherine Hughes"/>
    <x v="0"/>
    <s v="United States"/>
    <s v="Houston"/>
    <x v="5"/>
    <n v="77070"/>
    <x v="2"/>
    <s v="OFF-PA-10001560"/>
    <x v="1"/>
    <x v="10"/>
    <s v="Adams Telephone Message Books, 5 1/4â€ x 11â€"/>
    <n v="4.8319999999999999"/>
    <n v="1"/>
    <n v="0.2"/>
    <n v="1.6308"/>
  </r>
  <r>
    <n v="9795"/>
    <s v="CA-2011-127166"/>
    <x v="2"/>
    <x v="371"/>
    <d v="2011-05-23T00:00:00"/>
    <s v="Second Class"/>
    <s v="KH-16360"/>
    <s v="Katherine Hughes"/>
    <x v="0"/>
    <s v="United States"/>
    <s v="Houston"/>
    <x v="5"/>
    <n v="77070"/>
    <x v="2"/>
    <s v="OFF-BI-10000977"/>
    <x v="1"/>
    <x v="8"/>
    <s v="Ibico Plastic Spiral Binding Combs"/>
    <n v="18.239999999999998"/>
    <n v="3"/>
    <n v="0.8"/>
    <n v="-31.007999999999999"/>
  </r>
  <r>
    <n v="9796"/>
    <s v="CA-2013-125920"/>
    <x v="0"/>
    <x v="206"/>
    <d v="2013-05-29T00:00:00"/>
    <s v="Standard Class"/>
    <s v="SH-19975"/>
    <s v="Sally Hughsby"/>
    <x v="1"/>
    <s v="United States"/>
    <s v="Chicago"/>
    <x v="10"/>
    <n v="60610"/>
    <x v="2"/>
    <s v="OFF-BI-10003429"/>
    <x v="1"/>
    <x v="8"/>
    <s v="Cardinal HOLDit! Binder Insert Strips,Extra Strips"/>
    <n v="3.798"/>
    <n v="3"/>
    <n v="0.8"/>
    <n v="-5.8868999999999998"/>
  </r>
  <r>
    <n v="9797"/>
    <s v="CA-2012-128608"/>
    <x v="1"/>
    <x v="1026"/>
    <d v="2012-01-17T00:00:00"/>
    <s v="Standard Class"/>
    <s v="CS-12490"/>
    <s v="Cindy Schnelling"/>
    <x v="1"/>
    <s v="United States"/>
    <s v="Toledo"/>
    <x v="24"/>
    <n v="43615"/>
    <x v="3"/>
    <s v="OFF-AR-10001374"/>
    <x v="1"/>
    <x v="6"/>
    <s v="BIC Brite Liner Highlighters, Chisel Tip"/>
    <n v="10.368"/>
    <n v="2"/>
    <n v="0.2"/>
    <n v="1.5551999999999999"/>
  </r>
  <r>
    <n v="9798"/>
    <s v="CA-2012-128608"/>
    <x v="1"/>
    <x v="1026"/>
    <d v="2012-01-17T00:00:00"/>
    <s v="Standard Class"/>
    <s v="CS-12490"/>
    <s v="Cindy Schnelling"/>
    <x v="1"/>
    <s v="United States"/>
    <s v="Toledo"/>
    <x v="24"/>
    <n v="43615"/>
    <x v="3"/>
    <s v="TEC-PH-10004977"/>
    <x v="2"/>
    <x v="7"/>
    <s v="GE 30524EE4"/>
    <n v="235.18799999999999"/>
    <n v="2"/>
    <n v="0.4"/>
    <n v="-43.117800000000003"/>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9"/>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6"/>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9"/>
  </r>
  <r>
    <n v="9803"/>
    <s v="CA-2012-122973"/>
    <x v="1"/>
    <x v="1074"/>
    <d v="2012-07-20T00:00:00"/>
    <s v="Second Class"/>
    <s v="PJ-19015"/>
    <s v="Pauline Johnson"/>
    <x v="0"/>
    <s v="United States"/>
    <s v="New York City"/>
    <x v="15"/>
    <n v="10024"/>
    <x v="3"/>
    <s v="OFF-BI-10004182"/>
    <x v="1"/>
    <x v="8"/>
    <s v="Economy Binders"/>
    <n v="3.3279999999999998"/>
    <n v="2"/>
    <n v="0.2"/>
    <n v="1.2063999999999999"/>
  </r>
  <r>
    <n v="9804"/>
    <s v="CA-2012-122973"/>
    <x v="1"/>
    <x v="1074"/>
    <d v="2012-07-20T00:00:00"/>
    <s v="Second Class"/>
    <s v="PJ-19015"/>
    <s v="Pauline Johnson"/>
    <x v="0"/>
    <s v="United States"/>
    <s v="New York City"/>
    <x v="15"/>
    <n v="10024"/>
    <x v="3"/>
    <s v="TEC-PH-10002468"/>
    <x v="2"/>
    <x v="7"/>
    <s v="Plantronics CS 50-USB -Â headsetÂ - Convertible, Monaural"/>
    <n v="135.99"/>
    <n v="1"/>
    <n v="0"/>
    <n v="36.717300000000002"/>
  </r>
  <r>
    <n v="9805"/>
    <s v="CA-2012-122973"/>
    <x v="1"/>
    <x v="1074"/>
    <d v="2012-07-20T00:00:00"/>
    <s v="Second Class"/>
    <s v="PJ-19015"/>
    <s v="Pauline Johnson"/>
    <x v="0"/>
    <s v="United States"/>
    <s v="New York City"/>
    <x v="15"/>
    <n v="10024"/>
    <x v="3"/>
    <s v="FUR-FU-10002364"/>
    <x v="0"/>
    <x v="5"/>
    <s v="Eldon Expressions Wood Desk Accessories, Oak"/>
    <n v="7.38"/>
    <n v="1"/>
    <n v="0"/>
    <n v="2.1402000000000001"/>
  </r>
  <r>
    <n v="9806"/>
    <s v="CA-2013-136322"/>
    <x v="0"/>
    <x v="147"/>
    <d v="2013-10-27T00:00:00"/>
    <s v="Standard Class"/>
    <s v="AP-10720"/>
    <s v="Anne Pryor"/>
    <x v="2"/>
    <s v="United States"/>
    <s v="Fort Lauderdale"/>
    <x v="2"/>
    <n v="33311"/>
    <x v="0"/>
    <s v="FUR-FU-10002878"/>
    <x v="0"/>
    <x v="5"/>
    <s v="Seth Thomas 14&quot; Day/Date Wall Clock"/>
    <n v="45.567999999999998"/>
    <n v="2"/>
    <n v="0.2"/>
    <n v="9.6831999999999994"/>
  </r>
  <r>
    <n v="9807"/>
    <s v="CA-2013-136322"/>
    <x v="0"/>
    <x v="147"/>
    <d v="2013-10-27T00:00:00"/>
    <s v="Standard Class"/>
    <s v="AP-10720"/>
    <s v="Anne Pryor"/>
    <x v="2"/>
    <s v="United States"/>
    <s v="Fort Lauderdale"/>
    <x v="2"/>
    <n v="33311"/>
    <x v="0"/>
    <s v="OFF-BI-10004817"/>
    <x v="1"/>
    <x v="8"/>
    <s v="GBC Personal VeloBind Strips"/>
    <n v="28.751999999999999"/>
    <n v="8"/>
    <n v="0.7"/>
    <n v="-21.084800000000001"/>
  </r>
  <r>
    <n v="9808"/>
    <s v="CA-2014-107209"/>
    <x v="3"/>
    <x v="944"/>
    <d v="2014-08-02T00:00:00"/>
    <s v="Second Class"/>
    <s v="JW-15955"/>
    <s v="Joni Wasserman"/>
    <x v="0"/>
    <s v="United States"/>
    <s v="Raleigh"/>
    <x v="3"/>
    <n v="27604"/>
    <x v="0"/>
    <s v="FUR-CH-10001146"/>
    <x v="0"/>
    <x v="1"/>
    <s v="Global Value Mid-Back Manager's Chair, Gray"/>
    <n v="194.84800000000001"/>
    <n v="4"/>
    <n v="0.2"/>
    <n v="12.178000000000001"/>
  </r>
  <r>
    <n v="9809"/>
    <s v="CA-2014-145093"/>
    <x v="3"/>
    <x v="246"/>
    <d v="2014-07-27T00:00:00"/>
    <s v="Standard Class"/>
    <s v="PT-19090"/>
    <s v="Pete Takahito"/>
    <x v="0"/>
    <s v="United States"/>
    <s v="Chicago"/>
    <x v="10"/>
    <n v="60623"/>
    <x v="2"/>
    <s v="OFF-BI-10001116"/>
    <x v="1"/>
    <x v="8"/>
    <s v="Wilson Jones 1&quot; Hanging DublLock Ring Binders"/>
    <n v="2.1120000000000001"/>
    <n v="2"/>
    <n v="0.8"/>
    <n v="-3.3792"/>
  </r>
  <r>
    <n v="9810"/>
    <s v="US-2011-139640"/>
    <x v="2"/>
    <x v="845"/>
    <d v="2011-11-11T00:00:00"/>
    <s v="Second Class"/>
    <s v="TB-21595"/>
    <s v="Troy Blackwell"/>
    <x v="0"/>
    <s v="United States"/>
    <s v="Portland"/>
    <x v="21"/>
    <n v="97206"/>
    <x v="1"/>
    <s v="OFF-PA-10000304"/>
    <x v="1"/>
    <x v="10"/>
    <s v="Xerox 1995"/>
    <n v="25.92"/>
    <n v="5"/>
    <n v="0.2"/>
    <n v="9.0719999999999992"/>
  </r>
  <r>
    <n v="9811"/>
    <s v="US-2011-139640"/>
    <x v="2"/>
    <x v="845"/>
    <d v="2011-11-11T00:00:00"/>
    <s v="Second Class"/>
    <s v="TB-21595"/>
    <s v="Troy Blackwell"/>
    <x v="0"/>
    <s v="United States"/>
    <s v="Portland"/>
    <x v="21"/>
    <n v="97206"/>
    <x v="1"/>
    <s v="OFF-AR-10002240"/>
    <x v="1"/>
    <x v="6"/>
    <s v="Panasonic KP-150 Electric Pencil Sharpener"/>
    <n v="120.768"/>
    <n v="4"/>
    <n v="0.2"/>
    <n v="9.0576000000000008"/>
  </r>
  <r>
    <n v="9812"/>
    <s v="CA-2013-117583"/>
    <x v="0"/>
    <x v="581"/>
    <d v="2013-12-01T00:00:00"/>
    <s v="First Class"/>
    <s v="CB-12025"/>
    <s v="Cassandra Brandow"/>
    <x v="0"/>
    <s v="United States"/>
    <s v="East Orange"/>
    <x v="30"/>
    <n v="7017"/>
    <x v="3"/>
    <s v="OFF-PA-10001246"/>
    <x v="1"/>
    <x v="10"/>
    <s v="Xerox 215"/>
    <n v="25.92"/>
    <n v="4"/>
    <n v="0"/>
    <n v="12.441599999999999"/>
  </r>
  <r>
    <n v="9813"/>
    <s v="CA-2013-117583"/>
    <x v="0"/>
    <x v="581"/>
    <d v="2013-12-01T00:00:00"/>
    <s v="First Class"/>
    <s v="CB-12025"/>
    <s v="Cassandra Brandow"/>
    <x v="0"/>
    <s v="United States"/>
    <s v="East Orange"/>
    <x v="30"/>
    <n v="7017"/>
    <x v="3"/>
    <s v="OFF-AR-10000658"/>
    <x v="1"/>
    <x v="6"/>
    <s v="Newell 324"/>
    <n v="34.65"/>
    <n v="3"/>
    <n v="0"/>
    <n v="9.702"/>
  </r>
  <r>
    <n v="9814"/>
    <s v="CA-2013-117583"/>
    <x v="0"/>
    <x v="581"/>
    <d v="2013-12-01T00:00:00"/>
    <s v="First Class"/>
    <s v="CB-12025"/>
    <s v="Cassandra Brandow"/>
    <x v="0"/>
    <s v="United States"/>
    <s v="East Orange"/>
    <x v="30"/>
    <n v="7017"/>
    <x v="3"/>
    <s v="OFF-PA-10000100"/>
    <x v="1"/>
    <x v="10"/>
    <s v="Xerox 1945"/>
    <n v="204.95"/>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5999999999998"/>
  </r>
  <r>
    <n v="9816"/>
    <s v="CA-2012-162201"/>
    <x v="1"/>
    <x v="1214"/>
    <d v="2012-06-12T00:00:00"/>
    <s v="Standard Class"/>
    <s v="AG-10495"/>
    <s v="Andrew Gjertsen"/>
    <x v="1"/>
    <s v="United States"/>
    <s v="Saint Petersburg"/>
    <x v="2"/>
    <n v="33710"/>
    <x v="0"/>
    <s v="OFF-PA-10002581"/>
    <x v="1"/>
    <x v="10"/>
    <s v="Xerox 1951"/>
    <n v="173.488"/>
    <n v="7"/>
    <n v="0.2"/>
    <n v="54.215000000000003"/>
  </r>
  <r>
    <n v="9817"/>
    <s v="CA-2012-162201"/>
    <x v="1"/>
    <x v="1214"/>
    <d v="2012-06-12T00:00:00"/>
    <s v="Standard Class"/>
    <s v="AG-10495"/>
    <s v="Andrew Gjertsen"/>
    <x v="1"/>
    <s v="United States"/>
    <s v="Saint Petersburg"/>
    <x v="2"/>
    <n v="33710"/>
    <x v="0"/>
    <s v="OFF-ST-10000046"/>
    <x v="1"/>
    <x v="4"/>
    <s v="Fellowes Super Stor/Drawer Files"/>
    <n v="516.96"/>
    <n v="4"/>
    <n v="0.2"/>
    <n v="-6.4619999999999997"/>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2"/>
  </r>
  <r>
    <n v="9819"/>
    <s v="CA-2012-162201"/>
    <x v="1"/>
    <x v="1214"/>
    <d v="2012-06-12T00:00:00"/>
    <s v="Standard Class"/>
    <s v="AG-10495"/>
    <s v="Andrew Gjertsen"/>
    <x v="1"/>
    <s v="United States"/>
    <s v="Saint Petersburg"/>
    <x v="2"/>
    <n v="33710"/>
    <x v="0"/>
    <s v="OFF-AR-10003856"/>
    <x v="1"/>
    <x v="6"/>
    <s v="Newell 344"/>
    <n v="4.4480000000000004"/>
    <n v="2"/>
    <n v="0.2"/>
    <n v="0.33360000000000001"/>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5"/>
  </r>
  <r>
    <n v="9821"/>
    <s v="CA-2012-162201"/>
    <x v="1"/>
    <x v="1214"/>
    <d v="2012-06-12T00:00:00"/>
    <s v="Standard Class"/>
    <s v="AG-10495"/>
    <s v="Andrew Gjertsen"/>
    <x v="1"/>
    <s v="United States"/>
    <s v="Saint Petersburg"/>
    <x v="2"/>
    <n v="33710"/>
    <x v="0"/>
    <s v="OFF-PA-10001215"/>
    <x v="1"/>
    <x v="10"/>
    <s v="Xerox 1963"/>
    <n v="42.24"/>
    <n v="10"/>
    <n v="0.2"/>
    <n v="13.2"/>
  </r>
  <r>
    <n v="9822"/>
    <s v="CA-2012-162201"/>
    <x v="1"/>
    <x v="1214"/>
    <d v="2012-06-12T00:00:00"/>
    <s v="Standard Class"/>
    <s v="AG-10495"/>
    <s v="Andrew Gjertsen"/>
    <x v="1"/>
    <s v="United States"/>
    <s v="Saint Petersburg"/>
    <x v="2"/>
    <n v="33710"/>
    <x v="0"/>
    <s v="OFF-BI-10002429"/>
    <x v="1"/>
    <x v="8"/>
    <s v="Premier Elliptical Ring Binder, Black"/>
    <n v="18.263999999999999"/>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3"/>
  </r>
  <r>
    <n v="9825"/>
    <s v="US-2011-164406"/>
    <x v="2"/>
    <x v="860"/>
    <d v="2011-08-19T00:00:00"/>
    <s v="Standard Class"/>
    <s v="BD-11605"/>
    <s v="Brian Dahlen"/>
    <x v="0"/>
    <s v="United States"/>
    <s v="San Francisco"/>
    <x v="1"/>
    <n v="94122"/>
    <x v="1"/>
    <s v="OFF-BI-10002309"/>
    <x v="1"/>
    <x v="8"/>
    <s v="Avery Heavy-Duty EZD  Binder With Locking Rings"/>
    <n v="17.856000000000002"/>
    <n v="4"/>
    <n v="0.2"/>
    <n v="6.2496"/>
  </r>
  <r>
    <n v="9826"/>
    <s v="US-2011-164406"/>
    <x v="2"/>
    <x v="860"/>
    <d v="2011-08-19T00:00:00"/>
    <s v="Standard Class"/>
    <s v="BD-11605"/>
    <s v="Brian Dahlen"/>
    <x v="0"/>
    <s v="United States"/>
    <s v="San Francisco"/>
    <x v="1"/>
    <n v="94122"/>
    <x v="1"/>
    <s v="OFF-BI-10003638"/>
    <x v="1"/>
    <x v="8"/>
    <s v="GBC Durable Plastic Covers"/>
    <n v="46.44"/>
    <n v="3"/>
    <n v="0.2"/>
    <n v="15.093"/>
  </r>
  <r>
    <n v="9827"/>
    <s v="US-2011-164406"/>
    <x v="2"/>
    <x v="860"/>
    <d v="2011-08-19T00:00:00"/>
    <s v="Standard Class"/>
    <s v="BD-11605"/>
    <s v="Brian Dahlen"/>
    <x v="0"/>
    <s v="United States"/>
    <s v="San Francisco"/>
    <x v="1"/>
    <n v="94122"/>
    <x v="1"/>
    <s v="FUR-CH-10003833"/>
    <x v="0"/>
    <x v="1"/>
    <s v="Novimex Fabric Task Chair"/>
    <n v="195.136"/>
    <n v="4"/>
    <n v="0.2"/>
    <n v="-12.196"/>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999"/>
  </r>
  <r>
    <n v="9829"/>
    <s v="CA-2014-169999"/>
    <x v="3"/>
    <x v="249"/>
    <d v="2014-06-27T00:00:00"/>
    <s v="Standard Class"/>
    <s v="JS-15685"/>
    <s v="Jim Sink"/>
    <x v="1"/>
    <s v="United States"/>
    <s v="New York City"/>
    <x v="15"/>
    <n v="10035"/>
    <x v="3"/>
    <s v="OFF-BI-10004728"/>
    <x v="1"/>
    <x v="8"/>
    <s v="Wilson Jones Turn Tabs Binder Tool for Ring Binders"/>
    <n v="11.568"/>
    <n v="3"/>
    <n v="0.2"/>
    <n v="3.7595999999999998"/>
  </r>
  <r>
    <n v="9830"/>
    <s v="US-2014-152842"/>
    <x v="3"/>
    <x v="11"/>
    <d v="2014-07-24T00:00:00"/>
    <s v="Standard Class"/>
    <s v="NF-18385"/>
    <s v="Natalie Fritzler"/>
    <x v="0"/>
    <s v="United States"/>
    <s v="Charlotte"/>
    <x v="3"/>
    <n v="28205"/>
    <x v="0"/>
    <s v="FUR-CH-10004218"/>
    <x v="0"/>
    <x v="1"/>
    <s v="Global Fabric Manager's Chair, Dark Gray"/>
    <n v="242.352"/>
    <n v="3"/>
    <n v="0.2"/>
    <n v="15.147"/>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399999999994"/>
  </r>
  <r>
    <n v="9832"/>
    <s v="CA-2011-113257"/>
    <x v="2"/>
    <x v="757"/>
    <d v="2011-12-18T00:00:00"/>
    <s v="Second Class"/>
    <s v="SC-20305"/>
    <s v="Sean Christensen"/>
    <x v="0"/>
    <s v="United States"/>
    <s v="Beaumont"/>
    <x v="5"/>
    <n v="77705"/>
    <x v="2"/>
    <s v="FUR-FU-10001706"/>
    <x v="0"/>
    <x v="5"/>
    <s v="Longer-Life Soft White Bulbs"/>
    <n v="8.6240000000000006"/>
    <n v="7"/>
    <n v="0.6"/>
    <n v="-2.5872000000000002"/>
  </r>
  <r>
    <n v="9833"/>
    <s v="CA-2011-133963"/>
    <x v="2"/>
    <x v="598"/>
    <d v="2011-05-22T00:00:00"/>
    <s v="Second Class"/>
    <s v="GA-14515"/>
    <s v="George Ashbrook"/>
    <x v="0"/>
    <s v="United States"/>
    <s v="Dallas"/>
    <x v="5"/>
    <n v="75220"/>
    <x v="2"/>
    <s v="OFF-PA-10001526"/>
    <x v="1"/>
    <x v="10"/>
    <s v="Xerox 1949"/>
    <n v="3.984"/>
    <n v="1"/>
    <n v="0.2"/>
    <n v="1.4441999999999999"/>
  </r>
  <r>
    <n v="9834"/>
    <s v="CA-2014-130302"/>
    <x v="3"/>
    <x v="32"/>
    <d v="2014-09-20T00:00:00"/>
    <s v="Standard Class"/>
    <s v="CY-12745"/>
    <s v="Craig Yedwab"/>
    <x v="1"/>
    <s v="United States"/>
    <s v="Springfield"/>
    <x v="24"/>
    <n v="45503"/>
    <x v="3"/>
    <s v="TEC-AC-10002001"/>
    <x v="2"/>
    <x v="11"/>
    <s v="Logitech Wireless Gaming Headset G930"/>
    <n v="895.94399999999996"/>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3"/>
  </r>
  <r>
    <n v="9836"/>
    <s v="CA-2013-126627"/>
    <x v="0"/>
    <x v="1155"/>
    <d v="2013-10-13T00:00:00"/>
    <s v="First Class"/>
    <s v="WB-21850"/>
    <s v="William Brown"/>
    <x v="0"/>
    <s v="United States"/>
    <s v="La Porte"/>
    <x v="5"/>
    <n v="77571"/>
    <x v="2"/>
    <s v="OFF-BI-10001597"/>
    <x v="1"/>
    <x v="8"/>
    <s v="Wilson Jones Ledger-Size, Piano-Hinge Binder, 2&quot;, Blue"/>
    <n v="16.391999999999999"/>
    <n v="2"/>
    <n v="0.8"/>
    <n v="-26.2272"/>
  </r>
  <r>
    <n v="9837"/>
    <s v="US-2013-125402"/>
    <x v="0"/>
    <x v="477"/>
    <d v="2013-10-02T00:00:00"/>
    <s v="Standard Class"/>
    <s v="DL-12865"/>
    <s v="Dan Lawera"/>
    <x v="0"/>
    <s v="United States"/>
    <s v="Long Beach"/>
    <x v="1"/>
    <n v="90805"/>
    <x v="1"/>
    <s v="OFF-PA-10000141"/>
    <x v="1"/>
    <x v="10"/>
    <s v="Ampad Evidence Wirebond Steno Books, 6&quot; x 9&quot;"/>
    <n v="10.9"/>
    <n v="5"/>
    <n v="0"/>
    <n v="5.1230000000000002"/>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
    <n v="3"/>
    <n v="0.2"/>
    <n v="161.99189999999999"/>
  </r>
  <r>
    <n v="9841"/>
    <s v="US-2013-125402"/>
    <x v="0"/>
    <x v="477"/>
    <d v="2013-10-02T00:00:00"/>
    <s v="Standard Class"/>
    <s v="DL-12865"/>
    <s v="Dan Lawera"/>
    <x v="0"/>
    <s v="United States"/>
    <s v="Long Beach"/>
    <x v="1"/>
    <n v="90805"/>
    <x v="1"/>
    <s v="TEC-PH-10003356"/>
    <x v="2"/>
    <x v="7"/>
    <s v="SmartStand Mobile Device Holder, Assorted Colors"/>
    <n v="44.735999999999997"/>
    <n v="8"/>
    <n v="0.2"/>
    <n v="4.4736000000000002"/>
  </r>
  <r>
    <n v="9842"/>
    <s v="US-2013-125402"/>
    <x v="0"/>
    <x v="477"/>
    <d v="2013-10-02T00:00:00"/>
    <s v="Standard Class"/>
    <s v="DL-12865"/>
    <s v="Dan Lawera"/>
    <x v="0"/>
    <s v="United States"/>
    <s v="Long Beach"/>
    <x v="1"/>
    <n v="90805"/>
    <x v="1"/>
    <s v="OFF-AR-10002255"/>
    <x v="1"/>
    <x v="6"/>
    <s v="Newell 346"/>
    <n v="5.76"/>
    <n v="2"/>
    <n v="0"/>
    <n v="1.6704000000000001"/>
  </r>
  <r>
    <n v="9843"/>
    <s v="US-2013-125402"/>
    <x v="0"/>
    <x v="477"/>
    <d v="2013-10-02T00:00:00"/>
    <s v="Standard Class"/>
    <s v="DL-12865"/>
    <s v="Dan Lawera"/>
    <x v="0"/>
    <s v="United States"/>
    <s v="Long Beach"/>
    <x v="1"/>
    <n v="90805"/>
    <x v="1"/>
    <s v="FUR-CH-10000665"/>
    <x v="0"/>
    <x v="1"/>
    <s v="Global Airflow Leather Mesh Back Chair, Black"/>
    <n v="483.13600000000002"/>
    <n v="4"/>
    <n v="0.2"/>
    <n v="60.392000000000003"/>
  </r>
  <r>
    <n v="9844"/>
    <s v="CA-2011-163867"/>
    <x v="2"/>
    <x v="561"/>
    <d v="2011-06-06T00:00:00"/>
    <s v="First Class"/>
    <s v="RE-19450"/>
    <s v="Richard Eichhorn"/>
    <x v="0"/>
    <s v="United States"/>
    <s v="Decatur"/>
    <x v="10"/>
    <n v="62521"/>
    <x v="2"/>
    <s v="OFF-LA-10001771"/>
    <x v="1"/>
    <x v="2"/>
    <s v="Avery 513"/>
    <n v="15.936"/>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95"/>
  </r>
  <r>
    <n v="9847"/>
    <s v="CA-2014-169327"/>
    <x v="3"/>
    <x v="264"/>
    <d v="2014-09-05T00:00:00"/>
    <s v="Second Class"/>
    <s v="MH-17290"/>
    <s v="Marc Harrigan"/>
    <x v="2"/>
    <s v="United States"/>
    <s v="Los Angeles"/>
    <x v="1"/>
    <n v="90008"/>
    <x v="1"/>
    <s v="OFF-AP-10001492"/>
    <x v="1"/>
    <x v="9"/>
    <s v="Acco Six-Outlet Power Strip, 4' Cord Length"/>
    <n v="43.1"/>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5000000000001"/>
  </r>
  <r>
    <n v="9850"/>
    <s v="CA-2011-142979"/>
    <x v="2"/>
    <x v="791"/>
    <d v="2011-04-18T00:00:00"/>
    <s v="Standard Class"/>
    <s v="EH-13765"/>
    <s v="Edward Hooks"/>
    <x v="1"/>
    <s v="United States"/>
    <s v="Lodi"/>
    <x v="1"/>
    <n v="95240"/>
    <x v="1"/>
    <s v="OFF-AR-10002987"/>
    <x v="1"/>
    <x v="6"/>
    <s v="Prismacolor Color Pencil Set"/>
    <n v="39.68"/>
    <n v="2"/>
    <n v="0"/>
    <n v="16.268799999999999"/>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399999999999"/>
  </r>
  <r>
    <n v="9856"/>
    <s v="CA-2014-138870"/>
    <x v="3"/>
    <x v="249"/>
    <d v="2014-06-24T00:00:00"/>
    <s v="Standard Class"/>
    <s v="GA-14515"/>
    <s v="George Ashbrook"/>
    <x v="0"/>
    <s v="United States"/>
    <s v="San Francisco"/>
    <x v="1"/>
    <n v="94109"/>
    <x v="1"/>
    <s v="OFF-PA-10004438"/>
    <x v="1"/>
    <x v="10"/>
    <s v="Xerox 1907"/>
    <n v="24.56"/>
    <n v="2"/>
    <n v="0"/>
    <n v="11.543200000000001"/>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4000000000001"/>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60000000000001"/>
  </r>
  <r>
    <n v="9862"/>
    <s v="CA-2014-113278"/>
    <x v="3"/>
    <x v="424"/>
    <d v="2014-01-21T00:00:00"/>
    <s v="Standard Class"/>
    <s v="HR-14770"/>
    <s v="Hallie Redmond"/>
    <x v="2"/>
    <s v="United States"/>
    <s v="Richmond"/>
    <x v="14"/>
    <n v="47374"/>
    <x v="2"/>
    <s v="OFF-ST-10002562"/>
    <x v="1"/>
    <x v="4"/>
    <s v="Staples"/>
    <n v="18.760000000000002"/>
    <n v="2"/>
    <n v="0"/>
    <n v="5.2527999999999997"/>
  </r>
  <r>
    <n v="9863"/>
    <s v="CA-2014-113278"/>
    <x v="3"/>
    <x v="424"/>
    <d v="2014-01-21T00:00:00"/>
    <s v="Standard Class"/>
    <s v="HR-14770"/>
    <s v="Hallie Redmond"/>
    <x v="2"/>
    <s v="United States"/>
    <s v="Richmond"/>
    <x v="14"/>
    <n v="47374"/>
    <x v="2"/>
    <s v="TEC-AC-10001445"/>
    <x v="2"/>
    <x v="11"/>
    <s v="ImationÂ USB 2.0 SwivelÂ Flash DriveÂ USBÂ flash driveÂ - 4 GB - Pink"/>
    <n v="12.12"/>
    <n v="4"/>
    <n v="0"/>
    <n v="2.5451999999999999"/>
  </r>
  <r>
    <n v="9864"/>
    <s v="CA-2014-113278"/>
    <x v="3"/>
    <x v="424"/>
    <d v="2014-01-21T00:00:00"/>
    <s v="Standard Class"/>
    <s v="HR-14770"/>
    <s v="Hallie Redmond"/>
    <x v="2"/>
    <s v="United States"/>
    <s v="Richmond"/>
    <x v="14"/>
    <n v="47374"/>
    <x v="2"/>
    <s v="OFF-PA-10004156"/>
    <x v="1"/>
    <x v="10"/>
    <s v="Xerox 188"/>
    <n v="11.34"/>
    <n v="1"/>
    <n v="0"/>
    <n v="5.5566000000000004"/>
  </r>
  <r>
    <n v="9865"/>
    <s v="CA-2014-113278"/>
    <x v="3"/>
    <x v="424"/>
    <d v="2014-01-21T00:00:00"/>
    <s v="Standard Class"/>
    <s v="HR-14770"/>
    <s v="Hallie Redmond"/>
    <x v="2"/>
    <s v="United States"/>
    <s v="Richmond"/>
    <x v="14"/>
    <n v="47374"/>
    <x v="2"/>
    <s v="TEC-AC-10004469"/>
    <x v="2"/>
    <x v="11"/>
    <s v="Microsoft Sculpt Comfort Mouse"/>
    <n v="159.80000000000001"/>
    <n v="4"/>
    <n v="0"/>
    <n v="70.311999999999998"/>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5999999999999"/>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
  </r>
  <r>
    <n v="9870"/>
    <s v="CA-2011-114195"/>
    <x v="2"/>
    <x v="301"/>
    <d v="2011-11-03T00:00:00"/>
    <s v="First Class"/>
    <s v="EA-14035"/>
    <s v="Erin Ashbrook"/>
    <x v="1"/>
    <s v="United States"/>
    <s v="Mason"/>
    <x v="24"/>
    <n v="45040"/>
    <x v="3"/>
    <s v="OFF-BI-10000494"/>
    <x v="1"/>
    <x v="8"/>
    <s v="Acco Economy Flexible Poly Round Ring Binder"/>
    <n v="3.1320000000000001"/>
    <n v="2"/>
    <n v="0.7"/>
    <n v="-2.61"/>
  </r>
  <r>
    <n v="9871"/>
    <s v="CA-2011-114195"/>
    <x v="2"/>
    <x v="301"/>
    <d v="2011-11-03T00:00:00"/>
    <s v="First Class"/>
    <s v="EA-14035"/>
    <s v="Erin Ashbrook"/>
    <x v="1"/>
    <s v="United States"/>
    <s v="Mason"/>
    <x v="24"/>
    <n v="45040"/>
    <x v="3"/>
    <s v="OFF-BI-10001658"/>
    <x v="1"/>
    <x v="8"/>
    <s v="GBC Standard Therm-A-Bind Covers"/>
    <n v="22.428000000000001"/>
    <n v="3"/>
    <n v="0.7"/>
    <n v="-17.942399999999999"/>
  </r>
  <r>
    <n v="9872"/>
    <s v="CA-2014-146269"/>
    <x v="3"/>
    <x v="833"/>
    <d v="2014-10-07T00:00:00"/>
    <s v="Same Day"/>
    <s v="MH-17455"/>
    <s v="Mark Hamilton"/>
    <x v="0"/>
    <s v="United States"/>
    <s v="Chicago"/>
    <x v="10"/>
    <n v="60623"/>
    <x v="2"/>
    <s v="OFF-ST-10003208"/>
    <x v="1"/>
    <x v="4"/>
    <s v="Adjustable Depth Letter/Legal Cart"/>
    <n v="290.33600000000001"/>
    <n v="2"/>
    <n v="0.2"/>
    <n v="32.662799999999997"/>
  </r>
  <r>
    <n v="9873"/>
    <s v="CA-2014-146269"/>
    <x v="3"/>
    <x v="833"/>
    <d v="2014-10-07T00:00:00"/>
    <s v="Same Day"/>
    <s v="MH-17455"/>
    <s v="Mark Hamilton"/>
    <x v="0"/>
    <s v="United States"/>
    <s v="Chicago"/>
    <x v="10"/>
    <n v="60623"/>
    <x v="2"/>
    <s v="OFF-AR-10004790"/>
    <x v="1"/>
    <x v="6"/>
    <s v="Staples"/>
    <n v="19.152000000000001"/>
    <n v="2"/>
    <n v="0.2"/>
    <n v="1.1970000000000001"/>
  </r>
  <r>
    <n v="9874"/>
    <s v="CA-2013-100587"/>
    <x v="0"/>
    <x v="107"/>
    <d v="2013-12-15T00:00:00"/>
    <s v="Standard Class"/>
    <s v="SL-20155"/>
    <s v="Sara Luxemburg"/>
    <x v="2"/>
    <s v="United States"/>
    <s v="New York City"/>
    <x v="15"/>
    <n v="10024"/>
    <x v="3"/>
    <s v="OFF-PA-10004609"/>
    <x v="1"/>
    <x v="10"/>
    <s v="Xerox 221"/>
    <n v="6.48"/>
    <n v="1"/>
    <n v="0"/>
    <n v="3.1103999999999998"/>
  </r>
  <r>
    <n v="9875"/>
    <s v="CA-2013-166653"/>
    <x v="0"/>
    <x v="897"/>
    <d v="2013-09-25T00:00:00"/>
    <s v="Second Class"/>
    <s v="NP-18685"/>
    <s v="Nora Pelletier"/>
    <x v="2"/>
    <s v="United States"/>
    <s v="Parma"/>
    <x v="24"/>
    <n v="44134"/>
    <x v="3"/>
    <s v="OFF-EN-10003055"/>
    <x v="1"/>
    <x v="12"/>
    <s v="Blue String-Tie &amp; Button Interoffice Envelopes, 10 x 13"/>
    <n v="63.968000000000004"/>
    <n v="2"/>
    <n v="0.2"/>
    <n v="19.989999999999998"/>
  </r>
  <r>
    <n v="9876"/>
    <s v="CA-2012-130855"/>
    <x v="1"/>
    <x v="1233"/>
    <d v="2013-01-05T00:00:00"/>
    <s v="Standard Class"/>
    <s v="RF-19840"/>
    <s v="Roy FranzÃ¶sisch"/>
    <x v="0"/>
    <s v="United States"/>
    <s v="New York City"/>
    <x v="15"/>
    <n v="10035"/>
    <x v="3"/>
    <s v="OFF-SU-10003936"/>
    <x v="1"/>
    <x v="14"/>
    <s v="Acme Serrated Blade Letter Opener"/>
    <n v="6.36"/>
    <n v="2"/>
    <n v="0"/>
    <n v="6.3600000000000004E-2"/>
  </r>
  <r>
    <n v="9877"/>
    <s v="US-2014-166324"/>
    <x v="3"/>
    <x v="693"/>
    <d v="2014-04-22T00:00:00"/>
    <s v="First Class"/>
    <s v="BE-11455"/>
    <s v="Brad Eason"/>
    <x v="2"/>
    <s v="United States"/>
    <s v="Cleveland"/>
    <x v="24"/>
    <n v="44105"/>
    <x v="3"/>
    <s v="OFF-ST-10000078"/>
    <x v="1"/>
    <x v="4"/>
    <s v="Tennsco 6- and 18-Compartment Lockers"/>
    <n v="848.54399999999998"/>
    <n v="4"/>
    <n v="0.2"/>
    <n v="-21.2136"/>
  </r>
  <r>
    <n v="9878"/>
    <s v="US-2014-166324"/>
    <x v="3"/>
    <x v="693"/>
    <d v="2014-04-22T00:00:00"/>
    <s v="First Class"/>
    <s v="BE-11455"/>
    <s v="Brad Eason"/>
    <x v="2"/>
    <s v="United States"/>
    <s v="Cleveland"/>
    <x v="24"/>
    <n v="44105"/>
    <x v="3"/>
    <s v="OFF-BI-10000174"/>
    <x v="1"/>
    <x v="8"/>
    <s v="Wilson Jones Clip &amp; Carry Folder Binder Tool for Ring Binders, Clear"/>
    <n v="8.6999999999999993"/>
    <n v="5"/>
    <n v="0.7"/>
    <n v="-6.38"/>
  </r>
  <r>
    <n v="9879"/>
    <s v="US-2014-166324"/>
    <x v="3"/>
    <x v="693"/>
    <d v="2014-04-22T00:00:00"/>
    <s v="First Class"/>
    <s v="BE-11455"/>
    <s v="Brad Eason"/>
    <x v="2"/>
    <s v="United States"/>
    <s v="Cleveland"/>
    <x v="24"/>
    <n v="44105"/>
    <x v="3"/>
    <s v="TEC-PH-10004080"/>
    <x v="2"/>
    <x v="7"/>
    <s v="Avaya 5410 Digital phone"/>
    <n v="122.38200000000001"/>
    <n v="3"/>
    <n v="0.4"/>
    <n v="-24.476400000000002"/>
  </r>
  <r>
    <n v="9880"/>
    <s v="CA-2013-122581"/>
    <x v="0"/>
    <x v="1036"/>
    <d v="2013-08-26T00:00:00"/>
    <s v="Standard Class"/>
    <s v="JK-15370"/>
    <s v="Jay Kimmel"/>
    <x v="0"/>
    <s v="United States"/>
    <s v="New York City"/>
    <x v="15"/>
    <n v="10035"/>
    <x v="3"/>
    <s v="FUR-CH-10002961"/>
    <x v="0"/>
    <x v="1"/>
    <s v="Leather Task Chair, Black"/>
    <n v="573.17399999999998"/>
    <n v="7"/>
    <n v="0.1"/>
    <n v="63.686"/>
  </r>
  <r>
    <n v="9881"/>
    <s v="CA-2012-104297"/>
    <x v="1"/>
    <x v="352"/>
    <d v="2012-05-31T00:00:00"/>
    <s v="First Class"/>
    <s v="CC-12100"/>
    <s v="Chad Cunningham"/>
    <x v="2"/>
    <s v="United States"/>
    <s v="Cleveland"/>
    <x v="24"/>
    <n v="44105"/>
    <x v="3"/>
    <s v="OFF-PA-10000474"/>
    <x v="1"/>
    <x v="10"/>
    <s v="Staples"/>
    <n v="85.055999999999997"/>
    <n v="3"/>
    <n v="0.2"/>
    <n v="28.706399999999999"/>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600000000002"/>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4"/>
    <n v="3"/>
    <n v="0"/>
    <n v="0"/>
  </r>
  <r>
    <n v="9888"/>
    <s v="CA-2014-169607"/>
    <x v="3"/>
    <x v="386"/>
    <d v="2014-10-16T00:00:00"/>
    <s v="First Class"/>
    <s v="CA-12265"/>
    <s v="Christina Anderson"/>
    <x v="0"/>
    <s v="United States"/>
    <s v="New York City"/>
    <x v="15"/>
    <n v="10024"/>
    <x v="3"/>
    <s v="OFF-PA-10000477"/>
    <x v="1"/>
    <x v="10"/>
    <s v="Xerox 1952"/>
    <n v="9.9600000000000009"/>
    <n v="2"/>
    <n v="0"/>
    <n v="4.6811999999999996"/>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2"/>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500000000003"/>
  </r>
  <r>
    <n v="9893"/>
    <s v="US-2013-115441"/>
    <x v="0"/>
    <x v="197"/>
    <d v="2013-07-29T00:00:00"/>
    <s v="Second Class"/>
    <s v="SH-19975"/>
    <s v="Sally Hughsby"/>
    <x v="1"/>
    <s v="United States"/>
    <s v="Milwaukee"/>
    <x v="6"/>
    <n v="53209"/>
    <x v="2"/>
    <s v="TEC-PH-10002262"/>
    <x v="2"/>
    <x v="7"/>
    <s v="LG Electronics Tone+ HBS-730 Bluetooth Headset"/>
    <n v="297.55"/>
    <n v="5"/>
    <n v="0"/>
    <n v="83.313999999999993"/>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2"/>
    <n v="5"/>
    <n v="0"/>
    <n v="27.608000000000001"/>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799999999999"/>
  </r>
  <r>
    <n v="9898"/>
    <s v="CA-2013-112830"/>
    <x v="0"/>
    <x v="112"/>
    <d v="2013-06-11T00:00:00"/>
    <s v="Standard Class"/>
    <s v="LP-17095"/>
    <s v="Liz Preis"/>
    <x v="0"/>
    <s v="United States"/>
    <s v="Fairfield"/>
    <x v="24"/>
    <n v="45014"/>
    <x v="3"/>
    <s v="FUR-FU-10004306"/>
    <x v="0"/>
    <x v="5"/>
    <s v="Electrix Halogen Magnifier Lamp"/>
    <n v="466.32"/>
    <n v="3"/>
    <n v="0.2"/>
    <n v="34.973999999999997"/>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79999999999"/>
  </r>
  <r>
    <n v="9901"/>
    <s v="CA-2014-117646"/>
    <x v="3"/>
    <x v="170"/>
    <d v="2014-08-26T00:00:00"/>
    <s v="Standard Class"/>
    <s v="SC-20845"/>
    <s v="Sung Chung"/>
    <x v="0"/>
    <s v="United States"/>
    <s v="Louisville"/>
    <x v="22"/>
    <n v="80027"/>
    <x v="1"/>
    <s v="OFF-ST-10000036"/>
    <x v="1"/>
    <x v="4"/>
    <s v="Recycled Data-Pak for Archival Bound Computer Printouts, 12-1/2 x 12-1/2 x 16"/>
    <n v="237.096"/>
    <n v="3"/>
    <n v="0.2"/>
    <n v="20.745899999999999"/>
  </r>
  <r>
    <n v="9902"/>
    <s v="CA-2014-117646"/>
    <x v="3"/>
    <x v="170"/>
    <d v="2014-08-26T00:00:00"/>
    <s v="Standard Class"/>
    <s v="SC-20845"/>
    <s v="Sung Chung"/>
    <x v="0"/>
    <s v="United States"/>
    <s v="Louisville"/>
    <x v="22"/>
    <n v="80027"/>
    <x v="1"/>
    <s v="FUR-FU-10001037"/>
    <x v="0"/>
    <x v="5"/>
    <s v="DAX Charcoal/Nickel-Tone Document Frame, 5 x 7"/>
    <n v="22.751999999999999"/>
    <n v="3"/>
    <n v="0.2"/>
    <n v="7.11"/>
  </r>
  <r>
    <n v="9903"/>
    <s v="CA-2014-117646"/>
    <x v="3"/>
    <x v="170"/>
    <d v="2014-08-26T00:00:00"/>
    <s v="Standard Class"/>
    <s v="SC-20845"/>
    <s v="Sung Chung"/>
    <x v="0"/>
    <s v="United States"/>
    <s v="Louisville"/>
    <x v="22"/>
    <n v="80027"/>
    <x v="1"/>
    <s v="OFF-PA-10001950"/>
    <x v="1"/>
    <x v="10"/>
    <s v="Southworth 25% Cotton Antique Laid Paper &amp; Envelopes"/>
    <n v="6.6719999999999997"/>
    <n v="1"/>
    <n v="0.2"/>
    <n v="2.085"/>
  </r>
  <r>
    <n v="9904"/>
    <s v="CA-2011-122609"/>
    <x v="2"/>
    <x v="607"/>
    <d v="2011-11-18T00:00:00"/>
    <s v="Standard Class"/>
    <s v="DP-13000"/>
    <s v="Darren Powers"/>
    <x v="0"/>
    <s v="United States"/>
    <s v="Carrollton"/>
    <x v="5"/>
    <n v="75007"/>
    <x v="2"/>
    <s v="FUR-FU-10004587"/>
    <x v="0"/>
    <x v="5"/>
    <s v="GE General Use Halogen Bulbs, 100 Watts, 1 Bulb per Pack"/>
    <n v="25.128"/>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800000000002"/>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2"/>
    <n v="3"/>
    <n v="0.2"/>
    <n v="7.8224999999999998"/>
  </r>
  <r>
    <n v="9908"/>
    <s v="US-2012-129007"/>
    <x v="1"/>
    <x v="1023"/>
    <d v="2012-09-15T00:00:00"/>
    <s v="First Class"/>
    <s v="KD-16615"/>
    <s v="Ken Dana"/>
    <x v="1"/>
    <s v="United States"/>
    <s v="Anaheim"/>
    <x v="1"/>
    <n v="92804"/>
    <x v="1"/>
    <s v="FUR-CH-10000155"/>
    <x v="0"/>
    <x v="1"/>
    <s v="Global Comet Stacking Armless Chair"/>
    <n v="717.72"/>
    <n v="3"/>
    <n v="0.2"/>
    <n v="71.772000000000006"/>
  </r>
  <r>
    <n v="9909"/>
    <s v="US-2012-129007"/>
    <x v="1"/>
    <x v="1023"/>
    <d v="2012-09-15T00:00:00"/>
    <s v="First Class"/>
    <s v="KD-16615"/>
    <s v="Ken Dana"/>
    <x v="1"/>
    <s v="United States"/>
    <s v="Anaheim"/>
    <x v="1"/>
    <n v="92804"/>
    <x v="1"/>
    <s v="FUR-FU-10002379"/>
    <x v="0"/>
    <x v="5"/>
    <s v="Eldon Econocleat Chair Mats for Low Pile Carpets"/>
    <n v="207.35"/>
    <n v="5"/>
    <n v="0"/>
    <n v="24.882000000000001"/>
  </r>
  <r>
    <n v="9910"/>
    <s v="US-2012-129007"/>
    <x v="1"/>
    <x v="1023"/>
    <d v="2012-09-15T00:00:00"/>
    <s v="First Class"/>
    <s v="KD-16615"/>
    <s v="Ken Dana"/>
    <x v="1"/>
    <s v="United States"/>
    <s v="Anaheim"/>
    <x v="1"/>
    <n v="92804"/>
    <x v="1"/>
    <s v="FUR-FU-10004018"/>
    <x v="0"/>
    <x v="5"/>
    <s v="Tensor Computer Mounted Lamp"/>
    <n v="44.67"/>
    <n v="3"/>
    <n v="0"/>
    <n v="12.0609"/>
  </r>
  <r>
    <n v="9911"/>
    <s v="US-2012-129007"/>
    <x v="1"/>
    <x v="1023"/>
    <d v="2012-09-15T00:00:00"/>
    <s v="First Class"/>
    <s v="KD-16615"/>
    <s v="Ken Dana"/>
    <x v="1"/>
    <s v="United States"/>
    <s v="Anaheim"/>
    <x v="1"/>
    <n v="92804"/>
    <x v="1"/>
    <s v="OFF-PA-10000994"/>
    <x v="1"/>
    <x v="10"/>
    <s v="Xerox 1915"/>
    <n v="209.7"/>
    <n v="2"/>
    <n v="0"/>
    <n v="100.65600000000001"/>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600000000002"/>
    <n v="3"/>
    <n v="0.2"/>
    <n v="-54.320399999999999"/>
  </r>
  <r>
    <n v="9914"/>
    <s v="CA-2012-132388"/>
    <x v="1"/>
    <x v="998"/>
    <d v="2012-10-12T00:00:00"/>
    <s v="First Class"/>
    <s v="KN-16390"/>
    <s v="Katherine Nockton"/>
    <x v="1"/>
    <s v="United States"/>
    <s v="Santa Barbara"/>
    <x v="1"/>
    <n v="93101"/>
    <x v="1"/>
    <s v="OFF-LA-10000414"/>
    <x v="1"/>
    <x v="2"/>
    <s v="Avery 503"/>
    <n v="31.05"/>
    <n v="3"/>
    <n v="0"/>
    <n v="14.904"/>
  </r>
  <r>
    <n v="9915"/>
    <s v="CA-2014-160927"/>
    <x v="3"/>
    <x v="926"/>
    <d v="2014-02-01T00:00:00"/>
    <s v="Second Class"/>
    <s v="TM-21010"/>
    <s v="Tamara Manning"/>
    <x v="0"/>
    <s v="United States"/>
    <s v="Marion"/>
    <x v="23"/>
    <n v="52302"/>
    <x v="2"/>
    <s v="OFF-PA-10003848"/>
    <x v="1"/>
    <x v="10"/>
    <s v="Xerox 1997"/>
    <n v="12.96"/>
    <n v="2"/>
    <n v="0"/>
    <n v="6.2207999999999997"/>
  </r>
  <r>
    <n v="9916"/>
    <s v="CA-2014-160927"/>
    <x v="3"/>
    <x v="926"/>
    <d v="2014-02-01T00:00:00"/>
    <s v="Second Class"/>
    <s v="TM-21010"/>
    <s v="Tamara Manning"/>
    <x v="0"/>
    <s v="United States"/>
    <s v="Marion"/>
    <x v="23"/>
    <n v="52302"/>
    <x v="2"/>
    <s v="OFF-PA-10000176"/>
    <x v="1"/>
    <x v="10"/>
    <s v="Xerox 1887"/>
    <n v="94.85"/>
    <n v="5"/>
    <n v="0"/>
    <n v="45.527999999999999"/>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9"/>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1"/>
  </r>
  <r>
    <n v="9920"/>
    <s v="CA-2013-149272"/>
    <x v="0"/>
    <x v="543"/>
    <d v="2013-03-20T00:00:00"/>
    <s v="Standard Class"/>
    <s v="MY-18295"/>
    <s v="Muhammed Yedwab"/>
    <x v="1"/>
    <s v="United States"/>
    <s v="Bryan"/>
    <x v="5"/>
    <n v="77803"/>
    <x v="2"/>
    <s v="FUR-CH-10000863"/>
    <x v="0"/>
    <x v="1"/>
    <s v="Novimex Swivel Fabric Task Chair"/>
    <n v="528.42999999999995"/>
    <n v="5"/>
    <n v="0.3"/>
    <n v="-143.43100000000001"/>
  </r>
  <r>
    <n v="9921"/>
    <s v="CA-2013-149272"/>
    <x v="0"/>
    <x v="543"/>
    <d v="2013-03-20T00:00:00"/>
    <s v="Standard Class"/>
    <s v="MY-18295"/>
    <s v="Muhammed Yedwab"/>
    <x v="1"/>
    <s v="United States"/>
    <s v="Bryan"/>
    <x v="5"/>
    <n v="77803"/>
    <x v="2"/>
    <s v="OFF-BI-10004233"/>
    <x v="1"/>
    <x v="8"/>
    <s v="GBC Pre-Punched Binding Paper, Plastic, White, 8-1/2&quot; x 11&quot;"/>
    <n v="22.385999999999999"/>
    <n v="7"/>
    <n v="0.8"/>
    <n v="-35.817599999999999"/>
  </r>
  <r>
    <n v="9922"/>
    <s v="CA-2011-111360"/>
    <x v="2"/>
    <x v="156"/>
    <d v="2011-11-30T00:00:00"/>
    <s v="Standard Class"/>
    <s v="AT-10435"/>
    <s v="Alyssa Tate"/>
    <x v="2"/>
    <s v="United States"/>
    <s v="Akron"/>
    <x v="24"/>
    <n v="44312"/>
    <x v="3"/>
    <s v="OFF-BI-10003350"/>
    <x v="1"/>
    <x v="8"/>
    <s v="Acco Expandable Hanging Binders"/>
    <n v="5.742"/>
    <n v="3"/>
    <n v="0.7"/>
    <n v="-4.5936000000000003"/>
  </r>
  <r>
    <n v="9923"/>
    <s v="US-2014-162124"/>
    <x v="3"/>
    <x v="636"/>
    <d v="2014-05-11T00:00:00"/>
    <s v="Standard Class"/>
    <s v="JF-15490"/>
    <s v="Jeremy Farry"/>
    <x v="0"/>
    <s v="United States"/>
    <s v="Chicago"/>
    <x v="10"/>
    <n v="60653"/>
    <x v="2"/>
    <s v="TEC-AC-10001990"/>
    <x v="2"/>
    <x v="11"/>
    <s v="Kensington Orbit Wireless Mobile Trackball for PC and Mac"/>
    <n v="191.96799999999999"/>
    <n v="4"/>
    <n v="0.2"/>
    <n v="28.795200000000001"/>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59999999999"/>
    <n v="8"/>
    <n v="0.2"/>
    <n v="353.57920000000001"/>
  </r>
  <r>
    <n v="9927"/>
    <s v="CA-2012-159534"/>
    <x v="1"/>
    <x v="305"/>
    <d v="2012-03-23T00:00:00"/>
    <s v="First Class"/>
    <s v="DH-13075"/>
    <s v="Dave Hallsten"/>
    <x v="1"/>
    <s v="United States"/>
    <s v="New York City"/>
    <x v="15"/>
    <n v="10035"/>
    <x v="3"/>
    <s v="TEC-PH-10002310"/>
    <x v="2"/>
    <x v="7"/>
    <s v="Panasonic KX T7731-B Digital phone"/>
    <n v="199.98"/>
    <n v="2"/>
    <n v="0"/>
    <n v="53.994599999999998"/>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
    <n v="5"/>
    <n v="0.2"/>
    <n v="944.98649999999998"/>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2"/>
  </r>
  <r>
    <n v="9932"/>
    <s v="CA-2012-104948"/>
    <x v="1"/>
    <x v="50"/>
    <d v="2012-11-17T00:00:00"/>
    <s v="Standard Class"/>
    <s v="KH-16510"/>
    <s v="Keith Herrera"/>
    <x v="0"/>
    <s v="United States"/>
    <s v="San Bernardino"/>
    <x v="1"/>
    <n v="92404"/>
    <x v="1"/>
    <s v="FUR-BO-10004357"/>
    <x v="0"/>
    <x v="0"/>
    <s v="O'Sullivan Living Dimensions 3-Shelf Bookcases"/>
    <n v="683.33199999999999"/>
    <n v="4"/>
    <n v="0.15"/>
    <n v="-40.195999999999998"/>
  </r>
  <r>
    <n v="9933"/>
    <s v="CA-2012-104948"/>
    <x v="1"/>
    <x v="50"/>
    <d v="2012-11-17T00:00:00"/>
    <s v="Standard Class"/>
    <s v="KH-16510"/>
    <s v="Keith Herrera"/>
    <x v="0"/>
    <s v="United States"/>
    <s v="San Bernardino"/>
    <x v="1"/>
    <n v="92404"/>
    <x v="1"/>
    <s v="OFF-PA-10004610"/>
    <x v="1"/>
    <x v="10"/>
    <s v="Xerox 1900"/>
    <n v="29.96"/>
    <n v="7"/>
    <n v="0"/>
    <n v="13.481999999999999"/>
  </r>
  <r>
    <n v="9934"/>
    <s v="CA-2011-166555"/>
    <x v="2"/>
    <x v="384"/>
    <d v="2011-07-14T00:00:00"/>
    <s v="First Class"/>
    <s v="JK-15205"/>
    <s v="Jamie Kunitz"/>
    <x v="0"/>
    <s v="United States"/>
    <s v="Niagara Falls"/>
    <x v="15"/>
    <n v="14304"/>
    <x v="3"/>
    <s v="TEC-PH-10004912"/>
    <x v="2"/>
    <x v="7"/>
    <s v="Cisco SPA112 2 Port Phone Adapter"/>
    <n v="164.85"/>
    <n v="3"/>
    <n v="0"/>
    <n v="47.8065"/>
  </r>
  <r>
    <n v="9935"/>
    <s v="CA-2013-114405"/>
    <x v="0"/>
    <x v="281"/>
    <d v="2013-04-13T00:00:00"/>
    <s v="Standard Class"/>
    <s v="AS-10240"/>
    <s v="Alan Shonely"/>
    <x v="0"/>
    <s v="United States"/>
    <s v="Philadelphia"/>
    <x v="9"/>
    <n v="19120"/>
    <x v="3"/>
    <s v="OFF-AP-10003278"/>
    <x v="1"/>
    <x v="9"/>
    <s v="Belkin 7-Outlet SurgeMaster Home Series"/>
    <n v="33.527999999999999"/>
    <n v="3"/>
    <n v="0.2"/>
    <n v="2.5146000000000002"/>
  </r>
  <r>
    <n v="9936"/>
    <s v="CA-2013-114405"/>
    <x v="0"/>
    <x v="281"/>
    <d v="2013-04-13T00:00:00"/>
    <s v="Standard Class"/>
    <s v="AS-10240"/>
    <s v="Alan Shonely"/>
    <x v="0"/>
    <s v="United States"/>
    <s v="Philadelphia"/>
    <x v="9"/>
    <n v="19120"/>
    <x v="3"/>
    <s v="OFF-ST-10001627"/>
    <x v="1"/>
    <x v="4"/>
    <s v="Eldon Jumbo ProFile Portable File Boxes Graphite/Black"/>
    <n v="36.744"/>
    <n v="3"/>
    <n v="0.2"/>
    <n v="3.6743999999999999"/>
  </r>
  <r>
    <n v="9937"/>
    <s v="CA-2014-132955"/>
    <x v="3"/>
    <x v="92"/>
    <d v="2014-06-29T00:00:00"/>
    <s v="Standard Class"/>
    <s v="SC-20575"/>
    <s v="Sonia Cooley"/>
    <x v="0"/>
    <s v="United States"/>
    <s v="Cranston"/>
    <x v="34"/>
    <n v="2920"/>
    <x v="3"/>
    <s v="OFF-BI-10002735"/>
    <x v="1"/>
    <x v="8"/>
    <s v="GBC Prestige Therm-A-Bind Covers"/>
    <n v="102.93"/>
    <n v="3"/>
    <n v="0"/>
    <n v="48.377099999999999"/>
  </r>
  <r>
    <n v="9938"/>
    <s v="CA-2013-164889"/>
    <x v="0"/>
    <x v="1235"/>
    <d v="2013-06-07T00:00:00"/>
    <s v="Second Class"/>
    <s v="CP-12340"/>
    <s v="Christine Phan"/>
    <x v="1"/>
    <s v="United States"/>
    <s v="Los Angeles"/>
    <x v="1"/>
    <n v="90049"/>
    <x v="1"/>
    <s v="FUR-TA-10001676"/>
    <x v="0"/>
    <x v="3"/>
    <s v="Hon 61000 Series Interactive Training Tables"/>
    <n v="71.087999999999994"/>
    <n v="2"/>
    <n v="0.2"/>
    <n v="-1.7771999999999999"/>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07"/>
  </r>
  <r>
    <n v="9941"/>
    <s v="CA-2013-169824"/>
    <x v="0"/>
    <x v="939"/>
    <d v="2013-12-18T00:00:00"/>
    <s v="Standard Class"/>
    <s v="NS-18640"/>
    <s v="Noel Staavos"/>
    <x v="1"/>
    <s v="United States"/>
    <s v="New York City"/>
    <x v="15"/>
    <n v="10009"/>
    <x v="3"/>
    <s v="OFF-AR-10000462"/>
    <x v="1"/>
    <x v="6"/>
    <s v="Sanford Pocket Accent Highlighters"/>
    <n v="11.2"/>
    <n v="7"/>
    <n v="0"/>
    <n v="4.8159999999999998"/>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01"/>
  </r>
  <r>
    <n v="9944"/>
    <s v="CA-2011-143371"/>
    <x v="2"/>
    <x v="129"/>
    <d v="2012-01-03T00:00:00"/>
    <s v="Standard Class"/>
    <s v="MD-17350"/>
    <s v="Maribeth Dona"/>
    <x v="0"/>
    <s v="United States"/>
    <s v="Anaheim"/>
    <x v="1"/>
    <n v="92804"/>
    <x v="1"/>
    <s v="OFF-SU-10002537"/>
    <x v="1"/>
    <x v="14"/>
    <s v="Acme Box Cutter Scissors"/>
    <n v="51.15"/>
    <n v="5"/>
    <n v="0"/>
    <n v="13.298999999999999"/>
  </r>
  <r>
    <n v="9945"/>
    <s v="CA-2012-145415"/>
    <x v="1"/>
    <x v="1236"/>
    <d v="2012-04-17T00:00:00"/>
    <s v="Second Class"/>
    <s v="RD-19660"/>
    <s v="Robert Dilbeck"/>
    <x v="2"/>
    <s v="United States"/>
    <s v="Seattle"/>
    <x v="4"/>
    <n v="98103"/>
    <x v="1"/>
    <s v="OFF-ST-10000419"/>
    <x v="1"/>
    <x v="4"/>
    <s v="Rogers Jumbo File, Granite"/>
    <n v="40.74"/>
    <n v="3"/>
    <n v="0"/>
    <n v="0.40739999999999998"/>
  </r>
  <r>
    <n v="9946"/>
    <s v="CA-2011-111157"/>
    <x v="2"/>
    <x v="1086"/>
    <d v="2011-03-06T00:00:00"/>
    <s v="Standard Class"/>
    <s v="NH-18610"/>
    <s v="Nicole Hansen"/>
    <x v="1"/>
    <s v="United States"/>
    <s v="Philadelphia"/>
    <x v="9"/>
    <n v="19120"/>
    <x v="3"/>
    <s v="OFF-PA-10000327"/>
    <x v="1"/>
    <x v="10"/>
    <s v="Xerox 1971"/>
    <n v="3.4239999999999999"/>
    <n v="1"/>
    <n v="0.2"/>
    <n v="1.07"/>
  </r>
  <r>
    <n v="9947"/>
    <s v="CA-2011-111157"/>
    <x v="2"/>
    <x v="1086"/>
    <d v="2011-03-06T00:00:00"/>
    <s v="Standard Class"/>
    <s v="NH-18610"/>
    <s v="Nicole Hansen"/>
    <x v="1"/>
    <s v="United States"/>
    <s v="Philadelphia"/>
    <x v="9"/>
    <n v="19120"/>
    <x v="3"/>
    <s v="TEC-AC-10004353"/>
    <x v="2"/>
    <x v="11"/>
    <s v="Hypercom P1300 Pinpad"/>
    <n v="151.19999999999999"/>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600000000001"/>
  </r>
  <r>
    <n v="9950"/>
    <s v="CA-2014-121559"/>
    <x v="3"/>
    <x v="702"/>
    <d v="2014-06-04T00:00:00"/>
    <s v="Second Class"/>
    <s v="HW-14935"/>
    <s v="Helen Wasserman"/>
    <x v="1"/>
    <s v="United States"/>
    <s v="Indianapolis"/>
    <x v="14"/>
    <n v="46203"/>
    <x v="2"/>
    <s v="TEC-AC-10004568"/>
    <x v="2"/>
    <x v="11"/>
    <s v="MaxellÂ LTO Ultrium - 800 GB"/>
    <n v="83.97"/>
    <n v="3"/>
    <n v="0"/>
    <n v="15.9543"/>
  </r>
  <r>
    <n v="9951"/>
    <s v="CA-2014-121559"/>
    <x v="3"/>
    <x v="702"/>
    <d v="2014-06-04T00:00:00"/>
    <s v="Second Class"/>
    <s v="HW-14935"/>
    <s v="Helen Wasserman"/>
    <x v="1"/>
    <s v="United States"/>
    <s v="Indianapolis"/>
    <x v="14"/>
    <n v="46203"/>
    <x v="2"/>
    <s v="TEC-AC-10001714"/>
    <x v="2"/>
    <x v="11"/>
    <s v="LogitechÂ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4"/>
  </r>
  <r>
    <n v="9954"/>
    <s v="CA-2012-141593"/>
    <x v="1"/>
    <x v="639"/>
    <d v="2012-12-16T00:00:00"/>
    <s v="Second Class"/>
    <s v="DB-12970"/>
    <s v="Darren Budd"/>
    <x v="1"/>
    <s v="United States"/>
    <s v="Los Angeles"/>
    <x v="1"/>
    <n v="90045"/>
    <x v="1"/>
    <s v="OFF-PA-10004983"/>
    <x v="1"/>
    <x v="10"/>
    <s v="Xerox 23"/>
    <n v="6.48"/>
    <n v="1"/>
    <n v="0"/>
    <n v="3.1103999999999998"/>
  </r>
  <r>
    <n v="9955"/>
    <s v="CA-2012-141593"/>
    <x v="1"/>
    <x v="639"/>
    <d v="2012-12-16T00:00:00"/>
    <s v="Second Class"/>
    <s v="DB-12970"/>
    <s v="Darren Budd"/>
    <x v="1"/>
    <s v="United States"/>
    <s v="Los Angeles"/>
    <x v="1"/>
    <n v="90045"/>
    <x v="1"/>
    <s v="OFF-BI-10000948"/>
    <x v="1"/>
    <x v="8"/>
    <s v="GBC Laser Imprintable Binding System Covers, Desert Sand"/>
    <n v="34.247999999999998"/>
    <n v="3"/>
    <n v="0.2"/>
    <n v="11.5587"/>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1"/>
  </r>
  <r>
    <n v="9957"/>
    <s v="US-2011-143287"/>
    <x v="2"/>
    <x v="7"/>
    <d v="2011-11-17T00:00:00"/>
    <s v="Standard Class"/>
    <s v="KN-16705"/>
    <s v="Kristina Nunn"/>
    <x v="2"/>
    <s v="United States"/>
    <s v="New Rochelle"/>
    <x v="15"/>
    <n v="10801"/>
    <x v="3"/>
    <s v="OFF-PA-10001776"/>
    <x v="1"/>
    <x v="10"/>
    <s v="Wirebound Message Books, Four 2 3/4&quot; x 5&quot; Forms per Page, 600 Sets per Book"/>
    <n v="46.35"/>
    <n v="5"/>
    <n v="0"/>
    <n v="21.784500000000001"/>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9"/>
  </r>
  <r>
    <n v="9960"/>
    <s v="CA-2014-137421"/>
    <x v="3"/>
    <x v="833"/>
    <d v="2014-10-12T00:00:00"/>
    <s v="Standard Class"/>
    <s v="AJ-10945"/>
    <s v="Ashley Jarboe"/>
    <x v="0"/>
    <s v="United States"/>
    <s v="Chandler"/>
    <x v="16"/>
    <n v="85224"/>
    <x v="1"/>
    <s v="OFF-AR-10001761"/>
    <x v="1"/>
    <x v="6"/>
    <s v="Avery Hi-Liter Smear-Safe Highlighters"/>
    <n v="9.3439999999999994"/>
    <n v="2"/>
    <n v="0.2"/>
    <n v="1.8688"/>
  </r>
  <r>
    <n v="9961"/>
    <s v="CA-2014-141446"/>
    <x v="3"/>
    <x v="118"/>
    <d v="2014-09-19T00:00:00"/>
    <s v="Second Class"/>
    <s v="CL-12700"/>
    <s v="Craig Leslie"/>
    <x v="2"/>
    <s v="United States"/>
    <s v="Florence"/>
    <x v="0"/>
    <n v="41042"/>
    <x v="0"/>
    <s v="TEC-AC-10002305"/>
    <x v="2"/>
    <x v="11"/>
    <s v="KeyTronicÂ E03601U1 -Â KeyboardÂ - Beige"/>
    <n v="18"/>
    <n v="1"/>
    <n v="0"/>
    <n v="3.2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9"/>
    <n v="4"/>
    <n v="0.32"/>
    <n v="-67.670400000000001"/>
  </r>
  <r>
    <n v="9964"/>
    <s v="CA-2012-143700"/>
    <x v="1"/>
    <x v="353"/>
    <d v="2012-07-26T00:00:00"/>
    <s v="Same Day"/>
    <s v="AS-10240"/>
    <s v="Alan Shonely"/>
    <x v="0"/>
    <s v="United States"/>
    <s v="Philadelphia"/>
    <x v="9"/>
    <n v="19140"/>
    <x v="3"/>
    <s v="OFF-PA-10003072"/>
    <x v="1"/>
    <x v="10"/>
    <s v="Eureka Recycled Copy Paper 8 1/2&quot; x 11&quot;, Ream"/>
    <n v="10.368"/>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20000000000004"/>
  </r>
  <r>
    <n v="9966"/>
    <s v="CA-2013-146374"/>
    <x v="0"/>
    <x v="5"/>
    <d v="2013-12-11T00:00:00"/>
    <s v="Second Class"/>
    <s v="HE-14800"/>
    <s v="Harold Engle"/>
    <x v="1"/>
    <s v="United States"/>
    <s v="Newark"/>
    <x v="13"/>
    <n v="19711"/>
    <x v="3"/>
    <s v="OFF-PA-10000349"/>
    <x v="1"/>
    <x v="10"/>
    <s v="Staples"/>
    <n v="4.9800000000000004"/>
    <n v="1"/>
    <n v="0"/>
    <n v="2.3405999999999998"/>
  </r>
  <r>
    <n v="9967"/>
    <s v="CA-2013-146374"/>
    <x v="0"/>
    <x v="5"/>
    <d v="2013-12-11T00:00:00"/>
    <s v="Second Class"/>
    <s v="HE-14800"/>
    <s v="Harold Engle"/>
    <x v="1"/>
    <s v="United States"/>
    <s v="Newark"/>
    <x v="13"/>
    <n v="19711"/>
    <x v="3"/>
    <s v="OFF-EN-10004483"/>
    <x v="1"/>
    <x v="12"/>
    <s v="#10 White Business Envelopes,4 1/8 x 9 1/2"/>
    <n v="109.69"/>
    <n v="7"/>
    <n v="0"/>
    <n v="51.554299999999998"/>
  </r>
  <r>
    <n v="9968"/>
    <s v="CA-2014-153871"/>
    <x v="3"/>
    <x v="157"/>
    <d v="2014-12-18T00:00:00"/>
    <s v="Standard Class"/>
    <s v="RB-19435"/>
    <s v="Richard Bierner"/>
    <x v="0"/>
    <s v="United States"/>
    <s v="Plainfield"/>
    <x v="30"/>
    <n v="7060"/>
    <x v="3"/>
    <s v="OFF-BI-10004209"/>
    <x v="1"/>
    <x v="8"/>
    <s v="Fellowes Twister Kit, Gray/Clear, 3/pkg"/>
    <n v="40.200000000000003"/>
    <n v="5"/>
    <n v="0"/>
    <n v="18.09"/>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5000000000001"/>
  </r>
  <r>
    <n v="9971"/>
    <s v="CA-2012-103772"/>
    <x v="1"/>
    <x v="1141"/>
    <d v="2012-07-02T00:00:00"/>
    <s v="Standard Class"/>
    <s v="MP-17470"/>
    <s v="Mark Packer"/>
    <x v="2"/>
    <s v="United States"/>
    <s v="Smyrna"/>
    <x v="32"/>
    <n v="30080"/>
    <x v="0"/>
    <s v="OFF-BI-10002867"/>
    <x v="1"/>
    <x v="8"/>
    <s v="GBC Recycled Regency Composition Covers"/>
    <n v="119.56"/>
    <n v="2"/>
    <n v="0"/>
    <n v="54.997599999999998"/>
  </r>
  <r>
    <n v="9972"/>
    <s v="CA-2012-103772"/>
    <x v="1"/>
    <x v="1141"/>
    <d v="2012-07-02T00:00:00"/>
    <s v="Standard Class"/>
    <s v="MP-17470"/>
    <s v="Mark Packer"/>
    <x v="2"/>
    <s v="United States"/>
    <s v="Smyrna"/>
    <x v="32"/>
    <n v="30080"/>
    <x v="0"/>
    <s v="OFF-AR-10000538"/>
    <x v="1"/>
    <x v="6"/>
    <s v="Boston Model 1800 Electric Pencil Sharpener, Gray"/>
    <n v="140.75"/>
    <n v="5"/>
    <n v="0"/>
    <n v="42.225000000000001"/>
  </r>
  <r>
    <n v="9973"/>
    <s v="CA-2013-130225"/>
    <x v="0"/>
    <x v="108"/>
    <d v="2013-09-18T00:00:00"/>
    <s v="Standard Class"/>
    <s v="RC-19960"/>
    <s v="Ryan Crowe"/>
    <x v="0"/>
    <s v="United States"/>
    <s v="Houston"/>
    <x v="5"/>
    <n v="77041"/>
    <x v="2"/>
    <s v="OFF-EN-10000056"/>
    <x v="1"/>
    <x v="12"/>
    <s v="Cameo Buff Policy Envelopes"/>
    <n v="99.567999999999998"/>
    <n v="2"/>
    <n v="0.2"/>
    <n v="33.604199999999999"/>
  </r>
  <r>
    <n v="9974"/>
    <s v="US-2013-103674"/>
    <x v="0"/>
    <x v="409"/>
    <d v="2013-12-11T00:00:00"/>
    <s v="Standard Class"/>
    <s v="AP-10720"/>
    <s v="Anne Pryor"/>
    <x v="2"/>
    <s v="United States"/>
    <s v="Los Angeles"/>
    <x v="1"/>
    <n v="90032"/>
    <x v="1"/>
    <s v="TEC-PH-10004080"/>
    <x v="2"/>
    <x v="7"/>
    <s v="Avaya 5410 Digital phone"/>
    <n v="271.95999999999998"/>
    <n v="5"/>
    <n v="0.2"/>
    <n v="27.196000000000002"/>
  </r>
  <r>
    <n v="9975"/>
    <s v="US-2013-103674"/>
    <x v="0"/>
    <x v="409"/>
    <d v="2013-12-11T00:00:00"/>
    <s v="Standard Class"/>
    <s v="AP-10720"/>
    <s v="Anne Pryor"/>
    <x v="2"/>
    <s v="United States"/>
    <s v="Los Angeles"/>
    <x v="1"/>
    <n v="90032"/>
    <x v="1"/>
    <s v="OFF-AR-10004752"/>
    <x v="1"/>
    <x v="6"/>
    <s v="Blackstonian Pencils"/>
    <n v="18.690000000000001"/>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
    <n v="2"/>
    <n v="0.2"/>
    <n v="31.198"/>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6000000000004"/>
  </r>
  <r>
    <n v="9980"/>
    <s v="US-2013-103674"/>
    <x v="0"/>
    <x v="409"/>
    <d v="2013-12-11T00:00:00"/>
    <s v="Standard Class"/>
    <s v="AP-10720"/>
    <s v="Anne Pryor"/>
    <x v="2"/>
    <s v="United States"/>
    <s v="Los Angeles"/>
    <x v="1"/>
    <n v="90032"/>
    <x v="1"/>
    <s v="OFF-BI-10002026"/>
    <x v="1"/>
    <x v="8"/>
    <s v="Ibico Recycled Linen-Style Covers"/>
    <n v="437.47199999999998"/>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1"/>
  </r>
  <r>
    <n v="9982"/>
    <s v="CA-2014-163566"/>
    <x v="3"/>
    <x v="646"/>
    <d v="2014-08-07T00:00:00"/>
    <s v="First Class"/>
    <s v="TB-21055"/>
    <s v="Ted Butterfield"/>
    <x v="0"/>
    <s v="United States"/>
    <s v="Fairfield"/>
    <x v="24"/>
    <n v="45014"/>
    <x v="3"/>
    <s v="OFF-LA-10004484"/>
    <x v="1"/>
    <x v="2"/>
    <s v="Avery 476"/>
    <n v="16.52"/>
    <n v="5"/>
    <n v="0.2"/>
    <n v="5.3689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
  </r>
  <r>
    <n v="9985"/>
    <s v="CA-2012-100251"/>
    <x v="1"/>
    <x v="961"/>
    <d v="2012-05-23T00:00:00"/>
    <s v="Standard Class"/>
    <s v="DV-13465"/>
    <s v="Dianna Vittorini"/>
    <x v="0"/>
    <s v="United States"/>
    <s v="Long Beach"/>
    <x v="15"/>
    <n v="11561"/>
    <x v="3"/>
    <s v="OFF-LA-10003766"/>
    <x v="1"/>
    <x v="2"/>
    <s v="Self-Adhesive Removable Labels"/>
    <n v="31.5"/>
    <n v="10"/>
    <n v="0"/>
    <n v="15.12"/>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9"/>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6999999999998"/>
  </r>
  <r>
    <n v="9990"/>
    <s v="CA-2011-110422"/>
    <x v="2"/>
    <x v="1237"/>
    <d v="2011-01-24T00:00:00"/>
    <s v="Second Class"/>
    <s v="TB-21400"/>
    <s v="Tom Boeckenhauer"/>
    <x v="0"/>
    <s v="United States"/>
    <s v="Miami"/>
    <x v="2"/>
    <n v="33180"/>
    <x v="0"/>
    <s v="FUR-FU-10001889"/>
    <x v="0"/>
    <x v="5"/>
    <s v="Ultra Door Pull Handle"/>
    <n v="25.248000000000001"/>
    <n v="3"/>
    <n v="0.2"/>
    <n v="4.1028000000000002"/>
  </r>
  <r>
    <n v="9991"/>
    <s v="CA-2014-121258"/>
    <x v="3"/>
    <x v="425"/>
    <d v="2014-03-04T00:00:00"/>
    <s v="Standard Class"/>
    <s v="DB-13060"/>
    <s v="Dave Brooks"/>
    <x v="0"/>
    <s v="United States"/>
    <s v="Costa Mesa"/>
    <x v="1"/>
    <n v="92627"/>
    <x v="1"/>
    <s v="FUR-FU-10000747"/>
    <x v="0"/>
    <x v="5"/>
    <s v="Tenex B1-RE Series Chair Mats for Low Pile Carpets"/>
    <n v="91.96"/>
    <n v="2"/>
    <n v="0"/>
    <n v="15.6332"/>
  </r>
  <r>
    <n v="9992"/>
    <s v="CA-2014-121258"/>
    <x v="3"/>
    <x v="425"/>
    <d v="2014-03-04T00:00:00"/>
    <s v="Standard Class"/>
    <s v="DB-13060"/>
    <s v="Dave Brooks"/>
    <x v="0"/>
    <s v="United States"/>
    <s v="Costa Mesa"/>
    <x v="1"/>
    <n v="92627"/>
    <x v="1"/>
    <s v="TEC-PH-10003645"/>
    <x v="2"/>
    <x v="7"/>
    <s v="Aastra 57i VoIP phone"/>
    <n v="258.57600000000002"/>
    <n v="2"/>
    <n v="0.2"/>
    <n v="19.3932"/>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C16" firstHeaderRow="0" firstDataRow="1" firstDataCol="1"/>
  <pivotFields count="27">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8">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pivotArea type="data" outline="0" fieldPosition="0">
        <references count="2">
          <reference field="4294967294" count="1" selected="0">
            <x v="1"/>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7">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numFmtId="166"/>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2D0914-2E24-4E59-8FB9-1B5B54F4189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7">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15" count="1" selected="0">
            <x v="0"/>
          </reference>
        </references>
      </pivotArea>
    </chartFormat>
    <chartFormat chart="7" format="6">
      <pivotArea type="data" outline="0" fieldPosition="0">
        <references count="2">
          <reference field="4294967294" count="1" selected="0">
            <x v="0"/>
          </reference>
          <reference field="15" count="1" selected="0">
            <x v="1"/>
          </reference>
        </references>
      </pivotArea>
    </chartFormat>
    <chartFormat chart="7" format="7">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C82029-10A8-49E9-B898-DB0F0329CEB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7">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4"/>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76695D3-CB38-481F-BE23-46885B9B05E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27">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dxfId="15">
      <pivotArea collapsedLevelsAreSubtotals="1" fieldPosition="0">
        <references count="1">
          <reference field="16" count="5">
            <x v="3"/>
            <x v="5"/>
            <x v="13"/>
            <x v="14"/>
            <x v="16"/>
          </reference>
        </references>
      </pivotArea>
    </format>
  </formats>
  <chartFormats count="3">
    <chartFormat chart="1" format="2"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77B74CB-7A2C-423F-8FA1-5A7FE4D8074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6" firstHeaderRow="1" firstDataRow="1" firstDataCol="1"/>
  <pivotFields count="27">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2">
    <format dxfId="10">
      <pivotArea collapsedLevelsAreSubtotals="1" fieldPosition="0">
        <references count="1">
          <reference field="3" count="12">
            <x v="1"/>
            <x v="2"/>
            <x v="3"/>
            <x v="4"/>
            <x v="5"/>
            <x v="6"/>
            <x v="7"/>
            <x v="8"/>
            <x v="9"/>
            <x v="10"/>
            <x v="11"/>
            <x v="12"/>
          </reference>
        </references>
      </pivotArea>
    </format>
    <format dxfId="9">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A0E5260-7C09-41E5-B817-FA12F3D8DDD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27">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_Margin" fld="26" baseField="0" baseItem="0"/>
  </dataFields>
  <formats count="1">
    <format dxfId="11">
      <pivotArea grandRow="1" outline="0" collapsedLevelsAreSubtotals="1" fieldPosition="0"/>
    </format>
  </format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09B9A89-AFED-4552-8F95-D6D5EDB98A2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7">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12">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E3BFF85-E409-4CAB-81C2-3A191AA98E0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7">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
    <format dxfId="13">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5F92F0B-058A-4608-B5E8-9437D8E40F7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7">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14">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D148D00-408D-4916-9C46-E0E637B22EF6}"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3:F17" firstHeaderRow="0" firstDataRow="1" firstDataCol="1"/>
  <pivotFields count="27">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items count="7">
        <item x="0"/>
        <item x="1"/>
        <item x="2"/>
        <item x="3"/>
        <item x="4"/>
        <item x="5"/>
        <item x="6"/>
      </items>
    </pivotField>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showDataAs="percentDiff" baseField="2" baseItem="1048828" numFmtId="10"/>
    <dataField name="Sum of Profit" fld="21" showDataAs="percentDiff" baseField="2" baseItem="1048828" numFmtId="10"/>
    <dataField name="Sum of Quantity" fld="19" showDataAs="percentDiff" baseField="2" baseItem="1048828" numFmtId="10"/>
    <dataField name="Count of Order ID" fld="1" subtotal="count" showDataAs="percentDiff" baseField="2" baseItem="1048828" numFmtId="10"/>
    <dataField name="Sum of Profit Margin" fld="24" showDataAs="percentDiff" baseField="2" baseItem="1048828" numFmtId="10"/>
  </dataFields>
  <formats count="6">
    <format dxfId="7">
      <pivotArea outline="0" collapsedLevelsAreSubtotals="1" fieldPosition="0">
        <references count="1">
          <reference field="4294967294" count="2" selected="0">
            <x v="0"/>
            <x v="1"/>
          </reference>
        </references>
      </pivotArea>
    </format>
    <format dxfId="6">
      <pivotArea outline="0" fieldPosition="0">
        <references count="1">
          <reference field="4294967294" count="1">
            <x v="0"/>
          </reference>
        </references>
      </pivotArea>
    </format>
    <format dxfId="5">
      <pivotArea outline="0" fieldPosition="0">
        <references count="1">
          <reference field="4294967294" count="1">
            <x v="1"/>
          </reference>
        </references>
      </pivotArea>
    </format>
    <format dxfId="4">
      <pivotArea outline="0" fieldPosition="0">
        <references count="1">
          <reference field="4294967294" count="1">
            <x v="2"/>
          </reference>
        </references>
      </pivotArea>
    </format>
    <format dxfId="3">
      <pivotArea outline="0" fieldPosition="0">
        <references count="1">
          <reference field="4294967294" count="1">
            <x v="3"/>
          </reference>
        </references>
      </pivotArea>
    </format>
    <format dxfId="2">
      <pivotArea outline="0" fieldPosition="0">
        <references count="1">
          <reference field="4294967294"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5CB1BA4-9F36-4815-829F-C0C0F835CA5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7">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items count="7">
        <item x="0"/>
        <item x="1"/>
        <item x="2"/>
        <item x="3"/>
        <item x="4"/>
        <item x="5"/>
        <item x="6"/>
      </items>
    </pivotField>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5">
    <i>
      <x/>
    </i>
    <i>
      <x v="1"/>
    </i>
    <i>
      <x v="2"/>
    </i>
    <i>
      <x v="3"/>
    </i>
    <i t="grand">
      <x/>
    </i>
  </rowItems>
  <colFields count="1">
    <field x="-2"/>
  </colFields>
  <colItems count="5">
    <i>
      <x/>
    </i>
    <i i="1">
      <x v="1"/>
    </i>
    <i i="2">
      <x v="2"/>
    </i>
    <i i="3">
      <x v="3"/>
    </i>
    <i i="4">
      <x v="4"/>
    </i>
  </colItems>
  <dataFields count="5">
    <dataField name="Sum of Sales" fld="18" baseField="0" baseItem="0" numFmtId="164"/>
    <dataField name="Sum of Profit" fld="21" baseField="0" baseItem="0" numFmtId="164"/>
    <dataField name="Sum of Quantity" fld="19" baseField="0" baseItem="0"/>
    <dataField name="Count of Order ID" fld="1" subtotal="count" baseField="0" baseItem="0"/>
    <dataField name="Sum of Profit Margin" fld="24" baseField="0" baseItem="0"/>
  </dataFields>
  <formats count="1">
    <format dxfId="8">
      <pivotArea outline="0" collapsedLevelsAreSubtotals="1" fieldPosition="0">
        <references count="1">
          <reference field="4294967294" count="2" selected="0">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E3C1213-94FD-4B77-8B68-486C83159596}" sourceName="Segment">
  <pivotTables>
    <pivotTable tabId="5" name="PivotTable1"/>
    <pivotTable tabId="3" name="PivotTable1"/>
    <pivotTable tabId="8" name="PivotTable1"/>
    <pivotTable tabId="7" name="PivotTable3"/>
    <pivotTable tabId="9" name="PivotTable2"/>
    <pivotTable tabId="9" name="PivotTable3"/>
    <pivotTable tabId="9" name="PivotTable4"/>
    <pivotTable tabId="9" name="PivotTable5"/>
    <pivotTable tabId="9" name="PivotTable6"/>
    <pivotTable tabId="6" name="PivotTable2"/>
    <pivotTable tabId="4" name="PivotTable2"/>
    <pivotTable tabId="8" name="PivotTable3"/>
  </pivotTables>
  <data>
    <tabular pivotCacheId="54810095">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74837F7-BF34-4471-A1BC-0BFCD42444C7}" sourceName="Region">
  <pivotTables>
    <pivotTable tabId="5" name="PivotTable1"/>
    <pivotTable tabId="3" name="PivotTable1"/>
    <pivotTable tabId="8" name="PivotTable1"/>
    <pivotTable tabId="7" name="PivotTable3"/>
    <pivotTable tabId="9" name="PivotTable2"/>
    <pivotTable tabId="9" name="PivotTable3"/>
    <pivotTable tabId="9" name="PivotTable4"/>
    <pivotTable tabId="9" name="PivotTable5"/>
    <pivotTable tabId="9" name="PivotTable6"/>
    <pivotTable tabId="6" name="PivotTable2"/>
    <pivotTable tabId="4" name="PivotTable2"/>
    <pivotTable tabId="8" name="PivotTable3"/>
  </pivotTables>
  <data>
    <tabular pivotCacheId="54810095">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7A64A95-1973-4263-825B-721164DDF3C8}" sourceName="Year">
  <pivotTables>
    <pivotTable tabId="8" name="PivotTable1"/>
    <pivotTable tabId="8" name="PivotTable3"/>
    <pivotTable tabId="4" name="PivotTable2"/>
    <pivotTable tabId="6" name="PivotTable2"/>
    <pivotTable tabId="9" name="PivotTable6"/>
    <pivotTable tabId="9" name="PivotTable5"/>
    <pivotTable tabId="9" name="PivotTable4"/>
    <pivotTable tabId="9" name="PivotTable3"/>
    <pivotTable tabId="9" name="PivotTable2"/>
    <pivotTable tabId="7" name="PivotTable3"/>
    <pivotTable tabId="3" name="PivotTable1"/>
    <pivotTable tabId="5" name="PivotTable1"/>
  </pivotTables>
  <data>
    <tabular pivotCacheId="54810095">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949A930F-2488-4D0F-ACD9-D85F742DCC0E}" cache="Slicer_Segment" caption="Segment" rowHeight="241300"/>
  <slicer name="Region" xr10:uid="{D11DB627-2A93-46C0-951D-3F30B4B6DD6B}" cache="Slicer_Region" caption="Region" rowHeight="241300"/>
  <slicer name="Year" xr10:uid="{DACD27E8-B752-434B-A89F-932DE3A53759}" cache="Slicer_Year1"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CA1236F7-0A67-4445-9A6C-949A38488543}" cache="Slicer_Segment" caption="Segment (Select One)" style="SlicerStyleDark1" rowHeight="241300"/>
  <slicer name="Region 1" xr10:uid="{66269E79-2328-49DF-B550-4BF0928DFA97}" cache="Slicer_Region" caption="Region (Select One)" style="SlicerStyleDark1" rowHeight="241300"/>
  <slicer name="Year 2" xr10:uid="{58CF7DCF-AA70-45CD-9B1E-17904B643CCA}" cache="Slicer_Year1" caption="Year (Select One)"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V9995" totalsRowShown="0">
  <autoFilter ref="A1:V9995" xr:uid="{00000000-0009-0000-0100-000002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dataDxfId="1"/>
    <tableColumn id="5" xr3:uid="{00000000-0010-0000-0000-000005000000}" name="Ship Date" dataDxfId="0"/>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C16"/>
  <sheetViews>
    <sheetView zoomScale="130" zoomScaleNormal="130" workbookViewId="0">
      <selection activeCell="C2" sqref="C2"/>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2" t="s">
        <v>10931</v>
      </c>
      <c r="B3" s="23" t="s">
        <v>10945</v>
      </c>
      <c r="C3" s="23" t="s">
        <v>10946</v>
      </c>
    </row>
    <row r="4" spans="1:3" x14ac:dyDescent="0.25">
      <c r="A4" s="3" t="s">
        <v>10933</v>
      </c>
      <c r="B4" s="5">
        <v>95365.937600000005</v>
      </c>
      <c r="C4" s="5">
        <v>9199.2699999999986</v>
      </c>
    </row>
    <row r="5" spans="1:3" x14ac:dyDescent="0.25">
      <c r="A5" s="3" t="s">
        <v>10934</v>
      </c>
      <c r="B5" s="5">
        <v>60172.649400000024</v>
      </c>
      <c r="C5" s="5">
        <v>10288.898699999991</v>
      </c>
    </row>
    <row r="6" spans="1:3" x14ac:dyDescent="0.25">
      <c r="A6" s="3" t="s">
        <v>10935</v>
      </c>
      <c r="B6" s="5">
        <v>199252.98399999991</v>
      </c>
      <c r="C6" s="5">
        <v>26806.573700000015</v>
      </c>
    </row>
    <row r="7" spans="1:3" x14ac:dyDescent="0.25">
      <c r="A7" s="3" t="s">
        <v>10936</v>
      </c>
      <c r="B7" s="5">
        <v>141851.5674</v>
      </c>
      <c r="C7" s="5">
        <v>13437.806800000006</v>
      </c>
    </row>
    <row r="8" spans="1:3" x14ac:dyDescent="0.25">
      <c r="A8" s="3" t="s">
        <v>10937</v>
      </c>
      <c r="B8" s="5">
        <v>156122.28669999994</v>
      </c>
      <c r="C8" s="5">
        <v>22308.512799999997</v>
      </c>
    </row>
    <row r="9" spans="1:3" x14ac:dyDescent="0.25">
      <c r="A9" s="3" t="s">
        <v>10938</v>
      </c>
      <c r="B9" s="5">
        <v>147082.61130000008</v>
      </c>
      <c r="C9" s="5">
        <v>20899.334500000019</v>
      </c>
    </row>
    <row r="10" spans="1:3" x14ac:dyDescent="0.25">
      <c r="A10" s="3" t="s">
        <v>10939</v>
      </c>
      <c r="B10" s="5">
        <v>149580.83800000031</v>
      </c>
      <c r="C10" s="5">
        <v>13535.382999999985</v>
      </c>
    </row>
    <row r="11" spans="1:3" x14ac:dyDescent="0.25">
      <c r="A11" s="3" t="s">
        <v>10940</v>
      </c>
      <c r="B11" s="5">
        <v>159589.45099999988</v>
      </c>
      <c r="C11" s="5">
        <v>21896.715399999994</v>
      </c>
    </row>
    <row r="12" spans="1:3" x14ac:dyDescent="0.25">
      <c r="A12" s="3" t="s">
        <v>10941</v>
      </c>
      <c r="B12" s="5">
        <v>309770.09970000025</v>
      </c>
      <c r="C12" s="5">
        <v>37293.192500000048</v>
      </c>
    </row>
    <row r="13" spans="1:3" x14ac:dyDescent="0.25">
      <c r="A13" s="3" t="s">
        <v>10942</v>
      </c>
      <c r="B13" s="5">
        <v>197115.20170000009</v>
      </c>
      <c r="C13" s="5">
        <v>31469.663800000035</v>
      </c>
    </row>
    <row r="14" spans="1:3" x14ac:dyDescent="0.25">
      <c r="A14" s="3" t="s">
        <v>10943</v>
      </c>
      <c r="B14" s="5">
        <v>349120.07400000008</v>
      </c>
      <c r="C14" s="5">
        <v>35825.536599999934</v>
      </c>
    </row>
    <row r="15" spans="1:3" x14ac:dyDescent="0.25">
      <c r="A15" s="3" t="s">
        <v>10944</v>
      </c>
      <c r="B15" s="5">
        <v>332177.15950000001</v>
      </c>
      <c r="C15" s="5">
        <v>43436.133900000037</v>
      </c>
    </row>
    <row r="16" spans="1:3" x14ac:dyDescent="0.25">
      <c r="A16" s="3" t="s">
        <v>10932</v>
      </c>
      <c r="B16" s="5">
        <v>2297200.8603000008</v>
      </c>
      <c r="C16" s="5">
        <v>286397.02170000004</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E7"/>
  <sheetViews>
    <sheetView workbookViewId="0">
      <selection activeCell="E13" sqref="E13"/>
    </sheetView>
  </sheetViews>
  <sheetFormatPr defaultRowHeight="15" x14ac:dyDescent="0.25"/>
  <cols>
    <col min="1" max="1" width="14.5703125" bestFit="1" customWidth="1"/>
    <col min="2" max="2" width="12.140625" bestFit="1" customWidth="1"/>
    <col min="4" max="4" width="14" customWidth="1"/>
    <col min="5" max="5" width="10.28515625" bestFit="1" customWidth="1"/>
  </cols>
  <sheetData>
    <row r="3" spans="1:5" x14ac:dyDescent="0.25">
      <c r="A3" s="2" t="s">
        <v>10931</v>
      </c>
      <c r="B3" t="s">
        <v>10945</v>
      </c>
      <c r="D3" t="s">
        <v>10947</v>
      </c>
      <c r="E3" t="s">
        <v>18</v>
      </c>
    </row>
    <row r="4" spans="1:5" x14ac:dyDescent="0.25">
      <c r="A4" s="4" t="s">
        <v>32</v>
      </c>
      <c r="B4" s="13">
        <v>741999.79529999977</v>
      </c>
      <c r="D4" t="str">
        <f>A4</f>
        <v>Furniture</v>
      </c>
      <c r="E4" s="13">
        <f>GETPIVOTDATA("Sales",$A$3,"Category",A4)</f>
        <v>741999.79529999977</v>
      </c>
    </row>
    <row r="5" spans="1:5" x14ac:dyDescent="0.25">
      <c r="A5" s="4" t="s">
        <v>46</v>
      </c>
      <c r="B5" s="13">
        <v>719047.03200000292</v>
      </c>
      <c r="D5" t="str">
        <f t="shared" ref="D5:D7" si="0">A5</f>
        <v>Office Supplies</v>
      </c>
      <c r="E5" s="13">
        <f t="shared" ref="E5:E6" si="1">GETPIVOTDATA("Sales",$A$3,"Category",A5)</f>
        <v>719047.03200000292</v>
      </c>
    </row>
    <row r="6" spans="1:5" x14ac:dyDescent="0.25">
      <c r="A6" s="4" t="s">
        <v>71</v>
      </c>
      <c r="B6" s="13">
        <v>836154.03299999656</v>
      </c>
      <c r="D6" t="str">
        <f t="shared" si="0"/>
        <v>Technology</v>
      </c>
      <c r="E6" s="13">
        <f t="shared" si="1"/>
        <v>836154.03299999656</v>
      </c>
    </row>
    <row r="7" spans="1:5" x14ac:dyDescent="0.25">
      <c r="A7" s="4" t="s">
        <v>10932</v>
      </c>
      <c r="B7" s="13">
        <v>2297200.8602999994</v>
      </c>
      <c r="D7" t="str">
        <f t="shared" si="0"/>
        <v>Grand Total</v>
      </c>
      <c r="E7" s="13">
        <f>GETPIVOTDATA("Sales",$A$3)</f>
        <v>2297200.8602999994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31067-287A-4323-919A-60B40BD03D58}">
  <dimension ref="A3:B7"/>
  <sheetViews>
    <sheetView workbookViewId="0">
      <selection activeCell="Q4" sqref="Q4"/>
    </sheetView>
  </sheetViews>
  <sheetFormatPr defaultRowHeight="15" x14ac:dyDescent="0.25"/>
  <cols>
    <col min="1" max="1" width="14.5703125" bestFit="1" customWidth="1"/>
    <col min="2" max="2" width="12.140625" bestFit="1" customWidth="1"/>
  </cols>
  <sheetData>
    <row r="3" spans="1:2" x14ac:dyDescent="0.25">
      <c r="A3" s="2" t="s">
        <v>10931</v>
      </c>
      <c r="B3" t="s">
        <v>10945</v>
      </c>
    </row>
    <row r="4" spans="1:2" x14ac:dyDescent="0.25">
      <c r="A4" s="4" t="s">
        <v>32</v>
      </c>
      <c r="B4" s="6">
        <v>0.32300170530281774</v>
      </c>
    </row>
    <row r="5" spans="1:2" x14ac:dyDescent="0.25">
      <c r="A5" s="4" t="s">
        <v>46</v>
      </c>
      <c r="B5" s="6">
        <v>0.31301008302169103</v>
      </c>
    </row>
    <row r="6" spans="1:2" x14ac:dyDescent="0.25">
      <c r="A6" s="4" t="s">
        <v>71</v>
      </c>
      <c r="B6" s="6">
        <v>0.36398821167549117</v>
      </c>
    </row>
    <row r="7" spans="1:2" x14ac:dyDescent="0.25">
      <c r="A7" s="4" t="s">
        <v>10932</v>
      </c>
      <c r="B7" s="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A4622-A466-4276-BB00-2AEA4F925016}">
  <dimension ref="A3:E53"/>
  <sheetViews>
    <sheetView topLeftCell="C1" zoomScale="130" zoomScaleNormal="130" workbookViewId="0">
      <selection activeCell="N8" sqref="N8"/>
    </sheetView>
  </sheetViews>
  <sheetFormatPr defaultRowHeight="15" x14ac:dyDescent="0.25"/>
  <cols>
    <col min="1" max="1" width="18.7109375" bestFit="1" customWidth="1"/>
    <col min="2" max="2" width="12.140625" bestFit="1" customWidth="1"/>
    <col min="4" max="4" width="23.42578125" customWidth="1"/>
    <col min="5" max="5" width="12" customWidth="1"/>
  </cols>
  <sheetData>
    <row r="3" spans="1:5" x14ac:dyDescent="0.25">
      <c r="A3" s="2" t="s">
        <v>10931</v>
      </c>
      <c r="B3" t="s">
        <v>10945</v>
      </c>
      <c r="D3" t="s">
        <v>47</v>
      </c>
      <c r="E3" t="s">
        <v>18</v>
      </c>
    </row>
    <row r="4" spans="1:5" x14ac:dyDescent="0.25">
      <c r="A4" s="4" t="s">
        <v>358</v>
      </c>
      <c r="B4" s="5">
        <v>19510.639999999992</v>
      </c>
      <c r="D4" t="str">
        <f>A4</f>
        <v>Alabama</v>
      </c>
      <c r="E4" s="15">
        <f t="shared" ref="E4:E35" si="0">GETPIVOTDATA("Sales",$A$3,"State",A4)</f>
        <v>19510.639999999992</v>
      </c>
    </row>
    <row r="5" spans="1:5" x14ac:dyDescent="0.25">
      <c r="A5" s="4" t="s">
        <v>310</v>
      </c>
      <c r="B5" s="5">
        <v>35282.000999999997</v>
      </c>
      <c r="D5" t="str">
        <f t="shared" ref="D5:D53" si="1">A5</f>
        <v>Arizona</v>
      </c>
      <c r="E5" s="15">
        <f t="shared" si="0"/>
        <v>35282.000999999997</v>
      </c>
    </row>
    <row r="6" spans="1:5" x14ac:dyDescent="0.25">
      <c r="A6" s="4" t="s">
        <v>1707</v>
      </c>
      <c r="B6" s="5">
        <v>11678.129999999997</v>
      </c>
      <c r="D6" t="str">
        <f t="shared" si="1"/>
        <v>Arkansas</v>
      </c>
      <c r="E6" s="15">
        <f t="shared" si="0"/>
        <v>11678.129999999997</v>
      </c>
    </row>
    <row r="7" spans="1:5" x14ac:dyDescent="0.25">
      <c r="A7" s="4" t="s">
        <v>43</v>
      </c>
      <c r="B7" s="5">
        <v>457687.63150000101</v>
      </c>
      <c r="D7" t="str">
        <f t="shared" si="1"/>
        <v>California</v>
      </c>
      <c r="E7" s="15">
        <f t="shared" si="0"/>
        <v>457687.63150000101</v>
      </c>
    </row>
    <row r="8" spans="1:5" x14ac:dyDescent="0.25">
      <c r="A8" s="4" t="s">
        <v>457</v>
      </c>
      <c r="B8" s="5">
        <v>32108.117999999995</v>
      </c>
      <c r="D8" t="str">
        <f t="shared" si="1"/>
        <v>Colorado</v>
      </c>
      <c r="E8" s="15">
        <f t="shared" si="0"/>
        <v>32108.117999999995</v>
      </c>
    </row>
    <row r="9" spans="1:5" x14ac:dyDescent="0.25">
      <c r="A9" s="4" t="s">
        <v>747</v>
      </c>
      <c r="B9" s="5">
        <v>13384.356999999996</v>
      </c>
      <c r="D9" t="str">
        <f t="shared" si="1"/>
        <v>Connecticut</v>
      </c>
      <c r="E9" s="15">
        <f t="shared" si="0"/>
        <v>13384.356999999996</v>
      </c>
    </row>
    <row r="10" spans="1:5" x14ac:dyDescent="0.25">
      <c r="A10" s="4" t="s">
        <v>245</v>
      </c>
      <c r="B10" s="5">
        <v>27451.068999999992</v>
      </c>
      <c r="D10" t="str">
        <f t="shared" si="1"/>
        <v>Delaware</v>
      </c>
      <c r="E10" s="15">
        <f t="shared" si="0"/>
        <v>27451.068999999992</v>
      </c>
    </row>
    <row r="11" spans="1:5" x14ac:dyDescent="0.25">
      <c r="A11" s="4" t="s">
        <v>3034</v>
      </c>
      <c r="B11" s="5">
        <v>2865.0199999999995</v>
      </c>
      <c r="D11" t="str">
        <f t="shared" si="1"/>
        <v>District of Columbia</v>
      </c>
      <c r="E11" s="15">
        <f t="shared" si="0"/>
        <v>2865.0199999999995</v>
      </c>
    </row>
    <row r="12" spans="1:5" x14ac:dyDescent="0.25">
      <c r="A12" s="4" t="s">
        <v>54</v>
      </c>
      <c r="B12" s="5">
        <v>89473.707999999999</v>
      </c>
      <c r="D12" t="str">
        <f t="shared" si="1"/>
        <v>Florida</v>
      </c>
      <c r="E12" s="15">
        <f t="shared" si="0"/>
        <v>89473.707999999999</v>
      </c>
    </row>
    <row r="13" spans="1:5" x14ac:dyDescent="0.25">
      <c r="A13" s="4" t="s">
        <v>1272</v>
      </c>
      <c r="B13" s="5">
        <v>49095.840000000004</v>
      </c>
      <c r="D13" t="str">
        <f t="shared" si="1"/>
        <v>Georgia</v>
      </c>
      <c r="E13" s="15">
        <f t="shared" si="0"/>
        <v>49095.840000000004</v>
      </c>
    </row>
    <row r="14" spans="1:5" x14ac:dyDescent="0.25">
      <c r="A14" s="4" t="s">
        <v>6259</v>
      </c>
      <c r="B14" s="5">
        <v>4382.4860000000017</v>
      </c>
      <c r="D14" t="str">
        <f t="shared" si="1"/>
        <v>Idaho</v>
      </c>
      <c r="E14" s="15">
        <f t="shared" si="0"/>
        <v>4382.4860000000017</v>
      </c>
    </row>
    <row r="15" spans="1:5" x14ac:dyDescent="0.25">
      <c r="A15" s="4" t="s">
        <v>211</v>
      </c>
      <c r="B15" s="5">
        <v>80166.100999999864</v>
      </c>
      <c r="D15" t="str">
        <f t="shared" si="1"/>
        <v>Illinois</v>
      </c>
      <c r="E15" s="15">
        <f t="shared" si="0"/>
        <v>80166.100999999864</v>
      </c>
    </row>
    <row r="16" spans="1:5" x14ac:dyDescent="0.25">
      <c r="A16" s="4" t="s">
        <v>254</v>
      </c>
      <c r="B16" s="5">
        <v>53555.360000000001</v>
      </c>
      <c r="D16" t="str">
        <f t="shared" si="1"/>
        <v>Indiana</v>
      </c>
      <c r="E16" s="15">
        <f t="shared" si="0"/>
        <v>53555.360000000001</v>
      </c>
    </row>
    <row r="17" spans="1:5" x14ac:dyDescent="0.25">
      <c r="A17" s="4" t="s">
        <v>489</v>
      </c>
      <c r="B17" s="5">
        <v>4579.7599999999993</v>
      </c>
      <c r="D17" t="str">
        <f t="shared" si="1"/>
        <v>Iowa</v>
      </c>
      <c r="E17" s="15">
        <f t="shared" si="0"/>
        <v>4579.7599999999993</v>
      </c>
    </row>
    <row r="18" spans="1:5" x14ac:dyDescent="0.25">
      <c r="A18" s="4" t="s">
        <v>4530</v>
      </c>
      <c r="B18" s="5">
        <v>2914.31</v>
      </c>
      <c r="D18" t="str">
        <f t="shared" si="1"/>
        <v>Kansas</v>
      </c>
      <c r="E18" s="15">
        <f t="shared" si="0"/>
        <v>2914.31</v>
      </c>
    </row>
    <row r="19" spans="1:5" x14ac:dyDescent="0.25">
      <c r="A19" s="4" t="s">
        <v>29</v>
      </c>
      <c r="B19" s="5">
        <v>36591.749999999971</v>
      </c>
      <c r="D19" t="str">
        <f t="shared" si="1"/>
        <v>Kentucky</v>
      </c>
      <c r="E19" s="15">
        <f t="shared" si="0"/>
        <v>36591.749999999971</v>
      </c>
    </row>
    <row r="20" spans="1:5" x14ac:dyDescent="0.25">
      <c r="A20" s="4" t="s">
        <v>736</v>
      </c>
      <c r="B20" s="5">
        <v>9217.0299999999988</v>
      </c>
      <c r="D20" t="str">
        <f t="shared" si="1"/>
        <v>Louisiana</v>
      </c>
      <c r="E20" s="15">
        <f t="shared" si="0"/>
        <v>9217.0299999999988</v>
      </c>
    </row>
    <row r="21" spans="1:5" x14ac:dyDescent="0.25">
      <c r="A21" s="4" t="s">
        <v>5234</v>
      </c>
      <c r="B21" s="5">
        <v>1270.5300000000002</v>
      </c>
      <c r="D21" t="str">
        <f t="shared" si="1"/>
        <v>Maine</v>
      </c>
      <c r="E21" s="15">
        <f t="shared" si="0"/>
        <v>1270.5300000000002</v>
      </c>
    </row>
    <row r="22" spans="1:5" x14ac:dyDescent="0.25">
      <c r="A22" s="4" t="s">
        <v>2735</v>
      </c>
      <c r="B22" s="5">
        <v>23705.523000000001</v>
      </c>
      <c r="D22" t="str">
        <f t="shared" si="1"/>
        <v>Maryland</v>
      </c>
      <c r="E22" s="15">
        <f t="shared" si="0"/>
        <v>23705.523000000001</v>
      </c>
    </row>
    <row r="23" spans="1:5" x14ac:dyDescent="0.25">
      <c r="A23" s="4" t="s">
        <v>1245</v>
      </c>
      <c r="B23" s="5">
        <v>28634.433999999994</v>
      </c>
      <c r="D23" t="str">
        <f t="shared" si="1"/>
        <v>Massachusetts</v>
      </c>
      <c r="E23" s="15">
        <f t="shared" si="0"/>
        <v>28634.433999999994</v>
      </c>
    </row>
    <row r="24" spans="1:5" x14ac:dyDescent="0.25">
      <c r="A24" s="4" t="s">
        <v>238</v>
      </c>
      <c r="B24" s="5">
        <v>76269.614000000016</v>
      </c>
      <c r="D24" t="str">
        <f t="shared" si="1"/>
        <v>Michigan</v>
      </c>
      <c r="E24" s="15">
        <f t="shared" si="0"/>
        <v>76269.614000000016</v>
      </c>
    </row>
    <row r="25" spans="1:5" x14ac:dyDescent="0.25">
      <c r="A25" s="4" t="s">
        <v>229</v>
      </c>
      <c r="B25" s="5">
        <v>29863.149999999994</v>
      </c>
      <c r="D25" t="str">
        <f t="shared" si="1"/>
        <v>Minnesota</v>
      </c>
      <c r="E25" s="15">
        <f t="shared" si="0"/>
        <v>29863.149999999994</v>
      </c>
    </row>
    <row r="26" spans="1:5" x14ac:dyDescent="0.25">
      <c r="A26" s="4" t="s">
        <v>1487</v>
      </c>
      <c r="B26" s="5">
        <v>10771.34</v>
      </c>
      <c r="D26" t="str">
        <f t="shared" si="1"/>
        <v>Mississippi</v>
      </c>
      <c r="E26" s="15">
        <f t="shared" si="0"/>
        <v>10771.34</v>
      </c>
    </row>
    <row r="27" spans="1:5" x14ac:dyDescent="0.25">
      <c r="A27" s="4" t="s">
        <v>596</v>
      </c>
      <c r="B27" s="5">
        <v>22205.149999999998</v>
      </c>
      <c r="D27" t="str">
        <f t="shared" si="1"/>
        <v>Missouri</v>
      </c>
      <c r="E27" s="15">
        <f t="shared" si="0"/>
        <v>22205.149999999998</v>
      </c>
    </row>
    <row r="28" spans="1:5" x14ac:dyDescent="0.25">
      <c r="A28" s="4" t="s">
        <v>1762</v>
      </c>
      <c r="B28" s="5">
        <v>5589.3519999999971</v>
      </c>
      <c r="D28" t="str">
        <f t="shared" si="1"/>
        <v>Montana</v>
      </c>
      <c r="E28" s="15">
        <f t="shared" si="0"/>
        <v>5589.3519999999971</v>
      </c>
    </row>
    <row r="29" spans="1:5" x14ac:dyDescent="0.25">
      <c r="A29" s="4" t="s">
        <v>138</v>
      </c>
      <c r="B29" s="5">
        <v>7464.9299999999985</v>
      </c>
      <c r="D29" t="str">
        <f t="shared" si="1"/>
        <v>Nebraska</v>
      </c>
      <c r="E29" s="15">
        <f t="shared" si="0"/>
        <v>7464.9299999999985</v>
      </c>
    </row>
    <row r="30" spans="1:5" x14ac:dyDescent="0.25">
      <c r="A30" s="4" t="s">
        <v>1392</v>
      </c>
      <c r="B30" s="5">
        <v>16729.101999999999</v>
      </c>
      <c r="D30" t="str">
        <f t="shared" si="1"/>
        <v>Nevada</v>
      </c>
      <c r="E30" s="15">
        <f t="shared" si="0"/>
        <v>16729.101999999999</v>
      </c>
    </row>
    <row r="31" spans="1:5" x14ac:dyDescent="0.25">
      <c r="A31" s="4" t="s">
        <v>2694</v>
      </c>
      <c r="B31" s="5">
        <v>7292.5239999999994</v>
      </c>
      <c r="D31" t="str">
        <f t="shared" si="1"/>
        <v>New Hampshire</v>
      </c>
      <c r="E31" s="15">
        <f t="shared" si="0"/>
        <v>7292.5239999999994</v>
      </c>
    </row>
    <row r="32" spans="1:5" x14ac:dyDescent="0.25">
      <c r="A32" s="4" t="s">
        <v>788</v>
      </c>
      <c r="B32" s="5">
        <v>35764.312000000013</v>
      </c>
      <c r="D32" t="str">
        <f t="shared" si="1"/>
        <v>New Jersey</v>
      </c>
      <c r="E32" s="15">
        <f t="shared" si="0"/>
        <v>35764.312000000013</v>
      </c>
    </row>
    <row r="33" spans="1:5" x14ac:dyDescent="0.25">
      <c r="A33" s="4" t="s">
        <v>668</v>
      </c>
      <c r="B33" s="5">
        <v>4783.521999999999</v>
      </c>
      <c r="D33" t="str">
        <f t="shared" si="1"/>
        <v>New Mexico</v>
      </c>
      <c r="E33" s="15">
        <f t="shared" si="0"/>
        <v>4783.521999999999</v>
      </c>
    </row>
    <row r="34" spans="1:5" x14ac:dyDescent="0.25">
      <c r="A34" s="4" t="s">
        <v>267</v>
      </c>
      <c r="B34" s="5">
        <v>310876.27099999978</v>
      </c>
      <c r="D34" t="str">
        <f t="shared" si="1"/>
        <v>New York</v>
      </c>
      <c r="E34" s="15">
        <f t="shared" si="0"/>
        <v>310876.27099999978</v>
      </c>
    </row>
    <row r="35" spans="1:5" x14ac:dyDescent="0.25">
      <c r="A35" s="4" t="s">
        <v>88</v>
      </c>
      <c r="B35" s="5">
        <v>55603.163999999968</v>
      </c>
      <c r="D35" t="str">
        <f t="shared" si="1"/>
        <v>North Carolina</v>
      </c>
      <c r="E35" s="15">
        <f t="shared" si="0"/>
        <v>55603.163999999968</v>
      </c>
    </row>
    <row r="36" spans="1:5" x14ac:dyDescent="0.25">
      <c r="A36" s="4" t="s">
        <v>7448</v>
      </c>
      <c r="B36" s="5">
        <v>919.91</v>
      </c>
      <c r="D36" t="str">
        <f t="shared" si="1"/>
        <v>North Dakota</v>
      </c>
      <c r="E36" s="15">
        <f t="shared" ref="E36:E52" si="2">GETPIVOTDATA("Sales",$A$3,"State",A36)</f>
        <v>919.91</v>
      </c>
    </row>
    <row r="37" spans="1:5" x14ac:dyDescent="0.25">
      <c r="A37" s="4" t="s">
        <v>498</v>
      </c>
      <c r="B37" s="5">
        <v>78258.135999999926</v>
      </c>
      <c r="D37" t="str">
        <f t="shared" si="1"/>
        <v>Ohio</v>
      </c>
      <c r="E37" s="15">
        <f t="shared" si="2"/>
        <v>78258.135999999926</v>
      </c>
    </row>
    <row r="38" spans="1:5" x14ac:dyDescent="0.25">
      <c r="A38" s="4" t="s">
        <v>649</v>
      </c>
      <c r="B38" s="5">
        <v>19683.39</v>
      </c>
      <c r="D38" t="str">
        <f t="shared" si="1"/>
        <v>Oklahoma</v>
      </c>
      <c r="E38" s="15">
        <f t="shared" si="2"/>
        <v>19683.39</v>
      </c>
    </row>
    <row r="39" spans="1:5" x14ac:dyDescent="0.25">
      <c r="A39" s="4" t="s">
        <v>420</v>
      </c>
      <c r="B39" s="5">
        <v>17431.149999999991</v>
      </c>
      <c r="D39" t="str">
        <f t="shared" si="1"/>
        <v>Oregon</v>
      </c>
      <c r="E39" s="15">
        <f t="shared" si="2"/>
        <v>17431.149999999991</v>
      </c>
    </row>
    <row r="40" spans="1:5" x14ac:dyDescent="0.25">
      <c r="A40" s="4" t="s">
        <v>147</v>
      </c>
      <c r="B40" s="5">
        <v>116511.91400000003</v>
      </c>
      <c r="D40" t="str">
        <f t="shared" si="1"/>
        <v>Pennsylvania</v>
      </c>
      <c r="E40" s="15">
        <f t="shared" si="2"/>
        <v>116511.91400000003</v>
      </c>
    </row>
    <row r="41" spans="1:5" x14ac:dyDescent="0.25">
      <c r="A41" s="4" t="s">
        <v>1399</v>
      </c>
      <c r="B41" s="5">
        <v>22627.955999999995</v>
      </c>
      <c r="D41" t="str">
        <f t="shared" si="1"/>
        <v>Rhode Island</v>
      </c>
      <c r="E41" s="15">
        <f t="shared" si="2"/>
        <v>22627.955999999995</v>
      </c>
    </row>
    <row r="42" spans="1:5" x14ac:dyDescent="0.25">
      <c r="A42" s="4" t="s">
        <v>383</v>
      </c>
      <c r="B42" s="5">
        <v>8481.7099999999991</v>
      </c>
      <c r="D42" t="str">
        <f t="shared" si="1"/>
        <v>South Carolina</v>
      </c>
      <c r="E42" s="15">
        <f t="shared" si="2"/>
        <v>8481.7099999999991</v>
      </c>
    </row>
    <row r="43" spans="1:5" x14ac:dyDescent="0.25">
      <c r="A43" s="4" t="s">
        <v>5325</v>
      </c>
      <c r="B43" s="5">
        <v>1315.5600000000002</v>
      </c>
      <c r="D43" t="str">
        <f t="shared" si="1"/>
        <v>South Dakota</v>
      </c>
      <c r="E43" s="15">
        <f t="shared" si="2"/>
        <v>1315.5600000000002</v>
      </c>
    </row>
    <row r="44" spans="1:5" x14ac:dyDescent="0.25">
      <c r="A44" s="4" t="s">
        <v>335</v>
      </c>
      <c r="B44" s="5">
        <v>30661.872999999981</v>
      </c>
      <c r="D44" t="str">
        <f t="shared" si="1"/>
        <v>Tennessee</v>
      </c>
      <c r="E44" s="15">
        <f t="shared" si="2"/>
        <v>30661.872999999981</v>
      </c>
    </row>
    <row r="45" spans="1:5" x14ac:dyDescent="0.25">
      <c r="A45" s="4" t="s">
        <v>104</v>
      </c>
      <c r="B45" s="5">
        <v>170188.04580000002</v>
      </c>
      <c r="D45" t="str">
        <f t="shared" si="1"/>
        <v>Texas</v>
      </c>
      <c r="E45" s="15">
        <f t="shared" si="2"/>
        <v>170188.04580000002</v>
      </c>
    </row>
    <row r="46" spans="1:5" x14ac:dyDescent="0.25">
      <c r="A46" s="4" t="s">
        <v>121</v>
      </c>
      <c r="B46" s="5">
        <v>11220.055999999999</v>
      </c>
      <c r="D46" t="str">
        <f t="shared" si="1"/>
        <v>Utah</v>
      </c>
      <c r="E46" s="15">
        <f t="shared" si="2"/>
        <v>11220.055999999999</v>
      </c>
    </row>
    <row r="47" spans="1:5" x14ac:dyDescent="0.25">
      <c r="A47" s="4" t="s">
        <v>5203</v>
      </c>
      <c r="B47" s="5">
        <v>8929.369999999999</v>
      </c>
      <c r="D47" t="str">
        <f t="shared" si="1"/>
        <v>Vermont</v>
      </c>
      <c r="E47" s="15">
        <f t="shared" si="2"/>
        <v>8929.369999999999</v>
      </c>
    </row>
    <row r="48" spans="1:5" x14ac:dyDescent="0.25">
      <c r="A48" s="4" t="s">
        <v>319</v>
      </c>
      <c r="B48" s="5">
        <v>70636.719999999987</v>
      </c>
      <c r="D48" t="str">
        <f t="shared" si="1"/>
        <v>Virginia</v>
      </c>
      <c r="E48" s="15">
        <f t="shared" si="2"/>
        <v>70636.719999999987</v>
      </c>
    </row>
    <row r="49" spans="1:5" x14ac:dyDescent="0.25">
      <c r="A49" s="4" t="s">
        <v>96</v>
      </c>
      <c r="B49" s="5">
        <v>138641.26999999993</v>
      </c>
      <c r="D49" t="str">
        <f t="shared" si="1"/>
        <v>Washington</v>
      </c>
      <c r="E49" s="15">
        <f t="shared" si="2"/>
        <v>138641.26999999993</v>
      </c>
    </row>
    <row r="50" spans="1:5" x14ac:dyDescent="0.25">
      <c r="A50" s="4" t="s">
        <v>9725</v>
      </c>
      <c r="B50" s="5">
        <v>1209.8240000000001</v>
      </c>
      <c r="D50" t="str">
        <f t="shared" si="1"/>
        <v>West Virginia</v>
      </c>
      <c r="E50" s="15">
        <f t="shared" si="2"/>
        <v>1209.8240000000001</v>
      </c>
    </row>
    <row r="51" spans="1:5" x14ac:dyDescent="0.25">
      <c r="A51" s="4" t="s">
        <v>114</v>
      </c>
      <c r="B51" s="5">
        <v>32114.610000000019</v>
      </c>
      <c r="D51" t="str">
        <f t="shared" si="1"/>
        <v>Wisconsin</v>
      </c>
      <c r="E51" s="15">
        <f t="shared" si="2"/>
        <v>32114.610000000019</v>
      </c>
    </row>
    <row r="52" spans="1:5" x14ac:dyDescent="0.25">
      <c r="A52" s="4" t="s">
        <v>8541</v>
      </c>
      <c r="B52" s="5">
        <v>1603.136</v>
      </c>
      <c r="D52" t="str">
        <f t="shared" si="1"/>
        <v>Wyoming</v>
      </c>
      <c r="E52" s="15">
        <f t="shared" si="2"/>
        <v>1603.136</v>
      </c>
    </row>
    <row r="53" spans="1:5" x14ac:dyDescent="0.25">
      <c r="A53" s="4" t="s">
        <v>10932</v>
      </c>
      <c r="B53" s="5">
        <v>2297200.8603000003</v>
      </c>
      <c r="D53" t="str">
        <f t="shared" si="1"/>
        <v>Grand Total</v>
      </c>
      <c r="E53" s="13">
        <f>GETPIVOTDATA("Sales",$A$3)</f>
        <v>2297200.8603000003</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FC07B-CE6B-42B1-B990-763A7FB4F389}">
  <dimension ref="A3:B9"/>
  <sheetViews>
    <sheetView workbookViewId="0">
      <selection activeCell="B16" sqref="B16"/>
    </sheetView>
  </sheetViews>
  <sheetFormatPr defaultRowHeight="15" x14ac:dyDescent="0.25"/>
  <cols>
    <col min="1" max="1" width="13.140625" bestFit="1" customWidth="1"/>
    <col min="2" max="3" width="12.140625" bestFit="1" customWidth="1"/>
  </cols>
  <sheetData>
    <row r="3" spans="1:2" x14ac:dyDescent="0.25">
      <c r="A3" s="2" t="s">
        <v>10931</v>
      </c>
      <c r="B3" t="s">
        <v>10945</v>
      </c>
    </row>
    <row r="4" spans="1:2" x14ac:dyDescent="0.25">
      <c r="A4" s="4" t="s">
        <v>75</v>
      </c>
      <c r="B4" s="5">
        <v>203412.73300000009</v>
      </c>
    </row>
    <row r="5" spans="1:2" x14ac:dyDescent="0.25">
      <c r="A5" s="4" t="s">
        <v>56</v>
      </c>
      <c r="B5" s="5">
        <v>206965.53200000009</v>
      </c>
    </row>
    <row r="6" spans="1:2" x14ac:dyDescent="0.25">
      <c r="A6" s="4" t="s">
        <v>59</v>
      </c>
      <c r="B6" s="5">
        <v>223843.60800000012</v>
      </c>
    </row>
    <row r="7" spans="1:2" x14ac:dyDescent="0.25">
      <c r="A7" s="4" t="s">
        <v>36</v>
      </c>
      <c r="B7" s="5">
        <v>328449.10300000076</v>
      </c>
    </row>
    <row r="8" spans="1:2" x14ac:dyDescent="0.25">
      <c r="A8" s="4" t="s">
        <v>72</v>
      </c>
      <c r="B8" s="5">
        <v>330007.05400000012</v>
      </c>
    </row>
    <row r="9" spans="1:2" x14ac:dyDescent="0.25">
      <c r="A9" s="4" t="s">
        <v>10932</v>
      </c>
      <c r="B9" s="21">
        <v>1292678.0300000012</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5D6C9-74C7-422C-A50E-37F6D9EF66C3}">
  <dimension ref="A3:N18"/>
  <sheetViews>
    <sheetView zoomScaleNormal="100" workbookViewId="0">
      <selection activeCell="M19" sqref="M19"/>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2" max="12" width="18.42578125" bestFit="1" customWidth="1"/>
    <col min="13" max="13" width="13.140625" bestFit="1" customWidth="1"/>
    <col min="14" max="15" width="20.140625" bestFit="1" customWidth="1"/>
  </cols>
  <sheetData>
    <row r="3" spans="1:14" x14ac:dyDescent="0.25">
      <c r="A3" s="2" t="s">
        <v>10931</v>
      </c>
      <c r="B3" t="s">
        <v>10945</v>
      </c>
      <c r="D3" s="2" t="s">
        <v>10931</v>
      </c>
      <c r="E3" t="s">
        <v>10946</v>
      </c>
      <c r="G3" s="2" t="s">
        <v>10931</v>
      </c>
      <c r="H3" t="s">
        <v>10948</v>
      </c>
      <c r="J3" s="2" t="s">
        <v>10931</v>
      </c>
      <c r="K3" t="s">
        <v>10949</v>
      </c>
      <c r="M3" s="2" t="s">
        <v>10931</v>
      </c>
      <c r="N3" t="s">
        <v>10953</v>
      </c>
    </row>
    <row r="4" spans="1:14" x14ac:dyDescent="0.25">
      <c r="A4" s="3" t="s">
        <v>10933</v>
      </c>
      <c r="B4" s="5">
        <v>95365.937600000005</v>
      </c>
      <c r="D4" s="3" t="s">
        <v>10933</v>
      </c>
      <c r="E4" s="21">
        <v>9199.2699999999986</v>
      </c>
      <c r="G4" s="3" t="s">
        <v>10933</v>
      </c>
      <c r="H4" s="21">
        <v>1500</v>
      </c>
      <c r="J4" s="3" t="s">
        <v>10933</v>
      </c>
      <c r="K4" s="21">
        <v>387</v>
      </c>
      <c r="M4" s="3" t="s">
        <v>10933</v>
      </c>
      <c r="N4" s="21">
        <v>9.6462848596792883E-2</v>
      </c>
    </row>
    <row r="5" spans="1:14" x14ac:dyDescent="0.25">
      <c r="A5" s="3" t="s">
        <v>10934</v>
      </c>
      <c r="B5" s="5">
        <v>60172.649400000024</v>
      </c>
      <c r="D5" s="3" t="s">
        <v>10934</v>
      </c>
      <c r="E5" s="21">
        <v>10288.898699999991</v>
      </c>
      <c r="G5" s="3" t="s">
        <v>10934</v>
      </c>
      <c r="H5" s="21">
        <v>1068</v>
      </c>
      <c r="J5" s="3" t="s">
        <v>10934</v>
      </c>
      <c r="K5" s="21">
        <v>301</v>
      </c>
      <c r="M5" s="3" t="s">
        <v>10934</v>
      </c>
      <c r="N5" s="21">
        <v>0.17098962406664425</v>
      </c>
    </row>
    <row r="6" spans="1:14" x14ac:dyDescent="0.25">
      <c r="A6" s="3" t="s">
        <v>10935</v>
      </c>
      <c r="B6" s="5">
        <v>199252.98399999991</v>
      </c>
      <c r="D6" s="3" t="s">
        <v>10935</v>
      </c>
      <c r="E6" s="21">
        <v>26806.573700000015</v>
      </c>
      <c r="G6" s="3" t="s">
        <v>10935</v>
      </c>
      <c r="H6" s="21">
        <v>2491</v>
      </c>
      <c r="J6" s="3" t="s">
        <v>10935</v>
      </c>
      <c r="K6" s="21">
        <v>680</v>
      </c>
      <c r="M6" s="3" t="s">
        <v>10935</v>
      </c>
      <c r="N6" s="21">
        <v>0.13453536886554246</v>
      </c>
    </row>
    <row r="7" spans="1:14" x14ac:dyDescent="0.25">
      <c r="A7" s="3" t="s">
        <v>10936</v>
      </c>
      <c r="B7" s="5">
        <v>141851.5674</v>
      </c>
      <c r="D7" s="3" t="s">
        <v>10936</v>
      </c>
      <c r="E7" s="21">
        <v>13437.806800000006</v>
      </c>
      <c r="G7" s="3" t="s">
        <v>10936</v>
      </c>
      <c r="H7" s="21">
        <v>2441</v>
      </c>
      <c r="J7" s="3" t="s">
        <v>10936</v>
      </c>
      <c r="K7" s="21">
        <v>663</v>
      </c>
      <c r="M7" s="3" t="s">
        <v>10936</v>
      </c>
      <c r="N7" s="21">
        <v>9.4731465053942046E-2</v>
      </c>
    </row>
    <row r="8" spans="1:14" x14ac:dyDescent="0.25">
      <c r="A8" s="3" t="s">
        <v>10937</v>
      </c>
      <c r="B8" s="5">
        <v>156122.28669999994</v>
      </c>
      <c r="D8" s="3" t="s">
        <v>10937</v>
      </c>
      <c r="E8" s="21">
        <v>22308.512799999997</v>
      </c>
      <c r="G8" s="3" t="s">
        <v>10937</v>
      </c>
      <c r="H8" s="21">
        <v>2850</v>
      </c>
      <c r="J8" s="3" t="s">
        <v>10937</v>
      </c>
      <c r="K8" s="21">
        <v>750</v>
      </c>
      <c r="M8" s="3" t="s">
        <v>10937</v>
      </c>
      <c r="N8" s="21">
        <v>0.14289127626517148</v>
      </c>
    </row>
    <row r="9" spans="1:14" x14ac:dyDescent="0.25">
      <c r="A9" s="3" t="s">
        <v>10938</v>
      </c>
      <c r="B9" s="5">
        <v>147082.61130000008</v>
      </c>
      <c r="D9" s="3" t="s">
        <v>10938</v>
      </c>
      <c r="E9" s="21">
        <v>20899.334500000019</v>
      </c>
      <c r="G9" s="3" t="s">
        <v>10938</v>
      </c>
      <c r="H9" s="21">
        <v>2644</v>
      </c>
      <c r="J9" s="3" t="s">
        <v>10938</v>
      </c>
      <c r="K9" s="21">
        <v>709</v>
      </c>
      <c r="M9" s="3" t="s">
        <v>10938</v>
      </c>
      <c r="N9" s="21">
        <v>0.14209249016780279</v>
      </c>
    </row>
    <row r="10" spans="1:14" x14ac:dyDescent="0.25">
      <c r="A10" s="3" t="s">
        <v>10939</v>
      </c>
      <c r="B10" s="5">
        <v>149580.83800000031</v>
      </c>
      <c r="D10" s="3" t="s">
        <v>10939</v>
      </c>
      <c r="E10" s="21">
        <v>13535.382999999985</v>
      </c>
      <c r="G10" s="3" t="s">
        <v>10939</v>
      </c>
      <c r="H10" s="21">
        <v>2705</v>
      </c>
      <c r="J10" s="3" t="s">
        <v>10939</v>
      </c>
      <c r="K10" s="21">
        <v>708</v>
      </c>
      <c r="M10" s="3" t="s">
        <v>10939</v>
      </c>
      <c r="N10" s="21">
        <v>9.048874963516354E-2</v>
      </c>
    </row>
    <row r="11" spans="1:14" x14ac:dyDescent="0.25">
      <c r="A11" s="3" t="s">
        <v>10940</v>
      </c>
      <c r="B11" s="5">
        <v>159589.45099999988</v>
      </c>
      <c r="D11" s="3" t="s">
        <v>10940</v>
      </c>
      <c r="E11" s="21">
        <v>21896.715399999994</v>
      </c>
      <c r="G11" s="3" t="s">
        <v>10940</v>
      </c>
      <c r="H11" s="21">
        <v>2796</v>
      </c>
      <c r="J11" s="3" t="s">
        <v>10940</v>
      </c>
      <c r="K11" s="21">
        <v>710</v>
      </c>
      <c r="M11" s="3" t="s">
        <v>10940</v>
      </c>
      <c r="N11" s="21">
        <v>0.13720653378273737</v>
      </c>
    </row>
    <row r="12" spans="1:14" x14ac:dyDescent="0.25">
      <c r="A12" s="3" t="s">
        <v>10941</v>
      </c>
      <c r="B12" s="5">
        <v>309770.09970000025</v>
      </c>
      <c r="D12" s="3" t="s">
        <v>10941</v>
      </c>
      <c r="E12" s="21">
        <v>37293.192500000048</v>
      </c>
      <c r="G12" s="3" t="s">
        <v>10941</v>
      </c>
      <c r="H12" s="21">
        <v>5073</v>
      </c>
      <c r="J12" s="3" t="s">
        <v>10941</v>
      </c>
      <c r="K12" s="21">
        <v>1386</v>
      </c>
      <c r="M12" s="3" t="s">
        <v>10941</v>
      </c>
      <c r="N12" s="21">
        <v>0.12038990379031736</v>
      </c>
    </row>
    <row r="13" spans="1:14" x14ac:dyDescent="0.25">
      <c r="A13" s="3" t="s">
        <v>10942</v>
      </c>
      <c r="B13" s="5">
        <v>197115.20170000009</v>
      </c>
      <c r="D13" s="3" t="s">
        <v>10942</v>
      </c>
      <c r="E13" s="21">
        <v>31469.663800000035</v>
      </c>
      <c r="G13" s="3" t="s">
        <v>10942</v>
      </c>
      <c r="H13" s="21">
        <v>3095</v>
      </c>
      <c r="J13" s="3" t="s">
        <v>10942</v>
      </c>
      <c r="K13" s="21">
        <v>817</v>
      </c>
      <c r="M13" s="3" t="s">
        <v>10942</v>
      </c>
      <c r="N13" s="21">
        <v>0.15965112547684351</v>
      </c>
    </row>
    <row r="14" spans="1:14" x14ac:dyDescent="0.25">
      <c r="A14" s="3" t="s">
        <v>10943</v>
      </c>
      <c r="B14" s="5">
        <v>349120.07400000008</v>
      </c>
      <c r="D14" s="3" t="s">
        <v>10943</v>
      </c>
      <c r="E14" s="21">
        <v>35825.536599999934</v>
      </c>
      <c r="G14" s="3" t="s">
        <v>10943</v>
      </c>
      <c r="H14" s="21">
        <v>5741</v>
      </c>
      <c r="J14" s="3" t="s">
        <v>10943</v>
      </c>
      <c r="K14" s="21">
        <v>1462</v>
      </c>
      <c r="M14" s="3" t="s">
        <v>10943</v>
      </c>
      <c r="N14" s="21">
        <v>0.10261666191099605</v>
      </c>
    </row>
    <row r="15" spans="1:14" x14ac:dyDescent="0.25">
      <c r="A15" s="3" t="s">
        <v>10944</v>
      </c>
      <c r="B15" s="5">
        <v>332177.15950000001</v>
      </c>
      <c r="D15" s="3" t="s">
        <v>10944</v>
      </c>
      <c r="E15" s="21">
        <v>43436.133900000037</v>
      </c>
      <c r="G15" s="3" t="s">
        <v>10944</v>
      </c>
      <c r="H15" s="21">
        <v>5469</v>
      </c>
      <c r="J15" s="3" t="s">
        <v>10944</v>
      </c>
      <c r="K15" s="21">
        <v>1421</v>
      </c>
      <c r="M15" s="3" t="s">
        <v>10944</v>
      </c>
      <c r="N15" s="21">
        <v>0.13076195234308408</v>
      </c>
    </row>
    <row r="16" spans="1:14" x14ac:dyDescent="0.25">
      <c r="A16" s="3" t="s">
        <v>10932</v>
      </c>
      <c r="B16" s="13">
        <v>2297200.8603000008</v>
      </c>
      <c r="D16" s="3" t="s">
        <v>10932</v>
      </c>
      <c r="E16" s="13">
        <v>286397.02170000004</v>
      </c>
      <c r="G16" s="3" t="s">
        <v>10932</v>
      </c>
      <c r="H16" s="15">
        <v>37873</v>
      </c>
      <c r="J16" s="3" t="s">
        <v>10932</v>
      </c>
      <c r="K16" s="17">
        <v>9994</v>
      </c>
      <c r="M16" s="3" t="s">
        <v>10932</v>
      </c>
      <c r="N16" s="6">
        <v>0.12467217240315863</v>
      </c>
    </row>
    <row r="17" spans="2:14" ht="21" x14ac:dyDescent="0.35">
      <c r="B17" s="14">
        <f>GETPIVOTDATA("Sales",$A$3)</f>
        <v>2297200.8603000008</v>
      </c>
      <c r="C17" s="5"/>
      <c r="D17" s="5"/>
      <c r="E17" s="14">
        <f>GETPIVOTDATA("Profit",$D$3)</f>
        <v>286397.02170000004</v>
      </c>
      <c r="F17" s="5"/>
      <c r="G17" s="5"/>
      <c r="H17" s="16">
        <f>GETPIVOTDATA("Quantity",$G$3)</f>
        <v>37873</v>
      </c>
      <c r="I17" s="5"/>
      <c r="J17" s="5"/>
      <c r="K17" s="18">
        <f>GETPIVOTDATA("Order ID",$J$3)</f>
        <v>9994</v>
      </c>
      <c r="N17" s="11">
        <f>GETPIVOTDATA("Profit_Margin",$M$3)</f>
        <v>0.12467217240315863</v>
      </c>
    </row>
    <row r="18" spans="2:14" x14ac:dyDescent="0.25">
      <c r="B18" s="5"/>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004C4-0862-41E1-888E-EEE9875E4361}">
  <dimension ref="A3:N19"/>
  <sheetViews>
    <sheetView workbookViewId="0">
      <selection activeCell="A13" sqref="A13"/>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5703125" bestFit="1" customWidth="1"/>
    <col min="9" max="9" width="13" customWidth="1"/>
    <col min="10" max="10" width="14.28515625" customWidth="1"/>
    <col min="11" max="11" width="14.7109375" customWidth="1"/>
    <col min="12" max="12" width="17.42578125" customWidth="1"/>
    <col min="13" max="13" width="18.5703125" customWidth="1"/>
    <col min="14" max="14" width="21.42578125" customWidth="1"/>
  </cols>
  <sheetData>
    <row r="3" spans="1:14" x14ac:dyDescent="0.25">
      <c r="A3" s="2" t="s">
        <v>10931</v>
      </c>
      <c r="B3" s="23" t="s">
        <v>10945</v>
      </c>
      <c r="C3" s="23" t="s">
        <v>10946</v>
      </c>
      <c r="D3" s="23" t="s">
        <v>10948</v>
      </c>
      <c r="E3" s="23" t="s">
        <v>10949</v>
      </c>
      <c r="F3" s="23" t="s">
        <v>10950</v>
      </c>
      <c r="I3" t="str" cm="1">
        <f t="array" ref="I3:N8">yoy</f>
        <v>Row Labels</v>
      </c>
      <c r="J3" t="str">
        <v>Sum of Sales</v>
      </c>
      <c r="K3" t="str">
        <v>Sum of Profit</v>
      </c>
      <c r="L3" t="str">
        <v>Sum of Quantity</v>
      </c>
      <c r="M3" t="str">
        <v>Count of Order ID</v>
      </c>
      <c r="N3" t="str">
        <v>Sum of Profit Margin</v>
      </c>
    </row>
    <row r="4" spans="1:14" x14ac:dyDescent="0.25">
      <c r="A4" s="4">
        <v>2011</v>
      </c>
      <c r="B4" s="5">
        <v>484247.4981000009</v>
      </c>
      <c r="C4" s="5">
        <v>49543.97410000005</v>
      </c>
      <c r="D4" s="21">
        <v>7581</v>
      </c>
      <c r="E4" s="21">
        <v>1993</v>
      </c>
      <c r="F4" s="21">
        <v>0.10231126499236726</v>
      </c>
      <c r="I4">
        <v>2011</v>
      </c>
      <c r="J4" s="15">
        <v>484247.4981000009</v>
      </c>
      <c r="K4" s="15">
        <v>49543.97410000005</v>
      </c>
      <c r="L4" s="15">
        <v>7581</v>
      </c>
      <c r="M4" s="15">
        <v>1993</v>
      </c>
      <c r="N4" s="22">
        <v>0.10231126499236726</v>
      </c>
    </row>
    <row r="5" spans="1:14" x14ac:dyDescent="0.25">
      <c r="A5" s="4">
        <v>2012</v>
      </c>
      <c r="B5" s="5">
        <v>470532.50899999985</v>
      </c>
      <c r="C5" s="5">
        <v>61618.60370000008</v>
      </c>
      <c r="D5" s="21">
        <v>7979</v>
      </c>
      <c r="E5" s="21">
        <v>2102</v>
      </c>
      <c r="F5" s="21">
        <v>0.13095504034557601</v>
      </c>
      <c r="I5">
        <v>2012</v>
      </c>
      <c r="J5" s="15">
        <v>470532.50899999985</v>
      </c>
      <c r="K5" s="15">
        <v>61618.60370000008</v>
      </c>
      <c r="L5" s="15">
        <v>7979</v>
      </c>
      <c r="M5" s="15">
        <v>2102</v>
      </c>
      <c r="N5" s="22">
        <v>0.13095504034557601</v>
      </c>
    </row>
    <row r="6" spans="1:14" x14ac:dyDescent="0.25">
      <c r="A6" s="4">
        <v>2013</v>
      </c>
      <c r="B6" s="5">
        <v>608473.83000000066</v>
      </c>
      <c r="C6" s="5">
        <v>81726.930800000177</v>
      </c>
      <c r="D6" s="21">
        <v>9810</v>
      </c>
      <c r="E6" s="21">
        <v>2580</v>
      </c>
      <c r="F6" s="21">
        <v>0.13431461924993568</v>
      </c>
      <c r="I6">
        <v>2013</v>
      </c>
      <c r="J6" s="15">
        <v>608473.83000000066</v>
      </c>
      <c r="K6" s="15">
        <v>81726.930800000177</v>
      </c>
      <c r="L6" s="15">
        <v>9810</v>
      </c>
      <c r="M6" s="15">
        <v>2580</v>
      </c>
      <c r="N6" s="22">
        <v>0.13431461924993568</v>
      </c>
    </row>
    <row r="7" spans="1:14" x14ac:dyDescent="0.25">
      <c r="A7" s="4">
        <v>2014</v>
      </c>
      <c r="B7" s="5">
        <v>733947.0231999997</v>
      </c>
      <c r="C7" s="5">
        <v>93507.513099999982</v>
      </c>
      <c r="D7" s="21">
        <v>12503</v>
      </c>
      <c r="E7" s="21">
        <v>3319</v>
      </c>
      <c r="F7" s="21">
        <v>0.1274036274339099</v>
      </c>
      <c r="I7">
        <v>2014</v>
      </c>
      <c r="J7" s="15">
        <v>733947.0231999997</v>
      </c>
      <c r="K7" s="15">
        <v>93507.513099999982</v>
      </c>
      <c r="L7" s="15">
        <v>12503</v>
      </c>
      <c r="M7" s="15">
        <v>3319</v>
      </c>
      <c r="N7" s="22">
        <v>0.1274036274339099</v>
      </c>
    </row>
    <row r="8" spans="1:14" x14ac:dyDescent="0.25">
      <c r="A8" s="4" t="s">
        <v>10932</v>
      </c>
      <c r="B8" s="5">
        <v>2297200.8602999519</v>
      </c>
      <c r="C8" s="5">
        <v>286397.02170000016</v>
      </c>
      <c r="D8" s="21">
        <v>37873</v>
      </c>
      <c r="E8" s="21">
        <v>9994</v>
      </c>
      <c r="F8" s="21">
        <v>0.12467217240315873</v>
      </c>
      <c r="G8" s="23"/>
      <c r="I8" t="str">
        <v>Grand Total</v>
      </c>
      <c r="J8">
        <v>2297200.8602999519</v>
      </c>
      <c r="K8">
        <v>286397.02170000016</v>
      </c>
      <c r="L8">
        <v>37873</v>
      </c>
      <c r="M8">
        <v>9994</v>
      </c>
      <c r="N8">
        <v>0.12467217240315873</v>
      </c>
    </row>
    <row r="9" spans="1:14" x14ac:dyDescent="0.25">
      <c r="I9" t="s">
        <v>10956</v>
      </c>
      <c r="J9">
        <f>J4</f>
        <v>484247.4981000009</v>
      </c>
    </row>
    <row r="10" spans="1:14" ht="18.75" x14ac:dyDescent="0.25">
      <c r="B10" s="12"/>
      <c r="C10" s="12"/>
      <c r="D10" s="12"/>
      <c r="E10" s="12"/>
      <c r="F10" s="12"/>
      <c r="I10" t="s">
        <v>10954</v>
      </c>
      <c r="J10">
        <f>I4</f>
        <v>2011</v>
      </c>
    </row>
    <row r="11" spans="1:14" x14ac:dyDescent="0.25">
      <c r="I11" t="s">
        <v>10955</v>
      </c>
      <c r="J11">
        <f>J10-1</f>
        <v>2010</v>
      </c>
    </row>
    <row r="12" spans="1:14" ht="21.75" x14ac:dyDescent="0.6">
      <c r="I12" t="s">
        <v>10956</v>
      </c>
      <c r="J12" s="24">
        <f>VLOOKUP($J$10,$I$13:$N$17,2)</f>
        <v>0</v>
      </c>
      <c r="K12" s="24">
        <f>VLOOKUP($J$10,$I$13:$N$17,3)</f>
        <v>0</v>
      </c>
      <c r="L12" s="24">
        <f>VLOOKUP($J$10,$I$13:$N$17,4)</f>
        <v>0</v>
      </c>
      <c r="M12" s="24">
        <f>VLOOKUP($J$10,$I$13:$N$17,5)</f>
        <v>0</v>
      </c>
      <c r="N12" s="24">
        <f>VLOOKUP($J$10,$I$13:$N$17,6)</f>
        <v>0</v>
      </c>
    </row>
    <row r="13" spans="1:14" x14ac:dyDescent="0.25">
      <c r="A13" s="2" t="s">
        <v>10931</v>
      </c>
      <c r="B13" s="23" t="s">
        <v>10945</v>
      </c>
      <c r="C13" s="23" t="s">
        <v>10946</v>
      </c>
      <c r="D13" s="23" t="s">
        <v>10948</v>
      </c>
      <c r="E13" s="23" t="s">
        <v>10949</v>
      </c>
      <c r="F13" s="23" t="s">
        <v>10950</v>
      </c>
      <c r="I13" t="s">
        <v>10931</v>
      </c>
      <c r="J13" t="s">
        <v>10945</v>
      </c>
      <c r="K13" t="s">
        <v>10946</v>
      </c>
      <c r="L13" t="s">
        <v>10948</v>
      </c>
      <c r="M13" t="s">
        <v>10949</v>
      </c>
      <c r="N13" t="s">
        <v>10950</v>
      </c>
    </row>
    <row r="14" spans="1:14" x14ac:dyDescent="0.25">
      <c r="A14" s="4">
        <v>2011</v>
      </c>
      <c r="B14" s="6"/>
      <c r="C14" s="6"/>
      <c r="D14" s="6"/>
      <c r="E14" s="6"/>
      <c r="F14" s="6"/>
      <c r="I14">
        <v>2011</v>
      </c>
    </row>
    <row r="15" spans="1:14" x14ac:dyDescent="0.25">
      <c r="A15" s="4">
        <v>2012</v>
      </c>
      <c r="B15" s="6">
        <v>-2.8322271470298442E-2</v>
      </c>
      <c r="C15" s="6">
        <v>0.24371540271736128</v>
      </c>
      <c r="D15" s="6">
        <v>5.2499670228202087E-2</v>
      </c>
      <c r="E15" s="6">
        <v>5.4691419969894628E-2</v>
      </c>
      <c r="F15" s="6">
        <v>0.27996697485214034</v>
      </c>
      <c r="I15">
        <v>2012</v>
      </c>
      <c r="J15" s="19">
        <v>-2.8322271470298442E-2</v>
      </c>
      <c r="K15" s="19">
        <v>0.24371540271736128</v>
      </c>
      <c r="L15" s="19">
        <v>5.2499670228202087E-2</v>
      </c>
      <c r="M15" s="19">
        <v>5.4691419969894628E-2</v>
      </c>
      <c r="N15" s="19">
        <v>0.27996697485214034</v>
      </c>
    </row>
    <row r="16" spans="1:14" x14ac:dyDescent="0.25">
      <c r="A16" s="4">
        <v>2013</v>
      </c>
      <c r="B16" s="6">
        <v>0.2931600226585</v>
      </c>
      <c r="C16" s="6">
        <v>0.32633532557635792</v>
      </c>
      <c r="D16" s="6">
        <v>0.22947737811755858</v>
      </c>
      <c r="E16" s="6">
        <v>0.2274024738344434</v>
      </c>
      <c r="F16" s="6">
        <v>2.5654445185875334E-2</v>
      </c>
      <c r="I16">
        <v>2013</v>
      </c>
      <c r="J16" s="19">
        <v>0.2931600226585</v>
      </c>
      <c r="K16" s="19">
        <v>0.32633532557635792</v>
      </c>
      <c r="L16" s="19">
        <v>0.22947737811755858</v>
      </c>
      <c r="M16" s="19">
        <v>0.2274024738344434</v>
      </c>
      <c r="N16" s="19">
        <v>2.5654445185875334E-2</v>
      </c>
    </row>
    <row r="17" spans="1:14" x14ac:dyDescent="0.25">
      <c r="A17" s="4">
        <v>2014</v>
      </c>
      <c r="B17" s="6">
        <v>0.206209679058833</v>
      </c>
      <c r="C17" s="6">
        <v>0.14414565902185794</v>
      </c>
      <c r="D17" s="6">
        <v>0.27451580020387362</v>
      </c>
      <c r="E17" s="6">
        <v>0.2864341085271318</v>
      </c>
      <c r="F17" s="6">
        <v>-5.1453757264990269E-2</v>
      </c>
      <c r="I17">
        <v>2014</v>
      </c>
      <c r="J17" s="19">
        <v>0.206209679058833</v>
      </c>
      <c r="K17" s="19">
        <v>0.14414565902185794</v>
      </c>
      <c r="L17" s="19">
        <v>0.27451580020387362</v>
      </c>
      <c r="M17" s="19">
        <v>0.2864341085271318</v>
      </c>
      <c r="N17" s="19">
        <v>-5.1453757264990269E-2</v>
      </c>
    </row>
    <row r="18" spans="1:14" x14ac:dyDescent="0.25">
      <c r="J18" s="20"/>
      <c r="K18" s="20"/>
      <c r="L18" s="20"/>
      <c r="M18" s="20"/>
      <c r="N18" s="20"/>
    </row>
    <row r="19" spans="1:14" x14ac:dyDescent="0.25">
      <c r="J19" s="20"/>
      <c r="K19" s="20"/>
      <c r="L19" s="20"/>
      <c r="M19" s="20"/>
      <c r="N19" s="20"/>
    </row>
  </sheetData>
  <pageMargins left="0.7" right="0.7" top="0.75" bottom="0.75" header="0.3" footer="0.3"/>
  <pageSetup orientation="portrait"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9995"/>
  <sheetViews>
    <sheetView zoomScale="130" zoomScaleNormal="130" workbookViewId="0"/>
  </sheetViews>
  <sheetFormatPr defaultRowHeight="15" x14ac:dyDescent="0.25"/>
  <cols>
    <col min="1" max="1" width="9.42578125" bestFit="1" customWidth="1"/>
    <col min="2" max="2" width="15" bestFit="1" customWidth="1"/>
    <col min="3" max="3" width="7.28515625" bestFit="1" customWidth="1"/>
    <col min="4" max="4" width="13" bestFit="1" customWidth="1"/>
    <col min="5" max="5" width="11.7109375" bestFit="1" customWidth="1"/>
    <col min="6" max="6" width="13.85546875" bestFit="1" customWidth="1"/>
    <col min="7" max="7" width="14.14062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3.7109375" bestFit="1" customWidth="1"/>
    <col min="14" max="14" width="9.42578125" bestFit="1" customWidth="1"/>
    <col min="15" max="15" width="16.7109375" bestFit="1" customWidth="1"/>
    <col min="16" max="16" width="14.5703125" bestFit="1" customWidth="1"/>
    <col min="17" max="17" width="15.140625" bestFit="1" customWidth="1"/>
    <col min="18" max="18" width="119.28515625" bestFit="1" customWidth="1"/>
    <col min="19" max="19" width="10" bestFit="1" customWidth="1"/>
    <col min="20" max="21" width="11" bestFit="1" customWidth="1"/>
    <col min="22" max="22" width="10.710937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25">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v>731.94</v>
      </c>
      <c r="T3">
        <v>3</v>
      </c>
      <c r="U3">
        <v>0</v>
      </c>
      <c r="V3">
        <v>219.58199999999999</v>
      </c>
    </row>
    <row r="4" spans="1:22" x14ac:dyDescent="0.25">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6.8714000000000004</v>
      </c>
    </row>
    <row r="5" spans="1:22" x14ac:dyDescent="0.25">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-383.03100000000001</v>
      </c>
    </row>
    <row r="6" spans="1:22" x14ac:dyDescent="0.25">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v>22.367999999999999</v>
      </c>
      <c r="T6">
        <v>2</v>
      </c>
      <c r="U6">
        <v>0.2</v>
      </c>
      <c r="V6">
        <v>2.5164</v>
      </c>
    </row>
    <row r="7" spans="1:22" x14ac:dyDescent="0.25">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14.1694</v>
      </c>
    </row>
    <row r="8" spans="1:22" x14ac:dyDescent="0.25">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v>
      </c>
    </row>
    <row r="9" spans="1:22" x14ac:dyDescent="0.25">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90.715199999999996</v>
      </c>
    </row>
    <row r="10" spans="1:22" x14ac:dyDescent="0.25">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25">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34.47</v>
      </c>
    </row>
    <row r="12" spans="1:22" x14ac:dyDescent="0.25">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v>1706.184</v>
      </c>
      <c r="T12">
        <v>9</v>
      </c>
      <c r="U12">
        <v>0.2</v>
      </c>
      <c r="V12">
        <v>85.309200000000004</v>
      </c>
    </row>
    <row r="13" spans="1:22" x14ac:dyDescent="0.25">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68.356800000000007</v>
      </c>
    </row>
    <row r="14" spans="1:22" x14ac:dyDescent="0.25">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v>
      </c>
      <c r="T14">
        <v>3</v>
      </c>
      <c r="U14">
        <v>0.2</v>
      </c>
      <c r="V14">
        <v>5.4432</v>
      </c>
    </row>
    <row r="15" spans="1:22" x14ac:dyDescent="0.25">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v>407.976</v>
      </c>
      <c r="T15">
        <v>3</v>
      </c>
      <c r="U15">
        <v>0.2</v>
      </c>
      <c r="V15">
        <v>132.59219999999999</v>
      </c>
    </row>
    <row r="16" spans="1:22" x14ac:dyDescent="0.25">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68.81</v>
      </c>
      <c r="T16">
        <v>5</v>
      </c>
      <c r="U16">
        <v>0.8</v>
      </c>
      <c r="V16">
        <v>-123.858</v>
      </c>
    </row>
    <row r="17" spans="1:22" x14ac:dyDescent="0.25">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2.544</v>
      </c>
      <c r="T17">
        <v>3</v>
      </c>
      <c r="U17">
        <v>0.8</v>
      </c>
      <c r="V17">
        <v>-3.8159999999999998</v>
      </c>
    </row>
    <row r="18" spans="1:22" x14ac:dyDescent="0.25">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13.317600000000001</v>
      </c>
    </row>
    <row r="19" spans="1:22" x14ac:dyDescent="0.25">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9.99</v>
      </c>
    </row>
    <row r="20" spans="1:22" x14ac:dyDescent="0.25">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2.4824000000000002</v>
      </c>
    </row>
    <row r="21" spans="1:22" x14ac:dyDescent="0.25">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v>213.48</v>
      </c>
      <c r="T21">
        <v>3</v>
      </c>
      <c r="U21">
        <v>0.2</v>
      </c>
      <c r="V21">
        <v>16.010999999999999</v>
      </c>
    </row>
    <row r="22" spans="1:22" x14ac:dyDescent="0.25">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7.3840000000000003</v>
      </c>
    </row>
    <row r="23" spans="1:22" x14ac:dyDescent="0.25">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v>19.46</v>
      </c>
      <c r="T23">
        <v>7</v>
      </c>
      <c r="U23">
        <v>0</v>
      </c>
      <c r="V23">
        <v>5.0595999999999997</v>
      </c>
    </row>
    <row r="24" spans="1:22" x14ac:dyDescent="0.25">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v>60.34</v>
      </c>
      <c r="T24">
        <v>7</v>
      </c>
      <c r="U24">
        <v>0</v>
      </c>
      <c r="V24">
        <v>15.6884</v>
      </c>
    </row>
    <row r="25" spans="1:22" x14ac:dyDescent="0.25">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71.372</v>
      </c>
      <c r="T25">
        <v>2</v>
      </c>
      <c r="U25">
        <v>0.3</v>
      </c>
      <c r="V25">
        <v>-1.0196000000000001</v>
      </c>
    </row>
    <row r="26" spans="1:22" x14ac:dyDescent="0.25">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1044.6300000000001</v>
      </c>
      <c r="T26">
        <v>3</v>
      </c>
      <c r="U26">
        <v>0</v>
      </c>
      <c r="V26">
        <v>240.26490000000001</v>
      </c>
    </row>
    <row r="27" spans="1:22" x14ac:dyDescent="0.25">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v>
      </c>
      <c r="T27">
        <v>2</v>
      </c>
      <c r="U27">
        <v>0.2</v>
      </c>
      <c r="V27">
        <v>4.2224000000000004</v>
      </c>
    </row>
    <row r="28" spans="1:22" x14ac:dyDescent="0.25">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v>
      </c>
      <c r="T28">
        <v>3</v>
      </c>
      <c r="U28">
        <v>0</v>
      </c>
      <c r="V28">
        <v>11.774100000000001</v>
      </c>
    </row>
    <row r="29" spans="1:22" x14ac:dyDescent="0.25">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v>
      </c>
      <c r="T29">
        <v>7</v>
      </c>
      <c r="U29">
        <v>0.5</v>
      </c>
      <c r="V29">
        <v>-1665.0522000000001</v>
      </c>
    </row>
    <row r="30" spans="1:22" x14ac:dyDescent="0.25">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9.6180000000000003</v>
      </c>
      <c r="T30">
        <v>2</v>
      </c>
      <c r="U30">
        <v>0.7</v>
      </c>
      <c r="V30">
        <v>-7.0532000000000004</v>
      </c>
    </row>
    <row r="31" spans="1:22" x14ac:dyDescent="0.25">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v>
      </c>
      <c r="T31">
        <v>3</v>
      </c>
      <c r="U31">
        <v>0.2</v>
      </c>
      <c r="V31">
        <v>15.525</v>
      </c>
    </row>
    <row r="32" spans="1:22" x14ac:dyDescent="0.25">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3.2639999999999998</v>
      </c>
      <c r="T32">
        <v>2</v>
      </c>
      <c r="U32">
        <v>0.2</v>
      </c>
      <c r="V32">
        <v>1.1015999999999999</v>
      </c>
    </row>
    <row r="33" spans="1:22" x14ac:dyDescent="0.25">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9.7091999999999992</v>
      </c>
    </row>
    <row r="34" spans="1:22" x14ac:dyDescent="0.25">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6.8579999999999997</v>
      </c>
      <c r="T34">
        <v>6</v>
      </c>
      <c r="U34">
        <v>0.7</v>
      </c>
      <c r="V34">
        <v>-5.7149999999999999</v>
      </c>
    </row>
    <row r="35" spans="1:22" x14ac:dyDescent="0.25">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3.5459999999999998</v>
      </c>
    </row>
    <row r="36" spans="1:22" x14ac:dyDescent="0.25">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9.9467999999999996</v>
      </c>
    </row>
    <row r="37" spans="1:22" x14ac:dyDescent="0.25">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v>1097.5440000000001</v>
      </c>
      <c r="T37">
        <v>7</v>
      </c>
      <c r="U37">
        <v>0.2</v>
      </c>
      <c r="V37">
        <v>123.47369999999999</v>
      </c>
    </row>
    <row r="38" spans="1:22" x14ac:dyDescent="0.25">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-147.96299999999999</v>
      </c>
    </row>
    <row r="39" spans="1:22" x14ac:dyDescent="0.25">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25">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-46.976399999999998</v>
      </c>
    </row>
    <row r="41" spans="1:22" x14ac:dyDescent="0.25">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-15.147</v>
      </c>
    </row>
    <row r="42" spans="1:22" x14ac:dyDescent="0.25">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41.756399999999999</v>
      </c>
    </row>
    <row r="43" spans="1:22" x14ac:dyDescent="0.25">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16.5564</v>
      </c>
    </row>
    <row r="44" spans="1:22" x14ac:dyDescent="0.25">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3.8940000000000001</v>
      </c>
    </row>
    <row r="45" spans="1:22" x14ac:dyDescent="0.25">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9.5616000000000003</v>
      </c>
    </row>
    <row r="46" spans="1:22" x14ac:dyDescent="0.25">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25">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8.2062000000000008</v>
      </c>
    </row>
    <row r="48" spans="1:22" x14ac:dyDescent="0.25">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8.4784000000000006</v>
      </c>
    </row>
    <row r="49" spans="1:22" x14ac:dyDescent="0.25">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v>
      </c>
    </row>
    <row r="50" spans="1:22" x14ac:dyDescent="0.25">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6.1040000000000001</v>
      </c>
    </row>
    <row r="51" spans="1:22" x14ac:dyDescent="0.25">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25">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75.180000000000007</v>
      </c>
      <c r="T52">
        <v>6</v>
      </c>
      <c r="U52">
        <v>0</v>
      </c>
      <c r="V52">
        <v>35.334600000000002</v>
      </c>
    </row>
    <row r="53" spans="1:22" x14ac:dyDescent="0.25">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25">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17.098099999999999</v>
      </c>
    </row>
    <row r="55" spans="1:22" x14ac:dyDescent="0.25">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v>
      </c>
      <c r="T55">
        <v>7</v>
      </c>
      <c r="U55">
        <v>0</v>
      </c>
      <c r="V55">
        <v>6.2565999999999997</v>
      </c>
    </row>
    <row r="56" spans="1:22" x14ac:dyDescent="0.25">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25">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52.14</v>
      </c>
    </row>
    <row r="58" spans="1:22" x14ac:dyDescent="0.25">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v>
      </c>
      <c r="T58">
        <v>5</v>
      </c>
      <c r="U58">
        <v>0</v>
      </c>
      <c r="V58">
        <v>15.552</v>
      </c>
    </row>
    <row r="59" spans="1:22" x14ac:dyDescent="0.25">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7.0979999999999999</v>
      </c>
    </row>
    <row r="60" spans="1:22" x14ac:dyDescent="0.25">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25">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v>
      </c>
    </row>
    <row r="62" spans="1:22" x14ac:dyDescent="0.25">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v>
      </c>
      <c r="T62">
        <v>4</v>
      </c>
      <c r="U62">
        <v>0.2</v>
      </c>
      <c r="V62">
        <v>16.361999999999998</v>
      </c>
    </row>
    <row r="63" spans="1:22" x14ac:dyDescent="0.25">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25">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6.1512000000000002</v>
      </c>
    </row>
    <row r="65" spans="1:22" x14ac:dyDescent="0.25">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25">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25">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22.332799999999999</v>
      </c>
    </row>
    <row r="68" spans="1:22" x14ac:dyDescent="0.25">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213.11500000000001</v>
      </c>
      <c r="T68">
        <v>5</v>
      </c>
      <c r="U68">
        <v>0.3</v>
      </c>
      <c r="V68">
        <v>-15.2225</v>
      </c>
    </row>
    <row r="69" spans="1:22" x14ac:dyDescent="0.25">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v>1113.0239999999999</v>
      </c>
      <c r="T69">
        <v>8</v>
      </c>
      <c r="U69">
        <v>0.2</v>
      </c>
      <c r="V69">
        <v>111.30240000000001</v>
      </c>
    </row>
    <row r="70" spans="1:22" x14ac:dyDescent="0.25">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v>167.96799999999999</v>
      </c>
      <c r="T70">
        <v>4</v>
      </c>
      <c r="U70">
        <v>0.2</v>
      </c>
      <c r="V70">
        <v>62.988</v>
      </c>
    </row>
    <row r="71" spans="1:22" x14ac:dyDescent="0.25">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35.663600000000002</v>
      </c>
    </row>
    <row r="72" spans="1:22" x14ac:dyDescent="0.25">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1.7310000000000001</v>
      </c>
    </row>
    <row r="73" spans="1:22" x14ac:dyDescent="0.25">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19.05</v>
      </c>
      <c r="T73">
        <v>3</v>
      </c>
      <c r="U73">
        <v>0</v>
      </c>
      <c r="V73">
        <v>8.7629999999999999</v>
      </c>
    </row>
    <row r="74" spans="1:22" x14ac:dyDescent="0.25">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v>831.93600000000004</v>
      </c>
      <c r="T74">
        <v>8</v>
      </c>
      <c r="U74">
        <v>0.2</v>
      </c>
      <c r="V74">
        <v>-114.3912</v>
      </c>
    </row>
    <row r="75" spans="1:22" x14ac:dyDescent="0.25">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1.2130000000000001</v>
      </c>
    </row>
    <row r="76" spans="1:22" x14ac:dyDescent="0.25">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25">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v>1.248</v>
      </c>
      <c r="T77">
        <v>3</v>
      </c>
      <c r="U77">
        <v>0.8</v>
      </c>
      <c r="V77">
        <v>-1.9343999999999999</v>
      </c>
    </row>
    <row r="78" spans="1:22" x14ac:dyDescent="0.25">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-5.8247999999999998</v>
      </c>
    </row>
    <row r="79" spans="1:22" x14ac:dyDescent="0.25">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v>27.24</v>
      </c>
      <c r="T79">
        <v>3</v>
      </c>
      <c r="U79">
        <v>0.2</v>
      </c>
      <c r="V79">
        <v>2.7240000000000002</v>
      </c>
    </row>
    <row r="80" spans="1:22" x14ac:dyDescent="0.25">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v>
      </c>
    </row>
    <row r="81" spans="1:22" x14ac:dyDescent="0.25">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56.203200000000002</v>
      </c>
    </row>
    <row r="82" spans="1:22" x14ac:dyDescent="0.25">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v>16.739999999999998</v>
      </c>
      <c r="T82">
        <v>3</v>
      </c>
      <c r="U82">
        <v>0</v>
      </c>
      <c r="V82">
        <v>8.0351999999999997</v>
      </c>
    </row>
    <row r="83" spans="1:22" x14ac:dyDescent="0.25">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4.1719999999999997</v>
      </c>
    </row>
    <row r="84" spans="1:22" x14ac:dyDescent="0.25">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6.2031000000000001</v>
      </c>
    </row>
    <row r="85" spans="1:22" x14ac:dyDescent="0.25">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v>200.98400000000001</v>
      </c>
      <c r="T85">
        <v>7</v>
      </c>
      <c r="U85">
        <v>0.2</v>
      </c>
      <c r="V85">
        <v>62.807499999999997</v>
      </c>
    </row>
    <row r="86" spans="1:22" x14ac:dyDescent="0.25">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25">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33.215600000000002</v>
      </c>
    </row>
    <row r="88" spans="1:22" x14ac:dyDescent="0.25">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6.7965999999999998</v>
      </c>
    </row>
    <row r="89" spans="1:22" x14ac:dyDescent="0.25">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25">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v>158.36799999999999</v>
      </c>
      <c r="T90">
        <v>7</v>
      </c>
      <c r="U90">
        <v>0.2</v>
      </c>
      <c r="V90">
        <v>13.857200000000001</v>
      </c>
    </row>
    <row r="91" spans="1:22" x14ac:dyDescent="0.25">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6.633</v>
      </c>
    </row>
    <row r="92" spans="1:22" x14ac:dyDescent="0.25">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8.2782</v>
      </c>
    </row>
    <row r="93" spans="1:22" x14ac:dyDescent="0.25">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3.1103999999999998</v>
      </c>
    </row>
    <row r="94" spans="1:22" x14ac:dyDescent="0.25">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6.2207999999999997</v>
      </c>
    </row>
    <row r="95" spans="1:22" x14ac:dyDescent="0.25">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16.535399999999999</v>
      </c>
    </row>
    <row r="96" spans="1:22" x14ac:dyDescent="0.25">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25">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v>5.6820000000000004</v>
      </c>
      <c r="T97">
        <v>1</v>
      </c>
      <c r="U97">
        <v>0.7</v>
      </c>
      <c r="V97">
        <v>-3.7879999999999998</v>
      </c>
    </row>
    <row r="98" spans="1:22" x14ac:dyDescent="0.25">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25">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25">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22.5852</v>
      </c>
    </row>
    <row r="101" spans="1:22" x14ac:dyDescent="0.25">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22.618400000000001</v>
      </c>
    </row>
    <row r="102" spans="1:22" x14ac:dyDescent="0.25">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v>95.975999999999999</v>
      </c>
      <c r="T102">
        <v>3</v>
      </c>
      <c r="U102">
        <v>0.2</v>
      </c>
      <c r="V102">
        <v>-10.7973</v>
      </c>
    </row>
    <row r="103" spans="1:22" x14ac:dyDescent="0.25">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v>1.788</v>
      </c>
      <c r="T103">
        <v>3</v>
      </c>
      <c r="U103">
        <v>0.8</v>
      </c>
      <c r="V103">
        <v>-3.0396000000000001</v>
      </c>
    </row>
    <row r="104" spans="1:22" x14ac:dyDescent="0.25">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25">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v>238.89599999999999</v>
      </c>
      <c r="T105">
        <v>6</v>
      </c>
      <c r="U105">
        <v>0.2</v>
      </c>
      <c r="V105">
        <v>-26.875800000000002</v>
      </c>
    </row>
    <row r="106" spans="1:22" x14ac:dyDescent="0.25">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v>102.36</v>
      </c>
      <c r="T106">
        <v>3</v>
      </c>
      <c r="U106">
        <v>0.2</v>
      </c>
      <c r="V106">
        <v>-3.8384999999999998</v>
      </c>
    </row>
    <row r="107" spans="1:22" x14ac:dyDescent="0.25">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v>36.881999999999998</v>
      </c>
      <c r="T107">
        <v>3</v>
      </c>
      <c r="U107">
        <v>0.7</v>
      </c>
      <c r="V107">
        <v>-25.817399999999999</v>
      </c>
    </row>
    <row r="108" spans="1:22" x14ac:dyDescent="0.25">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v>74.111999999999995</v>
      </c>
      <c r="T108">
        <v>8</v>
      </c>
      <c r="U108">
        <v>0.2</v>
      </c>
      <c r="V108">
        <v>17.601600000000001</v>
      </c>
    </row>
    <row r="109" spans="1:22" x14ac:dyDescent="0.25">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v>27.992000000000001</v>
      </c>
      <c r="T109">
        <v>1</v>
      </c>
      <c r="U109">
        <v>0.2</v>
      </c>
      <c r="V109">
        <v>2.0994000000000002</v>
      </c>
    </row>
    <row r="110" spans="1:22" x14ac:dyDescent="0.25">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v>3.3039999999999998</v>
      </c>
      <c r="T110">
        <v>1</v>
      </c>
      <c r="U110">
        <v>0.2</v>
      </c>
      <c r="V110">
        <v>1.0738000000000001</v>
      </c>
    </row>
    <row r="111" spans="1:22" x14ac:dyDescent="0.25">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v>339.96</v>
      </c>
      <c r="T111">
        <v>5</v>
      </c>
      <c r="U111">
        <v>0.2</v>
      </c>
      <c r="V111">
        <v>67.992000000000004</v>
      </c>
    </row>
    <row r="112" spans="1:22" x14ac:dyDescent="0.25">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10.909599999999999</v>
      </c>
    </row>
    <row r="113" spans="1:22" x14ac:dyDescent="0.25">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22.788</v>
      </c>
    </row>
    <row r="114" spans="1:22" x14ac:dyDescent="0.25">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v>27.24</v>
      </c>
      <c r="T114">
        <v>6</v>
      </c>
      <c r="U114">
        <v>0</v>
      </c>
      <c r="V114">
        <v>13.3476</v>
      </c>
    </row>
    <row r="115" spans="1:22" x14ac:dyDescent="0.25">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v>40.095999999999997</v>
      </c>
      <c r="T115">
        <v>14</v>
      </c>
      <c r="U115">
        <v>0.2</v>
      </c>
      <c r="V115">
        <v>14.534800000000001</v>
      </c>
    </row>
    <row r="116" spans="1:22" x14ac:dyDescent="0.25">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v>4.72</v>
      </c>
      <c r="T116">
        <v>2</v>
      </c>
      <c r="U116">
        <v>0.2</v>
      </c>
      <c r="V116">
        <v>1.6519999999999999</v>
      </c>
    </row>
    <row r="117" spans="1:22" x14ac:dyDescent="0.25">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v>23.975999999999999</v>
      </c>
      <c r="T117">
        <v>3</v>
      </c>
      <c r="U117">
        <v>0.2</v>
      </c>
      <c r="V117">
        <v>7.4924999999999997</v>
      </c>
    </row>
    <row r="118" spans="1:22" x14ac:dyDescent="0.25">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25">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165.38130000000001</v>
      </c>
    </row>
    <row r="120" spans="1:22" x14ac:dyDescent="0.25">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v>157.79400000000001</v>
      </c>
      <c r="T120">
        <v>1</v>
      </c>
      <c r="U120">
        <v>0.7</v>
      </c>
      <c r="V120">
        <v>-115.71559999999999</v>
      </c>
    </row>
    <row r="121" spans="1:22" x14ac:dyDescent="0.25">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18.345600000000001</v>
      </c>
    </row>
    <row r="122" spans="1:22" x14ac:dyDescent="0.25">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25">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63.436799999999998</v>
      </c>
    </row>
    <row r="124" spans="1:22" x14ac:dyDescent="0.25">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51.759</v>
      </c>
    </row>
    <row r="125" spans="1:22" x14ac:dyDescent="0.25">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19.7316</v>
      </c>
    </row>
    <row r="126" spans="1:22" x14ac:dyDescent="0.25">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-8.5793999999999997</v>
      </c>
    </row>
    <row r="127" spans="1:22" x14ac:dyDescent="0.25">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-407.68200000000002</v>
      </c>
    </row>
    <row r="128" spans="1:22" x14ac:dyDescent="0.25">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v>2.3879999999999999</v>
      </c>
      <c r="T128">
        <v>2</v>
      </c>
      <c r="U128">
        <v>0.7</v>
      </c>
      <c r="V128">
        <v>-1.8308</v>
      </c>
    </row>
    <row r="129" spans="1:22" x14ac:dyDescent="0.25">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v>243.99199999999999</v>
      </c>
      <c r="T129">
        <v>7</v>
      </c>
      <c r="U129">
        <v>0.2</v>
      </c>
      <c r="V129">
        <v>30.498999999999999</v>
      </c>
    </row>
    <row r="130" spans="1:22" x14ac:dyDescent="0.25">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-9.1601999999999997</v>
      </c>
    </row>
    <row r="131" spans="1:22" x14ac:dyDescent="0.25">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26.241599999999998</v>
      </c>
    </row>
    <row r="132" spans="1:22" x14ac:dyDescent="0.25">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v>59.97</v>
      </c>
      <c r="T132">
        <v>5</v>
      </c>
      <c r="U132">
        <v>0.4</v>
      </c>
      <c r="V132">
        <v>-11.994</v>
      </c>
    </row>
    <row r="133" spans="1:22" x14ac:dyDescent="0.25">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29.364000000000001</v>
      </c>
    </row>
    <row r="134" spans="1:22" x14ac:dyDescent="0.25">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6.9732000000000003</v>
      </c>
    </row>
    <row r="135" spans="1:22" x14ac:dyDescent="0.25">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25">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16.6568</v>
      </c>
    </row>
    <row r="137" spans="1:22" x14ac:dyDescent="0.25">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3.456</v>
      </c>
    </row>
    <row r="138" spans="1:22" x14ac:dyDescent="0.25">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1.9698</v>
      </c>
    </row>
    <row r="139" spans="1:22" x14ac:dyDescent="0.25">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26.6616</v>
      </c>
    </row>
    <row r="140" spans="1:22" x14ac:dyDescent="0.25">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18.446400000000001</v>
      </c>
    </row>
    <row r="141" spans="1:22" x14ac:dyDescent="0.25">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v>43.12</v>
      </c>
      <c r="T141">
        <v>14</v>
      </c>
      <c r="U141">
        <v>0</v>
      </c>
      <c r="V141">
        <v>20.697600000000001</v>
      </c>
    </row>
    <row r="142" spans="1:22" x14ac:dyDescent="0.25">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v>82.8</v>
      </c>
      <c r="T142">
        <v>2</v>
      </c>
      <c r="U142">
        <v>0.2</v>
      </c>
      <c r="V142">
        <v>10.35</v>
      </c>
    </row>
    <row r="143" spans="1:22" x14ac:dyDescent="0.25">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25">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5.1041999999999996</v>
      </c>
    </row>
    <row r="145" spans="1:22" x14ac:dyDescent="0.25">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25">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v>839.43</v>
      </c>
      <c r="T146">
        <v>3</v>
      </c>
      <c r="U146">
        <v>0</v>
      </c>
      <c r="V146">
        <v>218.2518</v>
      </c>
    </row>
    <row r="147" spans="1:22" x14ac:dyDescent="0.25">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20.157900000000001</v>
      </c>
    </row>
    <row r="148" spans="1:22" x14ac:dyDescent="0.25">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12.909599999999999</v>
      </c>
    </row>
    <row r="149" spans="1:22" x14ac:dyDescent="0.25">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v>384.45</v>
      </c>
      <c r="T149">
        <v>11</v>
      </c>
      <c r="U149">
        <v>0</v>
      </c>
      <c r="V149">
        <v>103.8015</v>
      </c>
    </row>
    <row r="150" spans="1:22" x14ac:dyDescent="0.25">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5.9988000000000001</v>
      </c>
    </row>
    <row r="151" spans="1:22" x14ac:dyDescent="0.25">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585.55200000000002</v>
      </c>
    </row>
    <row r="152" spans="1:22" x14ac:dyDescent="0.25">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25">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17.765999999999998</v>
      </c>
    </row>
    <row r="154" spans="1:22" x14ac:dyDescent="0.25">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15.238799999999999</v>
      </c>
    </row>
    <row r="155" spans="1:22" x14ac:dyDescent="0.25">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v>58.38</v>
      </c>
      <c r="T155">
        <v>7</v>
      </c>
      <c r="U155">
        <v>0</v>
      </c>
      <c r="V155">
        <v>26.271000000000001</v>
      </c>
    </row>
    <row r="156" spans="1:22" x14ac:dyDescent="0.25">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48.539200000000001</v>
      </c>
    </row>
    <row r="157" spans="1:22" x14ac:dyDescent="0.25">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21.0288</v>
      </c>
    </row>
    <row r="158" spans="1:22" x14ac:dyDescent="0.25">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25">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v>457.56799999999998</v>
      </c>
      <c r="T159">
        <v>2</v>
      </c>
      <c r="U159">
        <v>0.2</v>
      </c>
      <c r="V159">
        <v>51.476399999999998</v>
      </c>
    </row>
    <row r="160" spans="1:22" x14ac:dyDescent="0.25">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6.8714000000000004</v>
      </c>
    </row>
    <row r="161" spans="1:22" x14ac:dyDescent="0.25">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v>944.93</v>
      </c>
      <c r="T161">
        <v>7</v>
      </c>
      <c r="U161">
        <v>0</v>
      </c>
      <c r="V161">
        <v>236.23249999999999</v>
      </c>
    </row>
    <row r="162" spans="1:22" x14ac:dyDescent="0.25">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25">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v>54.384</v>
      </c>
      <c r="T163">
        <v>2</v>
      </c>
      <c r="U163">
        <v>0.2</v>
      </c>
      <c r="V163">
        <v>1.3595999999999999</v>
      </c>
    </row>
    <row r="164" spans="1:22" x14ac:dyDescent="0.25">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13.348000000000001</v>
      </c>
    </row>
    <row r="165" spans="1:22" x14ac:dyDescent="0.25">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v>27.68</v>
      </c>
      <c r="T165">
        <v>2</v>
      </c>
      <c r="U165">
        <v>0.2</v>
      </c>
      <c r="V165">
        <v>9.6880000000000006</v>
      </c>
    </row>
    <row r="166" spans="1:22" x14ac:dyDescent="0.25">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25">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v>8159.9520000000002</v>
      </c>
      <c r="T167">
        <v>8</v>
      </c>
      <c r="U167">
        <v>0.4</v>
      </c>
      <c r="V167">
        <v>-1359.992</v>
      </c>
    </row>
    <row r="168" spans="1:22" x14ac:dyDescent="0.25">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-58.634700000000002</v>
      </c>
    </row>
    <row r="169" spans="1:22" x14ac:dyDescent="0.25">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v>1740.06</v>
      </c>
      <c r="T169">
        <v>9</v>
      </c>
      <c r="U169">
        <v>0.3</v>
      </c>
      <c r="V169">
        <v>-24.858000000000001</v>
      </c>
    </row>
    <row r="170" spans="1:22" x14ac:dyDescent="0.25">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6.8136000000000001</v>
      </c>
    </row>
    <row r="171" spans="1:22" x14ac:dyDescent="0.25">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v>177.98</v>
      </c>
      <c r="T171">
        <v>5</v>
      </c>
      <c r="U171">
        <v>0.8</v>
      </c>
      <c r="V171">
        <v>-453.84899999999999</v>
      </c>
    </row>
    <row r="172" spans="1:22" x14ac:dyDescent="0.25">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8.9984999999999999</v>
      </c>
    </row>
    <row r="173" spans="1:22" x14ac:dyDescent="0.25">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9.8417999999999992</v>
      </c>
    </row>
    <row r="174" spans="1:22" x14ac:dyDescent="0.25">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53.260800000000003</v>
      </c>
    </row>
    <row r="175" spans="1:22" x14ac:dyDescent="0.25">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v>340.14400000000001</v>
      </c>
      <c r="T175">
        <v>7</v>
      </c>
      <c r="U175">
        <v>0.2</v>
      </c>
      <c r="V175">
        <v>21.259</v>
      </c>
    </row>
    <row r="176" spans="1:22" x14ac:dyDescent="0.25">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v>52.448</v>
      </c>
      <c r="T176">
        <v>2</v>
      </c>
      <c r="U176">
        <v>0.8</v>
      </c>
      <c r="V176">
        <v>-131.12</v>
      </c>
    </row>
    <row r="177" spans="1:22" x14ac:dyDescent="0.25">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6.5519999999999996</v>
      </c>
    </row>
    <row r="178" spans="1:22" x14ac:dyDescent="0.25">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97.263999999999996</v>
      </c>
      <c r="T178">
        <v>4</v>
      </c>
      <c r="U178">
        <v>0.8</v>
      </c>
      <c r="V178">
        <v>-243.16</v>
      </c>
    </row>
    <row r="179" spans="1:22" x14ac:dyDescent="0.25">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-11.337199999999999</v>
      </c>
    </row>
    <row r="180" spans="1:22" x14ac:dyDescent="0.25">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-3.7715000000000001</v>
      </c>
    </row>
    <row r="181" spans="1:22" x14ac:dyDescent="0.25">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25">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v>24.815999999999999</v>
      </c>
      <c r="T182">
        <v>2</v>
      </c>
      <c r="U182">
        <v>0.2</v>
      </c>
      <c r="V182">
        <v>1.8612</v>
      </c>
    </row>
    <row r="183" spans="1:22" x14ac:dyDescent="0.25">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v>408.74400000000003</v>
      </c>
      <c r="T183">
        <v>7</v>
      </c>
      <c r="U183">
        <v>0.2</v>
      </c>
      <c r="V183">
        <v>76.639499999999998</v>
      </c>
    </row>
    <row r="184" spans="1:22" x14ac:dyDescent="0.25">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131.02959999999999</v>
      </c>
    </row>
    <row r="185" spans="1:22" x14ac:dyDescent="0.25">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41.985999999999997</v>
      </c>
    </row>
    <row r="186" spans="1:22" x14ac:dyDescent="0.25">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25">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25">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22.984000000000002</v>
      </c>
    </row>
    <row r="189" spans="1:22" x14ac:dyDescent="0.25">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v>37.223999999999997</v>
      </c>
      <c r="T189">
        <v>3</v>
      </c>
      <c r="U189">
        <v>0.2</v>
      </c>
      <c r="V189">
        <v>3.7223999999999999</v>
      </c>
    </row>
    <row r="190" spans="1:22" x14ac:dyDescent="0.25">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v>20.015999999999998</v>
      </c>
      <c r="T190">
        <v>3</v>
      </c>
      <c r="U190">
        <v>0.2</v>
      </c>
      <c r="V190">
        <v>6.2549999999999999</v>
      </c>
    </row>
    <row r="191" spans="1:22" x14ac:dyDescent="0.25">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v>899.13599999999997</v>
      </c>
      <c r="T191">
        <v>4</v>
      </c>
      <c r="U191">
        <v>0.2</v>
      </c>
      <c r="V191">
        <v>112.392</v>
      </c>
    </row>
    <row r="192" spans="1:22" x14ac:dyDescent="0.25">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v>
      </c>
    </row>
    <row r="193" spans="1:22" x14ac:dyDescent="0.25">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24.883199999999999</v>
      </c>
    </row>
    <row r="194" spans="1:22" x14ac:dyDescent="0.25">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v>626.35199999999998</v>
      </c>
      <c r="T194">
        <v>3</v>
      </c>
      <c r="U194">
        <v>0.2</v>
      </c>
      <c r="V194">
        <v>46.976399999999998</v>
      </c>
    </row>
    <row r="195" spans="1:22" x14ac:dyDescent="0.25">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6.5670000000000002</v>
      </c>
    </row>
    <row r="196" spans="1:22" x14ac:dyDescent="0.25">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v>14.28</v>
      </c>
      <c r="T196">
        <v>7</v>
      </c>
      <c r="U196">
        <v>0</v>
      </c>
      <c r="V196">
        <v>6.7115999999999998</v>
      </c>
    </row>
    <row r="197" spans="1:22" x14ac:dyDescent="0.25">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1.2038</v>
      </c>
    </row>
    <row r="198" spans="1:22" x14ac:dyDescent="0.25">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1.5875999999999999</v>
      </c>
    </row>
    <row r="199" spans="1:22" x14ac:dyDescent="0.25">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25">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v>2.9460000000000002</v>
      </c>
      <c r="T200">
        <v>2</v>
      </c>
      <c r="U200">
        <v>0.7</v>
      </c>
      <c r="V200">
        <v>-2.2585999999999999</v>
      </c>
    </row>
    <row r="201" spans="1:22" x14ac:dyDescent="0.25">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5.8202999999999996</v>
      </c>
    </row>
    <row r="202" spans="1:22" x14ac:dyDescent="0.25">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v>21.744</v>
      </c>
      <c r="T202">
        <v>3</v>
      </c>
      <c r="U202">
        <v>0.2</v>
      </c>
      <c r="V202">
        <v>6.7949999999999999</v>
      </c>
    </row>
    <row r="203" spans="1:22" x14ac:dyDescent="0.25">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25">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0.29249999999999998</v>
      </c>
    </row>
    <row r="205" spans="1:22" x14ac:dyDescent="0.25">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v>66.284000000000006</v>
      </c>
      <c r="T205">
        <v>2</v>
      </c>
      <c r="U205">
        <v>0.8</v>
      </c>
      <c r="V205">
        <v>-178.96680000000001</v>
      </c>
    </row>
    <row r="206" spans="1:22" x14ac:dyDescent="0.25">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v>35.167999999999999</v>
      </c>
      <c r="T206">
        <v>7</v>
      </c>
      <c r="U206">
        <v>0.2</v>
      </c>
      <c r="V206">
        <v>9.6712000000000007</v>
      </c>
    </row>
    <row r="207" spans="1:22" x14ac:dyDescent="0.25">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v>444.76799999999997</v>
      </c>
      <c r="T207">
        <v>4</v>
      </c>
      <c r="U207">
        <v>0.2</v>
      </c>
      <c r="V207">
        <v>44.476799999999997</v>
      </c>
    </row>
    <row r="208" spans="1:22" x14ac:dyDescent="0.25">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5.8743999999999996</v>
      </c>
    </row>
    <row r="209" spans="1:22" x14ac:dyDescent="0.25">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35.634599999999999</v>
      </c>
    </row>
    <row r="210" spans="1:22" x14ac:dyDescent="0.25">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25">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16.209900000000001</v>
      </c>
    </row>
    <row r="212" spans="1:22" x14ac:dyDescent="0.25">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3.6796000000000002</v>
      </c>
    </row>
    <row r="213" spans="1:22" x14ac:dyDescent="0.25">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6.5</v>
      </c>
    </row>
    <row r="214" spans="1:22" x14ac:dyDescent="0.25">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v>23.68</v>
      </c>
      <c r="T214">
        <v>2</v>
      </c>
      <c r="U214">
        <v>0.2</v>
      </c>
      <c r="V214">
        <v>8.8800000000000008</v>
      </c>
    </row>
    <row r="215" spans="1:22" x14ac:dyDescent="0.25">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-244.32300000000001</v>
      </c>
    </row>
    <row r="216" spans="1:22" x14ac:dyDescent="0.25">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v>
      </c>
    </row>
    <row r="217" spans="1:22" x14ac:dyDescent="0.25">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v>1188</v>
      </c>
      <c r="T217">
        <v>9</v>
      </c>
      <c r="U217">
        <v>0.7</v>
      </c>
      <c r="V217">
        <v>-950.4</v>
      </c>
    </row>
    <row r="218" spans="1:22" x14ac:dyDescent="0.25">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4.4791999999999996</v>
      </c>
    </row>
    <row r="219" spans="1:22" x14ac:dyDescent="0.25">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26.056799999999999</v>
      </c>
    </row>
    <row r="220" spans="1:22" x14ac:dyDescent="0.25">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v>
      </c>
    </row>
    <row r="221" spans="1:22" x14ac:dyDescent="0.25">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v>5.5839999999999996</v>
      </c>
      <c r="T221">
        <v>2</v>
      </c>
      <c r="U221">
        <v>0.2</v>
      </c>
      <c r="V221">
        <v>1.8148</v>
      </c>
    </row>
    <row r="222" spans="1:22" x14ac:dyDescent="0.25">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v>22.704000000000001</v>
      </c>
      <c r="T222">
        <v>6</v>
      </c>
      <c r="U222">
        <v>0.2</v>
      </c>
      <c r="V222">
        <v>8.2302</v>
      </c>
    </row>
    <row r="223" spans="1:22" x14ac:dyDescent="0.25">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v>19.776</v>
      </c>
      <c r="T223">
        <v>4</v>
      </c>
      <c r="U223">
        <v>0.7</v>
      </c>
      <c r="V223">
        <v>-13.8432</v>
      </c>
    </row>
    <row r="224" spans="1:22" x14ac:dyDescent="0.25">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19.084800000000001</v>
      </c>
    </row>
    <row r="225" spans="1:22" x14ac:dyDescent="0.25">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v>479.988</v>
      </c>
      <c r="T225">
        <v>4</v>
      </c>
      <c r="U225">
        <v>0.7</v>
      </c>
      <c r="V225">
        <v>-383.99040000000002</v>
      </c>
    </row>
    <row r="226" spans="1:22" x14ac:dyDescent="0.25">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v>27.167999999999999</v>
      </c>
      <c r="T226">
        <v>2</v>
      </c>
      <c r="U226">
        <v>0.2</v>
      </c>
      <c r="V226">
        <v>2.7168000000000001</v>
      </c>
    </row>
    <row r="227" spans="1:22" x14ac:dyDescent="0.25">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0.96799999999999997</v>
      </c>
    </row>
    <row r="228" spans="1:22" x14ac:dyDescent="0.25">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v>622.45000000000005</v>
      </c>
      <c r="T228">
        <v>5</v>
      </c>
      <c r="U228">
        <v>0</v>
      </c>
      <c r="V228">
        <v>136.93899999999999</v>
      </c>
    </row>
    <row r="229" spans="1:22" x14ac:dyDescent="0.25">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0.2198</v>
      </c>
    </row>
    <row r="230" spans="1:22" x14ac:dyDescent="0.25">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v>
      </c>
    </row>
    <row r="231" spans="1:22" x14ac:dyDescent="0.25">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43.840800000000002</v>
      </c>
    </row>
    <row r="232" spans="1:22" x14ac:dyDescent="0.25">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v>18.648</v>
      </c>
      <c r="T232">
        <v>7</v>
      </c>
      <c r="U232">
        <v>0.7</v>
      </c>
      <c r="V232">
        <v>-12.432</v>
      </c>
    </row>
    <row r="233" spans="1:22" x14ac:dyDescent="0.25">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v>
      </c>
    </row>
    <row r="234" spans="1:22" x14ac:dyDescent="0.25">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620.61450000000002</v>
      </c>
      <c r="T234">
        <v>3</v>
      </c>
      <c r="U234">
        <v>0.45</v>
      </c>
      <c r="V234">
        <v>-248.2458</v>
      </c>
    </row>
    <row r="235" spans="1:22" x14ac:dyDescent="0.25">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5.3280000000000003</v>
      </c>
      <c r="T235">
        <v>2</v>
      </c>
      <c r="U235">
        <v>0.7</v>
      </c>
      <c r="V235">
        <v>-3.552</v>
      </c>
    </row>
    <row r="236" spans="1:22" x14ac:dyDescent="0.25">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25">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v>
      </c>
      <c r="T237">
        <v>3</v>
      </c>
      <c r="U237">
        <v>0.2</v>
      </c>
      <c r="V237">
        <v>-7.7247000000000003</v>
      </c>
    </row>
    <row r="238" spans="1:22" x14ac:dyDescent="0.25">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25">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v>25.92</v>
      </c>
      <c r="T239">
        <v>5</v>
      </c>
      <c r="U239">
        <v>0.2</v>
      </c>
      <c r="V239">
        <v>9.3960000000000008</v>
      </c>
    </row>
    <row r="240" spans="1:22" x14ac:dyDescent="0.25">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v>419.68</v>
      </c>
      <c r="T240">
        <v>5</v>
      </c>
      <c r="U240">
        <v>0.6</v>
      </c>
      <c r="V240">
        <v>-356.72800000000001</v>
      </c>
    </row>
    <row r="241" spans="1:22" x14ac:dyDescent="0.25">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-4.6752000000000002</v>
      </c>
    </row>
    <row r="242" spans="1:22" x14ac:dyDescent="0.25">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v>31.984000000000002</v>
      </c>
      <c r="T242">
        <v>2</v>
      </c>
      <c r="U242">
        <v>0.2</v>
      </c>
      <c r="V242">
        <v>11.1944</v>
      </c>
    </row>
    <row r="243" spans="1:22" x14ac:dyDescent="0.25">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-120.51300000000001</v>
      </c>
    </row>
    <row r="244" spans="1:22" x14ac:dyDescent="0.25">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v>4.0439999999999996</v>
      </c>
      <c r="T244">
        <v>3</v>
      </c>
      <c r="U244">
        <v>0.6</v>
      </c>
      <c r="V244">
        <v>-2.8308</v>
      </c>
    </row>
    <row r="245" spans="1:22" x14ac:dyDescent="0.25">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1.2038</v>
      </c>
    </row>
    <row r="246" spans="1:22" x14ac:dyDescent="0.25">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v>2001.86</v>
      </c>
      <c r="T246">
        <v>7</v>
      </c>
      <c r="U246">
        <v>0</v>
      </c>
      <c r="V246">
        <v>580.5394</v>
      </c>
    </row>
    <row r="247" spans="1:22" x14ac:dyDescent="0.25">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v>
      </c>
    </row>
    <row r="248" spans="1:22" x14ac:dyDescent="0.25">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25">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496.07249999999999</v>
      </c>
    </row>
    <row r="250" spans="1:22" x14ac:dyDescent="0.25">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12.441599999999999</v>
      </c>
    </row>
    <row r="251" spans="1:22" x14ac:dyDescent="0.25">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v>
      </c>
    </row>
    <row r="252" spans="1:22" x14ac:dyDescent="0.25">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3.5767000000000002</v>
      </c>
    </row>
    <row r="253" spans="1:22" x14ac:dyDescent="0.25">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636.00030000000004</v>
      </c>
    </row>
    <row r="254" spans="1:22" x14ac:dyDescent="0.25">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v>
      </c>
    </row>
    <row r="255" spans="1:22" x14ac:dyDescent="0.25">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25">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v>12.132</v>
      </c>
      <c r="T256">
        <v>9</v>
      </c>
      <c r="U256">
        <v>0.6</v>
      </c>
      <c r="V256">
        <v>-8.4923999999999999</v>
      </c>
    </row>
    <row r="257" spans="1:22" x14ac:dyDescent="0.25">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-19.5624</v>
      </c>
    </row>
    <row r="258" spans="1:22" x14ac:dyDescent="0.25">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4.0439999999999996</v>
      </c>
    </row>
    <row r="259" spans="1:22" x14ac:dyDescent="0.25">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56.691600000000001</v>
      </c>
    </row>
    <row r="260" spans="1:22" x14ac:dyDescent="0.25">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6.9257999999999997</v>
      </c>
    </row>
    <row r="261" spans="1:22" x14ac:dyDescent="0.25">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v>221.55</v>
      </c>
      <c r="T261">
        <v>3</v>
      </c>
      <c r="U261">
        <v>0</v>
      </c>
      <c r="V261">
        <v>6.6464999999999996</v>
      </c>
    </row>
    <row r="262" spans="1:22" x14ac:dyDescent="0.25">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6.1319999999999997</v>
      </c>
    </row>
    <row r="263" spans="1:22" x14ac:dyDescent="0.25">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v>1.6240000000000001</v>
      </c>
      <c r="T263">
        <v>2</v>
      </c>
      <c r="U263">
        <v>0.8</v>
      </c>
      <c r="V263">
        <v>-4.4660000000000002</v>
      </c>
    </row>
    <row r="264" spans="1:22" x14ac:dyDescent="0.25">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-509.99700000000001</v>
      </c>
    </row>
    <row r="265" spans="1:22" x14ac:dyDescent="0.25">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v>2519.9580000000001</v>
      </c>
      <c r="T265">
        <v>7</v>
      </c>
      <c r="U265">
        <v>0.4</v>
      </c>
      <c r="V265">
        <v>-251.9958</v>
      </c>
    </row>
    <row r="266" spans="1:22" x14ac:dyDescent="0.25">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25">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35.155999999999999</v>
      </c>
    </row>
    <row r="268" spans="1:22" x14ac:dyDescent="0.25">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v>14.016</v>
      </c>
      <c r="T268">
        <v>3</v>
      </c>
      <c r="U268">
        <v>0.2</v>
      </c>
      <c r="V268">
        <v>4.7304000000000004</v>
      </c>
    </row>
    <row r="269" spans="1:22" x14ac:dyDescent="0.25">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v>7.56</v>
      </c>
      <c r="T269">
        <v>6</v>
      </c>
      <c r="U269">
        <v>0</v>
      </c>
      <c r="V269">
        <v>0.3024</v>
      </c>
    </row>
    <row r="270" spans="1:22" x14ac:dyDescent="0.25">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-7.4416000000000002</v>
      </c>
    </row>
    <row r="271" spans="1:22" x14ac:dyDescent="0.25">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25">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210.49359999999999</v>
      </c>
    </row>
    <row r="273" spans="1:22" x14ac:dyDescent="0.25">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v>209.93</v>
      </c>
      <c r="T273">
        <v>7</v>
      </c>
      <c r="U273">
        <v>0</v>
      </c>
      <c r="V273">
        <v>92.369200000000006</v>
      </c>
    </row>
    <row r="274" spans="1:22" x14ac:dyDescent="0.25">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2.3231999999999999</v>
      </c>
    </row>
    <row r="275" spans="1:22" x14ac:dyDescent="0.25">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4.0949999999999998</v>
      </c>
    </row>
    <row r="276" spans="1:22" x14ac:dyDescent="0.25">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25">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v>
      </c>
    </row>
    <row r="278" spans="1:22" x14ac:dyDescent="0.25">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v>11.648</v>
      </c>
      <c r="T278">
        <v>2</v>
      </c>
      <c r="U278">
        <v>0.2</v>
      </c>
      <c r="V278">
        <v>4.0768000000000004</v>
      </c>
    </row>
    <row r="279" spans="1:22" x14ac:dyDescent="0.25">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5.9071999999999996</v>
      </c>
    </row>
    <row r="280" spans="1:22" x14ac:dyDescent="0.25">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25">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v>24.84</v>
      </c>
      <c r="T281">
        <v>3</v>
      </c>
      <c r="U281">
        <v>0.2</v>
      </c>
      <c r="V281">
        <v>8.6940000000000008</v>
      </c>
    </row>
    <row r="282" spans="1:22" x14ac:dyDescent="0.25">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v>2.08</v>
      </c>
      <c r="T282">
        <v>5</v>
      </c>
      <c r="U282">
        <v>0.8</v>
      </c>
      <c r="V282">
        <v>-3.4319999999999999</v>
      </c>
    </row>
    <row r="283" spans="1:22" x14ac:dyDescent="0.25">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25">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v>
      </c>
    </row>
    <row r="285" spans="1:22" x14ac:dyDescent="0.25">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47.844000000000001</v>
      </c>
    </row>
    <row r="286" spans="1:22" x14ac:dyDescent="0.25">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v>239.8</v>
      </c>
      <c r="T286">
        <v>5</v>
      </c>
      <c r="U286">
        <v>0.2</v>
      </c>
      <c r="V286">
        <v>47.96</v>
      </c>
    </row>
    <row r="287" spans="1:22" x14ac:dyDescent="0.25">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v>31.103999999999999</v>
      </c>
      <c r="T287">
        <v>6</v>
      </c>
      <c r="U287">
        <v>0.2</v>
      </c>
      <c r="V287">
        <v>10.8864</v>
      </c>
    </row>
    <row r="288" spans="1:22" x14ac:dyDescent="0.25">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v>254.05799999999999</v>
      </c>
      <c r="T288">
        <v>7</v>
      </c>
      <c r="U288">
        <v>0.7</v>
      </c>
      <c r="V288">
        <v>-169.37200000000001</v>
      </c>
    </row>
    <row r="289" spans="1:22" x14ac:dyDescent="0.25">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v>194.52799999999999</v>
      </c>
      <c r="T289">
        <v>2</v>
      </c>
      <c r="U289">
        <v>0.2</v>
      </c>
      <c r="V289">
        <v>24.315999999999999</v>
      </c>
    </row>
    <row r="290" spans="1:22" x14ac:dyDescent="0.25">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v>961.48</v>
      </c>
      <c r="T290">
        <v>5</v>
      </c>
      <c r="U290">
        <v>0.2</v>
      </c>
      <c r="V290">
        <v>-204.31450000000001</v>
      </c>
    </row>
    <row r="291" spans="1:22" x14ac:dyDescent="0.25">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6.6836000000000002</v>
      </c>
    </row>
    <row r="292" spans="1:22" x14ac:dyDescent="0.25">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v>18.495999999999999</v>
      </c>
      <c r="T292">
        <v>8</v>
      </c>
      <c r="U292">
        <v>0.2</v>
      </c>
      <c r="V292">
        <v>6.2423999999999999</v>
      </c>
    </row>
    <row r="293" spans="1:22" x14ac:dyDescent="0.25">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255.98400000000001</v>
      </c>
      <c r="T293">
        <v>2</v>
      </c>
      <c r="U293">
        <v>0.2</v>
      </c>
      <c r="V293">
        <v>54.396599999999999</v>
      </c>
    </row>
    <row r="294" spans="1:22" x14ac:dyDescent="0.25">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-48.703200000000002</v>
      </c>
    </row>
    <row r="295" spans="1:22" x14ac:dyDescent="0.25">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25">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v>230.352</v>
      </c>
      <c r="T296">
        <v>3</v>
      </c>
      <c r="U296">
        <v>0.2</v>
      </c>
      <c r="V296">
        <v>20.155799999999999</v>
      </c>
    </row>
    <row r="297" spans="1:22" x14ac:dyDescent="0.25">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v>218.352</v>
      </c>
      <c r="T297">
        <v>3</v>
      </c>
      <c r="U297">
        <v>0.2</v>
      </c>
      <c r="V297">
        <v>-24.564599999999999</v>
      </c>
    </row>
    <row r="298" spans="1:22" x14ac:dyDescent="0.25">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v>78.599999999999994</v>
      </c>
      <c r="T298">
        <v>5</v>
      </c>
      <c r="U298">
        <v>0.7</v>
      </c>
      <c r="V298">
        <v>-62.88</v>
      </c>
    </row>
    <row r="299" spans="1:22" x14ac:dyDescent="0.25">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v>27.552</v>
      </c>
      <c r="T299">
        <v>3</v>
      </c>
      <c r="U299">
        <v>0.2</v>
      </c>
      <c r="V299">
        <v>9.2988</v>
      </c>
    </row>
    <row r="300" spans="1:22" x14ac:dyDescent="0.25">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v>32.4</v>
      </c>
      <c r="T300">
        <v>5</v>
      </c>
      <c r="U300">
        <v>0</v>
      </c>
      <c r="V300">
        <v>15.552</v>
      </c>
    </row>
    <row r="301" spans="1:22" x14ac:dyDescent="0.25">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v>
      </c>
    </row>
    <row r="302" spans="1:22" x14ac:dyDescent="0.25">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27.316800000000001</v>
      </c>
    </row>
    <row r="303" spans="1:22" x14ac:dyDescent="0.25">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38.024000000000001</v>
      </c>
    </row>
    <row r="304" spans="1:22" x14ac:dyDescent="0.25">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6.5688000000000004</v>
      </c>
    </row>
    <row r="305" spans="1:22" x14ac:dyDescent="0.25">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v>219.07499999999999</v>
      </c>
      <c r="T305">
        <v>3</v>
      </c>
      <c r="U305">
        <v>0.5</v>
      </c>
      <c r="V305">
        <v>-131.44499999999999</v>
      </c>
    </row>
    <row r="306" spans="1:22" x14ac:dyDescent="0.25">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12.864000000000001</v>
      </c>
    </row>
    <row r="307" spans="1:22" x14ac:dyDescent="0.25">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2.8536000000000001</v>
      </c>
    </row>
    <row r="308" spans="1:22" x14ac:dyDescent="0.25">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v>45.48</v>
      </c>
      <c r="T308">
        <v>3</v>
      </c>
      <c r="U308">
        <v>0</v>
      </c>
      <c r="V308">
        <v>20.9208</v>
      </c>
    </row>
    <row r="309" spans="1:22" x14ac:dyDescent="0.25">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v>289.2</v>
      </c>
      <c r="T309">
        <v>6</v>
      </c>
      <c r="U309">
        <v>0</v>
      </c>
      <c r="V309">
        <v>83.867999999999995</v>
      </c>
    </row>
    <row r="310" spans="1:22" x14ac:dyDescent="0.25">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25">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v>15.135999999999999</v>
      </c>
      <c r="T311">
        <v>4</v>
      </c>
      <c r="U311">
        <v>0.2</v>
      </c>
      <c r="V311">
        <v>3.5948000000000002</v>
      </c>
    </row>
    <row r="312" spans="1:22" x14ac:dyDescent="0.25">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v>466.76799999999997</v>
      </c>
      <c r="T312">
        <v>2</v>
      </c>
      <c r="U312">
        <v>0.2</v>
      </c>
      <c r="V312">
        <v>52.511400000000002</v>
      </c>
    </row>
    <row r="313" spans="1:22" x14ac:dyDescent="0.25">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1.7136</v>
      </c>
    </row>
    <row r="314" spans="1:22" x14ac:dyDescent="0.25">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25">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v>87.54</v>
      </c>
      <c r="T315">
        <v>3</v>
      </c>
      <c r="U315">
        <v>0</v>
      </c>
      <c r="V315">
        <v>37.642200000000003</v>
      </c>
    </row>
    <row r="316" spans="1:22" x14ac:dyDescent="0.25">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v>178.38399999999999</v>
      </c>
      <c r="T316">
        <v>2</v>
      </c>
      <c r="U316">
        <v>0.2</v>
      </c>
      <c r="V316">
        <v>22.297999999999998</v>
      </c>
    </row>
    <row r="317" spans="1:22" x14ac:dyDescent="0.25">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v>15.552</v>
      </c>
      <c r="T317">
        <v>3</v>
      </c>
      <c r="U317">
        <v>0.2</v>
      </c>
      <c r="V317">
        <v>5.4432</v>
      </c>
    </row>
    <row r="318" spans="1:22" x14ac:dyDescent="0.25">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v>99.135999999999996</v>
      </c>
      <c r="T318">
        <v>4</v>
      </c>
      <c r="U318">
        <v>0.2</v>
      </c>
      <c r="V318">
        <v>8.6744000000000003</v>
      </c>
    </row>
    <row r="319" spans="1:22" x14ac:dyDescent="0.25">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v>
      </c>
    </row>
    <row r="320" spans="1:22" x14ac:dyDescent="0.25">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25">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25">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25">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13.071</v>
      </c>
    </row>
    <row r="324" spans="1:22" x14ac:dyDescent="0.25">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25">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25">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25">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v>15.992000000000001</v>
      </c>
      <c r="T327">
        <v>1</v>
      </c>
      <c r="U327">
        <v>0.2</v>
      </c>
      <c r="V327">
        <v>0.99950000000000006</v>
      </c>
    </row>
    <row r="328" spans="1:22" x14ac:dyDescent="0.25">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25">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v>54.223999999999997</v>
      </c>
      <c r="T329">
        <v>2</v>
      </c>
      <c r="U329">
        <v>0.2</v>
      </c>
      <c r="V329">
        <v>3.3889999999999998</v>
      </c>
    </row>
    <row r="330" spans="1:22" x14ac:dyDescent="0.25">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v>
      </c>
    </row>
    <row r="331" spans="1:22" x14ac:dyDescent="0.25">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v>100.24</v>
      </c>
      <c r="T331">
        <v>10</v>
      </c>
      <c r="U331">
        <v>0.2</v>
      </c>
      <c r="V331">
        <v>33.831000000000003</v>
      </c>
    </row>
    <row r="332" spans="1:22" x14ac:dyDescent="0.25">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37.764000000000003</v>
      </c>
      <c r="T332">
        <v>6</v>
      </c>
      <c r="U332">
        <v>0.7</v>
      </c>
      <c r="V332">
        <v>-27.6936</v>
      </c>
    </row>
    <row r="333" spans="1:22" x14ac:dyDescent="0.25">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v>
      </c>
    </row>
    <row r="334" spans="1:22" x14ac:dyDescent="0.25">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v>
      </c>
      <c r="T334">
        <v>2</v>
      </c>
      <c r="U334">
        <v>0.7</v>
      </c>
      <c r="V334">
        <v>-13.816000000000001</v>
      </c>
    </row>
    <row r="335" spans="1:22" x14ac:dyDescent="0.25">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4.8959999999999999</v>
      </c>
      <c r="T335">
        <v>3</v>
      </c>
      <c r="U335">
        <v>0.7</v>
      </c>
      <c r="V335">
        <v>-3.4272</v>
      </c>
    </row>
    <row r="336" spans="1:22" x14ac:dyDescent="0.25">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v>4.7519999999999998</v>
      </c>
      <c r="T336">
        <v>1</v>
      </c>
      <c r="U336">
        <v>0.2</v>
      </c>
      <c r="V336">
        <v>1.6037999999999999</v>
      </c>
    </row>
    <row r="337" spans="1:22" x14ac:dyDescent="0.25">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335.99439999999998</v>
      </c>
    </row>
    <row r="338" spans="1:22" x14ac:dyDescent="0.25">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v>14.368</v>
      </c>
      <c r="T338">
        <v>4</v>
      </c>
      <c r="U338">
        <v>0.2</v>
      </c>
      <c r="V338">
        <v>4.49</v>
      </c>
    </row>
    <row r="339" spans="1:22" x14ac:dyDescent="0.25">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v>7.7119999999999997</v>
      </c>
      <c r="T339">
        <v>2</v>
      </c>
      <c r="U339">
        <v>0.2</v>
      </c>
      <c r="V339">
        <v>2.7955999999999999</v>
      </c>
    </row>
    <row r="340" spans="1:22" x14ac:dyDescent="0.25">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v>698.35199999999998</v>
      </c>
      <c r="T340">
        <v>3</v>
      </c>
      <c r="U340">
        <v>0.2</v>
      </c>
      <c r="V340">
        <v>-17.4588</v>
      </c>
    </row>
    <row r="341" spans="1:22" x14ac:dyDescent="0.25">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25">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1.1160000000000001</v>
      </c>
    </row>
    <row r="343" spans="1:22" x14ac:dyDescent="0.25">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v>
      </c>
      <c r="T343">
        <v>10</v>
      </c>
      <c r="U343">
        <v>0.7</v>
      </c>
      <c r="V343">
        <v>-407.976</v>
      </c>
    </row>
    <row r="344" spans="1:22" x14ac:dyDescent="0.25">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30.992000000000001</v>
      </c>
      <c r="T344">
        <v>13</v>
      </c>
      <c r="U344">
        <v>0.2</v>
      </c>
      <c r="V344">
        <v>10.0724</v>
      </c>
    </row>
    <row r="345" spans="1:22" x14ac:dyDescent="0.25">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8.3916000000000004</v>
      </c>
    </row>
    <row r="346" spans="1:22" x14ac:dyDescent="0.25">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v>88.8</v>
      </c>
      <c r="T346">
        <v>4</v>
      </c>
      <c r="U346">
        <v>0.2</v>
      </c>
      <c r="V346">
        <v>-2.2200000000000002</v>
      </c>
    </row>
    <row r="347" spans="1:22" x14ac:dyDescent="0.25">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4.7976000000000001</v>
      </c>
    </row>
    <row r="348" spans="1:22" x14ac:dyDescent="0.25">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v>7.56</v>
      </c>
      <c r="T348">
        <v>3</v>
      </c>
      <c r="U348">
        <v>0</v>
      </c>
      <c r="V348">
        <v>3.0996000000000001</v>
      </c>
    </row>
    <row r="349" spans="1:22" x14ac:dyDescent="0.25">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11.543200000000001</v>
      </c>
    </row>
    <row r="350" spans="1:22" x14ac:dyDescent="0.25">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25">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25">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11.543200000000001</v>
      </c>
    </row>
    <row r="353" spans="1:22" x14ac:dyDescent="0.25">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25">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23.086400000000001</v>
      </c>
    </row>
    <row r="355" spans="1:22" x14ac:dyDescent="0.25">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v>4355.1679999999997</v>
      </c>
      <c r="T355">
        <v>4</v>
      </c>
      <c r="U355">
        <v>0.2</v>
      </c>
      <c r="V355">
        <v>1415.4295999999999</v>
      </c>
    </row>
    <row r="356" spans="1:22" x14ac:dyDescent="0.25">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388.70400000000001</v>
      </c>
      <c r="T356">
        <v>6</v>
      </c>
      <c r="U356">
        <v>0.2</v>
      </c>
      <c r="V356">
        <v>-4.8587999999999996</v>
      </c>
    </row>
    <row r="357" spans="1:22" x14ac:dyDescent="0.25">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25">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25">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15.824</v>
      </c>
    </row>
    <row r="360" spans="1:22" x14ac:dyDescent="0.25">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v>
      </c>
      <c r="T360">
        <v>5</v>
      </c>
      <c r="U360">
        <v>0.2</v>
      </c>
      <c r="V360">
        <v>11.324999999999999</v>
      </c>
    </row>
    <row r="361" spans="1:22" x14ac:dyDescent="0.25">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25">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25">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25">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25">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1.4456</v>
      </c>
    </row>
    <row r="366" spans="1:22" x14ac:dyDescent="0.25">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25">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8.4784000000000006</v>
      </c>
    </row>
    <row r="368" spans="1:22" x14ac:dyDescent="0.25">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25">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0.1472</v>
      </c>
    </row>
    <row r="370" spans="1:22" x14ac:dyDescent="0.25">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29.341200000000001</v>
      </c>
    </row>
    <row r="371" spans="1:22" x14ac:dyDescent="0.25">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271.41919999999999</v>
      </c>
    </row>
    <row r="372" spans="1:22" x14ac:dyDescent="0.25">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v>25.92</v>
      </c>
      <c r="T372">
        <v>5</v>
      </c>
      <c r="U372">
        <v>0.2</v>
      </c>
      <c r="V372">
        <v>9.3960000000000008</v>
      </c>
    </row>
    <row r="373" spans="1:22" x14ac:dyDescent="0.25">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v>53.423999999999999</v>
      </c>
      <c r="T373">
        <v>3</v>
      </c>
      <c r="U373">
        <v>0.2</v>
      </c>
      <c r="V373">
        <v>4.6745999999999999</v>
      </c>
    </row>
    <row r="374" spans="1:22" x14ac:dyDescent="0.25">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v>8.16</v>
      </c>
      <c r="T374">
        <v>5</v>
      </c>
      <c r="U374">
        <v>0.7</v>
      </c>
      <c r="V374">
        <v>-5.7119999999999997</v>
      </c>
    </row>
    <row r="375" spans="1:22" x14ac:dyDescent="0.25">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v>1023.936</v>
      </c>
      <c r="T375">
        <v>8</v>
      </c>
      <c r="U375">
        <v>0.2</v>
      </c>
      <c r="V375">
        <v>179.18879999999999</v>
      </c>
    </row>
    <row r="376" spans="1:22" x14ac:dyDescent="0.25">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0.92400000000000004</v>
      </c>
    </row>
    <row r="377" spans="1:22" x14ac:dyDescent="0.25">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v>
      </c>
    </row>
    <row r="378" spans="1:22" x14ac:dyDescent="0.25">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v>99.135999999999996</v>
      </c>
      <c r="T378">
        <v>4</v>
      </c>
      <c r="U378">
        <v>0.2</v>
      </c>
      <c r="V378">
        <v>30.98</v>
      </c>
    </row>
    <row r="379" spans="1:22" x14ac:dyDescent="0.25">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v>1488.424</v>
      </c>
      <c r="T379">
        <v>7</v>
      </c>
      <c r="U379">
        <v>0.3</v>
      </c>
      <c r="V379">
        <v>-297.6848</v>
      </c>
    </row>
    <row r="380" spans="1:22" x14ac:dyDescent="0.25">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8.6519999999999992</v>
      </c>
      <c r="T380">
        <v>3</v>
      </c>
      <c r="U380">
        <v>0.8</v>
      </c>
      <c r="V380">
        <v>-20.3322</v>
      </c>
    </row>
    <row r="381" spans="1:22" x14ac:dyDescent="0.25">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2.6810999999999998</v>
      </c>
    </row>
    <row r="382" spans="1:22" x14ac:dyDescent="0.25">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12.176</v>
      </c>
      <c r="T382">
        <v>4</v>
      </c>
      <c r="U382">
        <v>0.8</v>
      </c>
      <c r="V382">
        <v>-18.872800000000002</v>
      </c>
    </row>
    <row r="383" spans="1:22" x14ac:dyDescent="0.25">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25">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25">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25">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v>375.45749999999998</v>
      </c>
      <c r="T386">
        <v>3</v>
      </c>
      <c r="U386">
        <v>0.45</v>
      </c>
      <c r="V386">
        <v>-157.0095</v>
      </c>
    </row>
    <row r="387" spans="1:22" x14ac:dyDescent="0.25">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v>83.975999999999999</v>
      </c>
      <c r="T387">
        <v>3</v>
      </c>
      <c r="U387">
        <v>0.2</v>
      </c>
      <c r="V387">
        <v>-1.0497000000000001</v>
      </c>
    </row>
    <row r="388" spans="1:22" x14ac:dyDescent="0.25">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v>482.34</v>
      </c>
      <c r="T388">
        <v>4</v>
      </c>
      <c r="U388">
        <v>0.7</v>
      </c>
      <c r="V388">
        <v>-337.63799999999998</v>
      </c>
    </row>
    <row r="389" spans="1:22" x14ac:dyDescent="0.25">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v>2.96</v>
      </c>
      <c r="T389">
        <v>1</v>
      </c>
      <c r="U389">
        <v>0.2</v>
      </c>
      <c r="V389">
        <v>0.77700000000000002</v>
      </c>
    </row>
    <row r="390" spans="1:22" x14ac:dyDescent="0.25">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0.4264</v>
      </c>
    </row>
    <row r="391" spans="1:22" x14ac:dyDescent="0.25">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7.8840000000000003</v>
      </c>
    </row>
    <row r="392" spans="1:22" x14ac:dyDescent="0.25">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13.5932</v>
      </c>
    </row>
    <row r="393" spans="1:22" x14ac:dyDescent="0.25">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v>246.38399999999999</v>
      </c>
      <c r="T393">
        <v>2</v>
      </c>
      <c r="U393">
        <v>0.2</v>
      </c>
      <c r="V393">
        <v>27.7182</v>
      </c>
    </row>
    <row r="394" spans="1:22" x14ac:dyDescent="0.25">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25">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v>12.462</v>
      </c>
      <c r="T395">
        <v>3</v>
      </c>
      <c r="U395">
        <v>0.8</v>
      </c>
      <c r="V395">
        <v>-20.5623</v>
      </c>
    </row>
    <row r="396" spans="1:22" x14ac:dyDescent="0.25">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25.579799999999999</v>
      </c>
    </row>
    <row r="397" spans="1:22" x14ac:dyDescent="0.25">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9.4923999999999999</v>
      </c>
    </row>
    <row r="398" spans="1:22" x14ac:dyDescent="0.25">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6.2207999999999997</v>
      </c>
    </row>
    <row r="399" spans="1:22" x14ac:dyDescent="0.25">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21.036000000000001</v>
      </c>
    </row>
    <row r="400" spans="1:22" x14ac:dyDescent="0.25">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v>35.951999999999998</v>
      </c>
      <c r="T400">
        <v>3</v>
      </c>
      <c r="U400">
        <v>0.2</v>
      </c>
      <c r="V400">
        <v>3.5952000000000002</v>
      </c>
    </row>
    <row r="401" spans="1:22" x14ac:dyDescent="0.25">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v>2396.2656000000002</v>
      </c>
      <c r="T401">
        <v>4</v>
      </c>
      <c r="U401">
        <v>0.32</v>
      </c>
      <c r="V401">
        <v>-317.15280000000001</v>
      </c>
    </row>
    <row r="402" spans="1:22" x14ac:dyDescent="0.25">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25">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0.7198</v>
      </c>
    </row>
    <row r="404" spans="1:22" x14ac:dyDescent="0.25">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v>9.5679999999999996</v>
      </c>
      <c r="T404">
        <v>2</v>
      </c>
      <c r="U404">
        <v>0.2</v>
      </c>
      <c r="V404">
        <v>3.4683999999999999</v>
      </c>
    </row>
    <row r="405" spans="1:22" x14ac:dyDescent="0.25">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25">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v>35.909999999999997</v>
      </c>
      <c r="T406">
        <v>3</v>
      </c>
      <c r="U406">
        <v>0</v>
      </c>
      <c r="V406">
        <v>9.6957000000000004</v>
      </c>
    </row>
    <row r="407" spans="1:22" x14ac:dyDescent="0.25">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v>179.95</v>
      </c>
      <c r="T407">
        <v>5</v>
      </c>
      <c r="U407">
        <v>0</v>
      </c>
      <c r="V407">
        <v>37.789499999999997</v>
      </c>
    </row>
    <row r="408" spans="1:22" x14ac:dyDescent="0.25">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25">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25">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v>1004.024</v>
      </c>
      <c r="T410">
        <v>7</v>
      </c>
      <c r="U410">
        <v>0.2</v>
      </c>
      <c r="V410">
        <v>-112.95269999999999</v>
      </c>
    </row>
    <row r="411" spans="1:22" x14ac:dyDescent="0.25">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25">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v>28.35</v>
      </c>
      <c r="T412">
        <v>9</v>
      </c>
      <c r="U412">
        <v>0</v>
      </c>
      <c r="V412">
        <v>13.608000000000001</v>
      </c>
    </row>
    <row r="413" spans="1:22" x14ac:dyDescent="0.25">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25">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31.454799999999999</v>
      </c>
    </row>
    <row r="415" spans="1:22" x14ac:dyDescent="0.25">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v>113.568</v>
      </c>
      <c r="T415">
        <v>2</v>
      </c>
      <c r="U415">
        <v>0.2</v>
      </c>
      <c r="V415">
        <v>-18.454799999999999</v>
      </c>
    </row>
    <row r="416" spans="1:22" x14ac:dyDescent="0.25">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65.734200000000001</v>
      </c>
    </row>
    <row r="417" spans="1:22" x14ac:dyDescent="0.25">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26.874400000000001</v>
      </c>
    </row>
    <row r="418" spans="1:22" x14ac:dyDescent="0.25">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25.898399999999999</v>
      </c>
    </row>
    <row r="419" spans="1:22" x14ac:dyDescent="0.25">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38.380000000000003</v>
      </c>
    </row>
    <row r="420" spans="1:22" x14ac:dyDescent="0.25">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2.8321999999999998</v>
      </c>
    </row>
    <row r="421" spans="1:22" x14ac:dyDescent="0.25">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2.7027999999999999</v>
      </c>
    </row>
    <row r="422" spans="1:22" x14ac:dyDescent="0.25">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7.0149999999999997</v>
      </c>
    </row>
    <row r="423" spans="1:22" x14ac:dyDescent="0.25">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56.566200000000002</v>
      </c>
    </row>
    <row r="424" spans="1:22" x14ac:dyDescent="0.25">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v>
      </c>
    </row>
    <row r="425" spans="1:22" x14ac:dyDescent="0.25">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8.5020000000000007</v>
      </c>
    </row>
    <row r="426" spans="1:22" x14ac:dyDescent="0.25">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25">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25">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25">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25">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6.6719999999999997</v>
      </c>
      <c r="T430">
        <v>6</v>
      </c>
      <c r="U430">
        <v>0.2</v>
      </c>
      <c r="V430">
        <v>0.50039999999999996</v>
      </c>
    </row>
    <row r="431" spans="1:22" x14ac:dyDescent="0.25">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189.58799999999999</v>
      </c>
      <c r="T431">
        <v>2</v>
      </c>
      <c r="U431">
        <v>0.7</v>
      </c>
      <c r="V431">
        <v>-145.35079999999999</v>
      </c>
    </row>
    <row r="432" spans="1:22" x14ac:dyDescent="0.25">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408.74400000000003</v>
      </c>
      <c r="T432">
        <v>7</v>
      </c>
      <c r="U432">
        <v>0.2</v>
      </c>
      <c r="V432">
        <v>76.639499999999998</v>
      </c>
    </row>
    <row r="433" spans="1:22" x14ac:dyDescent="0.25">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54.7425</v>
      </c>
    </row>
    <row r="434" spans="1:22" x14ac:dyDescent="0.25">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-0.77480000000000004</v>
      </c>
    </row>
    <row r="435" spans="1:22" x14ac:dyDescent="0.25">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v>714.3</v>
      </c>
      <c r="T435">
        <v>5</v>
      </c>
      <c r="U435">
        <v>0</v>
      </c>
      <c r="V435">
        <v>207.14699999999999</v>
      </c>
    </row>
    <row r="436" spans="1:22" x14ac:dyDescent="0.25">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-3.6892</v>
      </c>
    </row>
    <row r="437" spans="1:22" x14ac:dyDescent="0.25">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-18.585000000000001</v>
      </c>
    </row>
    <row r="438" spans="1:22" x14ac:dyDescent="0.25">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43.199100000000001</v>
      </c>
    </row>
    <row r="439" spans="1:22" x14ac:dyDescent="0.25">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113.63939999999999</v>
      </c>
    </row>
    <row r="440" spans="1:22" x14ac:dyDescent="0.25">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v>31.872</v>
      </c>
      <c r="T440">
        <v>8</v>
      </c>
      <c r="U440">
        <v>0.2</v>
      </c>
      <c r="V440">
        <v>11.553599999999999</v>
      </c>
    </row>
    <row r="441" spans="1:22" x14ac:dyDescent="0.25">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v>207.846</v>
      </c>
      <c r="T441">
        <v>3</v>
      </c>
      <c r="U441">
        <v>0.1</v>
      </c>
      <c r="V441">
        <v>2.3094000000000001</v>
      </c>
    </row>
    <row r="442" spans="1:22" x14ac:dyDescent="0.25">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3.6659999999999999</v>
      </c>
    </row>
    <row r="443" spans="1:22" x14ac:dyDescent="0.25">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23.392800000000001</v>
      </c>
    </row>
    <row r="444" spans="1:22" x14ac:dyDescent="0.25">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v>70.95</v>
      </c>
      <c r="T444">
        <v>3</v>
      </c>
      <c r="U444">
        <v>0</v>
      </c>
      <c r="V444">
        <v>20.575500000000002</v>
      </c>
    </row>
    <row r="445" spans="1:22" x14ac:dyDescent="0.25">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25">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29.152799999999999</v>
      </c>
    </row>
    <row r="447" spans="1:22" x14ac:dyDescent="0.25">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25">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25">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59.52</v>
      </c>
      <c r="T449">
        <v>3</v>
      </c>
      <c r="U449">
        <v>0</v>
      </c>
      <c r="V449">
        <v>15.475199999999999</v>
      </c>
    </row>
    <row r="450" spans="1:22" x14ac:dyDescent="0.25">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9.7164000000000001</v>
      </c>
    </row>
    <row r="451" spans="1:22" x14ac:dyDescent="0.25">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25">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7.9248000000000003</v>
      </c>
    </row>
    <row r="453" spans="1:22" x14ac:dyDescent="0.25">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2.8536000000000001</v>
      </c>
    </row>
    <row r="454" spans="1:22" x14ac:dyDescent="0.25">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25">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-75.830399999999997</v>
      </c>
    </row>
    <row r="456" spans="1:22" x14ac:dyDescent="0.25">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66.540800000000004</v>
      </c>
    </row>
    <row r="457" spans="1:22" x14ac:dyDescent="0.25">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v>
      </c>
    </row>
    <row r="458" spans="1:22" x14ac:dyDescent="0.25">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v>
      </c>
    </row>
    <row r="459" spans="1:22" x14ac:dyDescent="0.25">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-96.114599999999996</v>
      </c>
    </row>
    <row r="460" spans="1:22" x14ac:dyDescent="0.25">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25">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25">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v>
      </c>
    </row>
    <row r="463" spans="1:22" x14ac:dyDescent="0.25">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18.6006</v>
      </c>
    </row>
    <row r="464" spans="1:22" x14ac:dyDescent="0.25">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7.0679999999999996</v>
      </c>
    </row>
    <row r="465" spans="1:22" x14ac:dyDescent="0.25">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1272.6300000000001</v>
      </c>
      <c r="T465">
        <v>6</v>
      </c>
      <c r="U465">
        <v>0.5</v>
      </c>
      <c r="V465">
        <v>-814.48320000000001</v>
      </c>
    </row>
    <row r="466" spans="1:22" x14ac:dyDescent="0.25">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-20.888999999999999</v>
      </c>
    </row>
    <row r="467" spans="1:22" x14ac:dyDescent="0.25">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-34.758000000000003</v>
      </c>
    </row>
    <row r="468" spans="1:22" x14ac:dyDescent="0.25">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25">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v>254.744</v>
      </c>
      <c r="T469">
        <v>7</v>
      </c>
      <c r="U469">
        <v>0.6</v>
      </c>
      <c r="V469">
        <v>-312.06139999999999</v>
      </c>
    </row>
    <row r="470" spans="1:22" x14ac:dyDescent="0.25">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205.33279999999999</v>
      </c>
      <c r="T470">
        <v>2</v>
      </c>
      <c r="U470">
        <v>0.32</v>
      </c>
      <c r="V470">
        <v>-36.235199999999999</v>
      </c>
    </row>
    <row r="471" spans="1:22" x14ac:dyDescent="0.25">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v>4.7880000000000003</v>
      </c>
      <c r="T471">
        <v>3</v>
      </c>
      <c r="U471">
        <v>0.8</v>
      </c>
      <c r="V471">
        <v>-7.9001999999999999</v>
      </c>
    </row>
    <row r="472" spans="1:22" x14ac:dyDescent="0.25">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26.630400000000002</v>
      </c>
    </row>
    <row r="473" spans="1:22" x14ac:dyDescent="0.25">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3.4091999999999998</v>
      </c>
    </row>
    <row r="474" spans="1:22" x14ac:dyDescent="0.25">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v>222.666</v>
      </c>
      <c r="T474">
        <v>2</v>
      </c>
      <c r="U474">
        <v>0.15</v>
      </c>
      <c r="V474">
        <v>10.478400000000001</v>
      </c>
    </row>
    <row r="475" spans="1:22" x14ac:dyDescent="0.25">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v>703.96799999999996</v>
      </c>
      <c r="T475">
        <v>4</v>
      </c>
      <c r="U475">
        <v>0.2</v>
      </c>
      <c r="V475">
        <v>87.995999999999995</v>
      </c>
    </row>
    <row r="476" spans="1:22" x14ac:dyDescent="0.25">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24.980399999999999</v>
      </c>
    </row>
    <row r="477" spans="1:22" x14ac:dyDescent="0.25">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v>62.65</v>
      </c>
      <c r="T477">
        <v>7</v>
      </c>
      <c r="U477">
        <v>0</v>
      </c>
      <c r="V477">
        <v>28.818999999999999</v>
      </c>
    </row>
    <row r="478" spans="1:22" x14ac:dyDescent="0.25">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45.527999999999999</v>
      </c>
    </row>
    <row r="479" spans="1:22" x14ac:dyDescent="0.25">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7.1820000000000004</v>
      </c>
    </row>
    <row r="480" spans="1:22" x14ac:dyDescent="0.25">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25">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25">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25">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1.9089</v>
      </c>
    </row>
    <row r="484" spans="1:22" x14ac:dyDescent="0.25">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25">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25">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25">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-30.245000000000001</v>
      </c>
    </row>
    <row r="488" spans="1:22" x14ac:dyDescent="0.25">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17.497499999999999</v>
      </c>
    </row>
    <row r="489" spans="1:22" x14ac:dyDescent="0.25">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341.99400000000003</v>
      </c>
    </row>
    <row r="490" spans="1:22" x14ac:dyDescent="0.25">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v>7.992</v>
      </c>
      <c r="T490">
        <v>1</v>
      </c>
      <c r="U490">
        <v>0.2</v>
      </c>
      <c r="V490">
        <v>0.59940000000000004</v>
      </c>
    </row>
    <row r="491" spans="1:22" x14ac:dyDescent="0.25">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63.984000000000002</v>
      </c>
      <c r="T491">
        <v>2</v>
      </c>
      <c r="U491">
        <v>0.2</v>
      </c>
      <c r="V491">
        <v>10.397399999999999</v>
      </c>
    </row>
    <row r="492" spans="1:22" x14ac:dyDescent="0.25">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6.1571999999999996</v>
      </c>
    </row>
    <row r="493" spans="1:22" x14ac:dyDescent="0.25">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8.9830000000000005</v>
      </c>
    </row>
    <row r="494" spans="1:22" x14ac:dyDescent="0.25">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5.0922000000000001</v>
      </c>
    </row>
    <row r="495" spans="1:22" x14ac:dyDescent="0.25">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v>
      </c>
    </row>
    <row r="496" spans="1:22" x14ac:dyDescent="0.25">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-94.941000000000003</v>
      </c>
    </row>
    <row r="497" spans="1:22" x14ac:dyDescent="0.25">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25">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v>119.616</v>
      </c>
      <c r="T498">
        <v>8</v>
      </c>
      <c r="U498">
        <v>0.2</v>
      </c>
      <c r="V498">
        <v>40.370399999999997</v>
      </c>
    </row>
    <row r="499" spans="1:22" x14ac:dyDescent="0.25">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25">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v>241.56800000000001</v>
      </c>
      <c r="T500">
        <v>2</v>
      </c>
      <c r="U500">
        <v>0.2</v>
      </c>
      <c r="V500">
        <v>18.117599999999999</v>
      </c>
    </row>
    <row r="501" spans="1:22" x14ac:dyDescent="0.25">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22.869</v>
      </c>
    </row>
    <row r="502" spans="1:22" x14ac:dyDescent="0.25">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v>22.62</v>
      </c>
      <c r="T502">
        <v>2</v>
      </c>
      <c r="U502">
        <v>0.7</v>
      </c>
      <c r="V502">
        <v>-15.08</v>
      </c>
    </row>
    <row r="503" spans="1:22" x14ac:dyDescent="0.25">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v>14.952</v>
      </c>
      <c r="T503">
        <v>2</v>
      </c>
      <c r="U503">
        <v>0.7</v>
      </c>
      <c r="V503">
        <v>-11.961600000000001</v>
      </c>
    </row>
    <row r="504" spans="1:22" x14ac:dyDescent="0.25">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v>801.56799999999998</v>
      </c>
      <c r="T504">
        <v>2</v>
      </c>
      <c r="U504">
        <v>0.2</v>
      </c>
      <c r="V504">
        <v>50.097999999999999</v>
      </c>
    </row>
    <row r="505" spans="1:22" x14ac:dyDescent="0.25">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v>2.3759999999999999</v>
      </c>
      <c r="T505">
        <v>3</v>
      </c>
      <c r="U505">
        <v>0.7</v>
      </c>
      <c r="V505">
        <v>-1.9008</v>
      </c>
    </row>
    <row r="506" spans="1:22" x14ac:dyDescent="0.25">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25">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v>15.92</v>
      </c>
      <c r="T507">
        <v>5</v>
      </c>
      <c r="U507">
        <v>0.2</v>
      </c>
      <c r="V507">
        <v>5.3730000000000002</v>
      </c>
    </row>
    <row r="508" spans="1:22" x14ac:dyDescent="0.25">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0.73980000000000001</v>
      </c>
    </row>
    <row r="509" spans="1:22" x14ac:dyDescent="0.25">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2.1684000000000001</v>
      </c>
    </row>
    <row r="510" spans="1:22" x14ac:dyDescent="0.25">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11.685</v>
      </c>
    </row>
    <row r="511" spans="1:22" x14ac:dyDescent="0.25">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25">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v>126.3</v>
      </c>
      <c r="T512">
        <v>3</v>
      </c>
      <c r="U512">
        <v>0</v>
      </c>
      <c r="V512">
        <v>40.415999999999997</v>
      </c>
    </row>
    <row r="513" spans="1:22" x14ac:dyDescent="0.25">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12.172800000000001</v>
      </c>
    </row>
    <row r="514" spans="1:22" x14ac:dyDescent="0.25">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v>7.1520000000000001</v>
      </c>
      <c r="T514">
        <v>3</v>
      </c>
      <c r="U514">
        <v>0.2</v>
      </c>
      <c r="V514">
        <v>0.71519999999999995</v>
      </c>
    </row>
    <row r="515" spans="1:22" x14ac:dyDescent="0.25">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25">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1.7052</v>
      </c>
    </row>
    <row r="517" spans="1:22" x14ac:dyDescent="0.25">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1379.9770000000001</v>
      </c>
    </row>
    <row r="518" spans="1:22" x14ac:dyDescent="0.25">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v>51.45</v>
      </c>
      <c r="T518">
        <v>3</v>
      </c>
      <c r="U518">
        <v>0</v>
      </c>
      <c r="V518">
        <v>13.891500000000001</v>
      </c>
    </row>
    <row r="519" spans="1:22" x14ac:dyDescent="0.25">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25">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56.301000000000002</v>
      </c>
    </row>
    <row r="521" spans="1:22" x14ac:dyDescent="0.25">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25">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-25.913599999999999</v>
      </c>
    </row>
    <row r="523" spans="1:22" x14ac:dyDescent="0.25">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v>14.112</v>
      </c>
      <c r="T523">
        <v>9</v>
      </c>
      <c r="U523">
        <v>0.8</v>
      </c>
      <c r="V523">
        <v>-21.167999999999999</v>
      </c>
    </row>
    <row r="524" spans="1:22" x14ac:dyDescent="0.25">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21.097999999999999</v>
      </c>
    </row>
    <row r="525" spans="1:22" x14ac:dyDescent="0.25">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-12.4146</v>
      </c>
    </row>
    <row r="526" spans="1:22" x14ac:dyDescent="0.25">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27.166599999999999</v>
      </c>
    </row>
    <row r="527" spans="1:22" x14ac:dyDescent="0.25">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v>22.2</v>
      </c>
      <c r="T527">
        <v>5</v>
      </c>
      <c r="U527">
        <v>0</v>
      </c>
      <c r="V527">
        <v>10.433999999999999</v>
      </c>
    </row>
    <row r="528" spans="1:22" x14ac:dyDescent="0.25">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v>683.952</v>
      </c>
      <c r="T528">
        <v>3</v>
      </c>
      <c r="U528">
        <v>0.2</v>
      </c>
      <c r="V528">
        <v>42.747</v>
      </c>
    </row>
    <row r="529" spans="1:22" x14ac:dyDescent="0.25">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5.1407999999999996</v>
      </c>
    </row>
    <row r="530" spans="1:22" x14ac:dyDescent="0.25">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v>36.335999999999999</v>
      </c>
      <c r="T530">
        <v>3</v>
      </c>
      <c r="U530">
        <v>0.2</v>
      </c>
      <c r="V530">
        <v>-7.2671999999999999</v>
      </c>
    </row>
    <row r="531" spans="1:22" x14ac:dyDescent="0.25">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25">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25">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v>190.72</v>
      </c>
      <c r="T533">
        <v>1</v>
      </c>
      <c r="U533">
        <v>0.2</v>
      </c>
      <c r="V533">
        <v>11.92</v>
      </c>
    </row>
    <row r="534" spans="1:22" x14ac:dyDescent="0.25">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2.3969999999999998</v>
      </c>
    </row>
    <row r="535" spans="1:22" x14ac:dyDescent="0.25">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274.38600000000002</v>
      </c>
    </row>
    <row r="536" spans="1:22" x14ac:dyDescent="0.25">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25">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25">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v>42.616</v>
      </c>
      <c r="T538">
        <v>7</v>
      </c>
      <c r="U538">
        <v>0.8</v>
      </c>
      <c r="V538">
        <v>-68.185599999999994</v>
      </c>
    </row>
    <row r="539" spans="1:22" x14ac:dyDescent="0.25">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3.36</v>
      </c>
    </row>
    <row r="540" spans="1:22" x14ac:dyDescent="0.25">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41.293799999999997</v>
      </c>
    </row>
    <row r="541" spans="1:22" x14ac:dyDescent="0.25">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v>
      </c>
    </row>
    <row r="542" spans="1:22" x14ac:dyDescent="0.25">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v>468.9</v>
      </c>
      <c r="T542">
        <v>6</v>
      </c>
      <c r="U542">
        <v>0</v>
      </c>
      <c r="V542">
        <v>206.316</v>
      </c>
    </row>
    <row r="543" spans="1:22" x14ac:dyDescent="0.25">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v>380.86399999999998</v>
      </c>
      <c r="T543">
        <v>8</v>
      </c>
      <c r="U543">
        <v>0.2</v>
      </c>
      <c r="V543">
        <v>38.086399999999998</v>
      </c>
    </row>
    <row r="544" spans="1:22" x14ac:dyDescent="0.25">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v>646.77599999999995</v>
      </c>
      <c r="T544">
        <v>9</v>
      </c>
      <c r="U544">
        <v>0.2</v>
      </c>
      <c r="V544">
        <v>-145.52459999999999</v>
      </c>
    </row>
    <row r="545" spans="1:22" x14ac:dyDescent="0.25">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7.2640000000000002</v>
      </c>
    </row>
    <row r="546" spans="1:22" x14ac:dyDescent="0.25">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6.2995000000000001</v>
      </c>
    </row>
    <row r="547" spans="1:22" x14ac:dyDescent="0.25">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v>66.111999999999995</v>
      </c>
      <c r="T547">
        <v>4</v>
      </c>
      <c r="U547">
        <v>0.6</v>
      </c>
      <c r="V547">
        <v>-84.2928</v>
      </c>
    </row>
    <row r="548" spans="1:22" x14ac:dyDescent="0.25">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13.932</v>
      </c>
    </row>
    <row r="549" spans="1:22" x14ac:dyDescent="0.25">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25">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15.641999999999999</v>
      </c>
    </row>
    <row r="551" spans="1:22" x14ac:dyDescent="0.25">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v>11.364000000000001</v>
      </c>
      <c r="T551">
        <v>3</v>
      </c>
      <c r="U551">
        <v>0.8</v>
      </c>
      <c r="V551">
        <v>-17.045999999999999</v>
      </c>
    </row>
    <row r="552" spans="1:22" x14ac:dyDescent="0.25">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v>
      </c>
    </row>
    <row r="553" spans="1:22" x14ac:dyDescent="0.25">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25">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v>34.503999999999998</v>
      </c>
      <c r="T554">
        <v>1</v>
      </c>
      <c r="U554">
        <v>0.2</v>
      </c>
      <c r="V554">
        <v>6.0381999999999998</v>
      </c>
    </row>
    <row r="555" spans="1:22" x14ac:dyDescent="0.25">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25">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310.98719999999997</v>
      </c>
    </row>
    <row r="557" spans="1:22" x14ac:dyDescent="0.25">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v>19.456</v>
      </c>
      <c r="T557">
        <v>4</v>
      </c>
      <c r="U557">
        <v>0.2</v>
      </c>
      <c r="V557">
        <v>3.4047999999999998</v>
      </c>
    </row>
    <row r="558" spans="1:22" x14ac:dyDescent="0.25">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25">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v>
      </c>
    </row>
    <row r="560" spans="1:22" x14ac:dyDescent="0.25">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v>32.4</v>
      </c>
      <c r="T560">
        <v>5</v>
      </c>
      <c r="U560">
        <v>0</v>
      </c>
      <c r="V560">
        <v>15.552</v>
      </c>
    </row>
    <row r="561" spans="1:22" x14ac:dyDescent="0.25">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v>42.6</v>
      </c>
      <c r="T561">
        <v>3</v>
      </c>
      <c r="U561">
        <v>0</v>
      </c>
      <c r="V561">
        <v>16.614000000000001</v>
      </c>
    </row>
    <row r="562" spans="1:22" x14ac:dyDescent="0.25">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v>84.055999999999997</v>
      </c>
      <c r="T562">
        <v>7</v>
      </c>
      <c r="U562">
        <v>0.2</v>
      </c>
      <c r="V562">
        <v>27.318200000000001</v>
      </c>
    </row>
    <row r="563" spans="1:22" x14ac:dyDescent="0.25">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v>
      </c>
    </row>
    <row r="564" spans="1:22" x14ac:dyDescent="0.25">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25">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25">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25">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v>374.37599999999998</v>
      </c>
      <c r="T567">
        <v>3</v>
      </c>
      <c r="U567">
        <v>0.2</v>
      </c>
      <c r="V567">
        <v>46.796999999999997</v>
      </c>
    </row>
    <row r="568" spans="1:22" x14ac:dyDescent="0.25">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25">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v>81.087999999999994</v>
      </c>
      <c r="T569">
        <v>7</v>
      </c>
      <c r="U569">
        <v>0.2</v>
      </c>
      <c r="V569">
        <v>27.3672</v>
      </c>
    </row>
    <row r="570" spans="1:22" x14ac:dyDescent="0.25">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25">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v>451.15199999999999</v>
      </c>
      <c r="T571">
        <v>3</v>
      </c>
      <c r="U571">
        <v>0.2</v>
      </c>
      <c r="V571">
        <v>0</v>
      </c>
    </row>
    <row r="572" spans="1:22" x14ac:dyDescent="0.25">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34.776000000000003</v>
      </c>
    </row>
    <row r="573" spans="1:22" x14ac:dyDescent="0.25">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25">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25">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v>14.85</v>
      </c>
      <c r="T575">
        <v>3</v>
      </c>
      <c r="U575">
        <v>0</v>
      </c>
      <c r="V575">
        <v>4.0095000000000001</v>
      </c>
    </row>
    <row r="576" spans="1:22" x14ac:dyDescent="0.25">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25">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78.752799999999993</v>
      </c>
    </row>
    <row r="578" spans="1:22" x14ac:dyDescent="0.25">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9.7607999999999997</v>
      </c>
    </row>
    <row r="579" spans="1:22" x14ac:dyDescent="0.25">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2.19</v>
      </c>
    </row>
    <row r="580" spans="1:22" x14ac:dyDescent="0.25">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8.7140000000000004</v>
      </c>
    </row>
    <row r="581" spans="1:22" x14ac:dyDescent="0.25">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25">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1.5456000000000001</v>
      </c>
    </row>
    <row r="583" spans="1:22" x14ac:dyDescent="0.25">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v>470.37599999999998</v>
      </c>
      <c r="T583">
        <v>3</v>
      </c>
      <c r="U583">
        <v>0.2</v>
      </c>
      <c r="V583">
        <v>52.917299999999997</v>
      </c>
    </row>
    <row r="584" spans="1:22" x14ac:dyDescent="0.25">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9.2385999999999999</v>
      </c>
    </row>
    <row r="585" spans="1:22" x14ac:dyDescent="0.25">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3.5045999999999999</v>
      </c>
    </row>
    <row r="586" spans="1:22" x14ac:dyDescent="0.25">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-4.7481</v>
      </c>
    </row>
    <row r="587" spans="1:22" x14ac:dyDescent="0.25">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30.477599999999999</v>
      </c>
    </row>
    <row r="588" spans="1:22" x14ac:dyDescent="0.25">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4.9686000000000003</v>
      </c>
    </row>
    <row r="589" spans="1:22" x14ac:dyDescent="0.25">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25">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-20.136199999999999</v>
      </c>
    </row>
    <row r="591" spans="1:22" x14ac:dyDescent="0.25">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20.736000000000001</v>
      </c>
      <c r="T591">
        <v>4</v>
      </c>
      <c r="U591">
        <v>0.2</v>
      </c>
      <c r="V591">
        <v>7.2576000000000001</v>
      </c>
    </row>
    <row r="592" spans="1:22" x14ac:dyDescent="0.25">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16.821000000000002</v>
      </c>
      <c r="T592">
        <v>3</v>
      </c>
      <c r="U592">
        <v>0.7</v>
      </c>
      <c r="V592">
        <v>-12.896100000000001</v>
      </c>
    </row>
    <row r="593" spans="1:22" x14ac:dyDescent="0.25">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v>10.368</v>
      </c>
      <c r="T593">
        <v>2</v>
      </c>
      <c r="U593">
        <v>0.2</v>
      </c>
      <c r="V593">
        <v>3.6288</v>
      </c>
    </row>
    <row r="594" spans="1:22" x14ac:dyDescent="0.25">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1.1679999999999999</v>
      </c>
    </row>
    <row r="595" spans="1:22" x14ac:dyDescent="0.25">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v>31.2</v>
      </c>
      <c r="T595">
        <v>3</v>
      </c>
      <c r="U595">
        <v>0.2</v>
      </c>
      <c r="V595">
        <v>9.75</v>
      </c>
    </row>
    <row r="596" spans="1:22" x14ac:dyDescent="0.25">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22.0748</v>
      </c>
    </row>
    <row r="597" spans="1:22" x14ac:dyDescent="0.25">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25">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v>445.96</v>
      </c>
      <c r="T598">
        <v>5</v>
      </c>
      <c r="U598">
        <v>0.2</v>
      </c>
      <c r="V598">
        <v>55.744999999999997</v>
      </c>
    </row>
    <row r="599" spans="1:22" x14ac:dyDescent="0.25">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91.772800000000004</v>
      </c>
    </row>
    <row r="600" spans="1:22" x14ac:dyDescent="0.25">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v>
      </c>
    </row>
    <row r="601" spans="1:22" x14ac:dyDescent="0.25">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v>143.982</v>
      </c>
      <c r="T601">
        <v>3</v>
      </c>
      <c r="U601">
        <v>0.4</v>
      </c>
      <c r="V601">
        <v>-28.796399999999998</v>
      </c>
    </row>
    <row r="602" spans="1:22" x14ac:dyDescent="0.25">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v>
      </c>
    </row>
    <row r="603" spans="1:22" x14ac:dyDescent="0.25">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0.73</v>
      </c>
    </row>
    <row r="604" spans="1:22" x14ac:dyDescent="0.25">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17.847000000000001</v>
      </c>
    </row>
    <row r="605" spans="1:22" x14ac:dyDescent="0.25">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5.1407999999999996</v>
      </c>
    </row>
    <row r="606" spans="1:22" x14ac:dyDescent="0.25">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-5.5338000000000003</v>
      </c>
    </row>
    <row r="607" spans="1:22" x14ac:dyDescent="0.25">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43.188000000000002</v>
      </c>
      <c r="T607">
        <v>4</v>
      </c>
      <c r="U607">
        <v>0.7</v>
      </c>
      <c r="V607">
        <v>-31.671199999999999</v>
      </c>
    </row>
    <row r="608" spans="1:22" x14ac:dyDescent="0.25">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47.815199999999997</v>
      </c>
    </row>
    <row r="609" spans="1:22" x14ac:dyDescent="0.25">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v>3.282</v>
      </c>
      <c r="T609">
        <v>2</v>
      </c>
      <c r="U609">
        <v>0.7</v>
      </c>
      <c r="V609">
        <v>-2.6255999999999999</v>
      </c>
    </row>
    <row r="610" spans="1:22" x14ac:dyDescent="0.25">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2.3814000000000002</v>
      </c>
    </row>
    <row r="611" spans="1:22" x14ac:dyDescent="0.25">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-10.117800000000001</v>
      </c>
    </row>
    <row r="612" spans="1:22" x14ac:dyDescent="0.25">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41.577300000000001</v>
      </c>
    </row>
    <row r="613" spans="1:22" x14ac:dyDescent="0.25">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v>15.712</v>
      </c>
      <c r="T613">
        <v>4</v>
      </c>
      <c r="U613">
        <v>0.2</v>
      </c>
      <c r="V613">
        <v>5.6955999999999998</v>
      </c>
    </row>
    <row r="614" spans="1:22" x14ac:dyDescent="0.25">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2.64</v>
      </c>
    </row>
    <row r="615" spans="1:22" x14ac:dyDescent="0.25">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v>
      </c>
    </row>
    <row r="616" spans="1:22" x14ac:dyDescent="0.25">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v>119.94</v>
      </c>
      <c r="T616">
        <v>10</v>
      </c>
      <c r="U616">
        <v>0.4</v>
      </c>
      <c r="V616">
        <v>15.992000000000001</v>
      </c>
    </row>
    <row r="617" spans="1:22" x14ac:dyDescent="0.25">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3.6480000000000001</v>
      </c>
      <c r="T617">
        <v>2</v>
      </c>
      <c r="U617">
        <v>0.7</v>
      </c>
      <c r="V617">
        <v>-2.7968000000000002</v>
      </c>
    </row>
    <row r="618" spans="1:22" x14ac:dyDescent="0.25">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15.7872</v>
      </c>
    </row>
    <row r="619" spans="1:22" x14ac:dyDescent="0.25">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3.0813999999999999</v>
      </c>
    </row>
    <row r="620" spans="1:22" x14ac:dyDescent="0.25">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33.57</v>
      </c>
    </row>
    <row r="621" spans="1:22" x14ac:dyDescent="0.25">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10.9939</v>
      </c>
    </row>
    <row r="622" spans="1:22" x14ac:dyDescent="0.25">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27.286200000000001</v>
      </c>
    </row>
    <row r="623" spans="1:22" x14ac:dyDescent="0.25">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v>8.69</v>
      </c>
      <c r="T623">
        <v>5</v>
      </c>
      <c r="U623">
        <v>0.8</v>
      </c>
      <c r="V623">
        <v>-14.773</v>
      </c>
    </row>
    <row r="624" spans="1:22" x14ac:dyDescent="0.25">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87.568399999999997</v>
      </c>
    </row>
    <row r="625" spans="1:22" x14ac:dyDescent="0.25">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25">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25">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46.927799999999998</v>
      </c>
    </row>
    <row r="628" spans="1:22" x14ac:dyDescent="0.25">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12.090400000000001</v>
      </c>
    </row>
    <row r="629" spans="1:22" x14ac:dyDescent="0.25">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28.176400000000001</v>
      </c>
    </row>
    <row r="630" spans="1:22" x14ac:dyDescent="0.25">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5.1435000000000004</v>
      </c>
    </row>
    <row r="631" spans="1:22" x14ac:dyDescent="0.25">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25">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v>243.38399999999999</v>
      </c>
      <c r="T632">
        <v>3</v>
      </c>
      <c r="U632">
        <v>0.2</v>
      </c>
      <c r="V632">
        <v>-51.719099999999997</v>
      </c>
    </row>
    <row r="633" spans="1:22" x14ac:dyDescent="0.25">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v>119.8</v>
      </c>
      <c r="T633">
        <v>5</v>
      </c>
      <c r="U633">
        <v>0.2</v>
      </c>
      <c r="V633">
        <v>29.95</v>
      </c>
    </row>
    <row r="634" spans="1:22" x14ac:dyDescent="0.25">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30.076799999999999</v>
      </c>
    </row>
    <row r="635" spans="1:22" x14ac:dyDescent="0.25">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v>17.88</v>
      </c>
      <c r="T635">
        <v>3</v>
      </c>
      <c r="U635">
        <v>0.2</v>
      </c>
      <c r="V635">
        <v>2.4584999999999999</v>
      </c>
    </row>
    <row r="636" spans="1:22" x14ac:dyDescent="0.25">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v>235.94399999999999</v>
      </c>
      <c r="T636">
        <v>3</v>
      </c>
      <c r="U636">
        <v>0.2</v>
      </c>
      <c r="V636">
        <v>85.529700000000005</v>
      </c>
    </row>
    <row r="637" spans="1:22" x14ac:dyDescent="0.25">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v>392.94</v>
      </c>
      <c r="T637">
        <v>3</v>
      </c>
      <c r="U637">
        <v>0</v>
      </c>
      <c r="V637">
        <v>43.223399999999998</v>
      </c>
    </row>
    <row r="638" spans="1:22" x14ac:dyDescent="0.25">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18.882000000000001</v>
      </c>
      <c r="T638">
        <v>3</v>
      </c>
      <c r="U638">
        <v>0.7</v>
      </c>
      <c r="V638">
        <v>-13.8468</v>
      </c>
    </row>
    <row r="639" spans="1:22" x14ac:dyDescent="0.25">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12.232799999999999</v>
      </c>
    </row>
    <row r="640" spans="1:22" x14ac:dyDescent="0.25">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272.79199999999997</v>
      </c>
    </row>
    <row r="641" spans="1:22" x14ac:dyDescent="0.25">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v>15.423999999999999</v>
      </c>
      <c r="T641">
        <v>4</v>
      </c>
      <c r="U641">
        <v>0.2</v>
      </c>
      <c r="V641">
        <v>5.0128000000000004</v>
      </c>
    </row>
    <row r="642" spans="1:22" x14ac:dyDescent="0.25">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6.0288000000000004</v>
      </c>
    </row>
    <row r="643" spans="1:22" x14ac:dyDescent="0.25">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25">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12.6</v>
      </c>
    </row>
    <row r="645" spans="1:22" x14ac:dyDescent="0.25">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54.333199999999998</v>
      </c>
    </row>
    <row r="646" spans="1:22" x14ac:dyDescent="0.25">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3.1751999999999998</v>
      </c>
    </row>
    <row r="647" spans="1:22" x14ac:dyDescent="0.25">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56.511000000000003</v>
      </c>
    </row>
    <row r="648" spans="1:22" x14ac:dyDescent="0.25">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v>31.56</v>
      </c>
      <c r="T648">
        <v>5</v>
      </c>
      <c r="U648">
        <v>0.2</v>
      </c>
      <c r="V648">
        <v>9.8625000000000007</v>
      </c>
    </row>
    <row r="649" spans="1:22" x14ac:dyDescent="0.25">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v>30.143999999999998</v>
      </c>
      <c r="T649">
        <v>2</v>
      </c>
      <c r="U649">
        <v>0.2</v>
      </c>
      <c r="V649">
        <v>3.0144000000000002</v>
      </c>
    </row>
    <row r="650" spans="1:22" x14ac:dyDescent="0.25">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6.0679999999999996</v>
      </c>
    </row>
    <row r="651" spans="1:22" x14ac:dyDescent="0.25">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v>
      </c>
    </row>
    <row r="652" spans="1:22" x14ac:dyDescent="0.25">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31.6</v>
      </c>
    </row>
    <row r="653" spans="1:22" x14ac:dyDescent="0.25">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178.31800000000001</v>
      </c>
    </row>
    <row r="654" spans="1:22" x14ac:dyDescent="0.25">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45.9754</v>
      </c>
    </row>
    <row r="655" spans="1:22" x14ac:dyDescent="0.25">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10.311999999999999</v>
      </c>
    </row>
    <row r="656" spans="1:22" x14ac:dyDescent="0.25">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8.5164000000000009</v>
      </c>
    </row>
    <row r="657" spans="1:22" x14ac:dyDescent="0.25">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3.3180000000000001</v>
      </c>
      <c r="T657">
        <v>2</v>
      </c>
      <c r="U657">
        <v>0.7</v>
      </c>
      <c r="V657">
        <v>-2.6543999999999999</v>
      </c>
    </row>
    <row r="658" spans="1:22" x14ac:dyDescent="0.25">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45.322200000000002</v>
      </c>
    </row>
    <row r="659" spans="1:22" x14ac:dyDescent="0.25">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-50.097999999999999</v>
      </c>
    </row>
    <row r="660" spans="1:22" x14ac:dyDescent="0.25">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2.3079999999999998</v>
      </c>
      <c r="T660">
        <v>2</v>
      </c>
      <c r="U660">
        <v>0.8</v>
      </c>
      <c r="V660">
        <v>-3.4620000000000002</v>
      </c>
    </row>
    <row r="661" spans="1:22" x14ac:dyDescent="0.25">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124.929</v>
      </c>
    </row>
    <row r="662" spans="1:22" x14ac:dyDescent="0.25">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-135.76499999999999</v>
      </c>
    </row>
    <row r="663" spans="1:22" x14ac:dyDescent="0.25">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v>918.78499999999997</v>
      </c>
      <c r="T663">
        <v>5</v>
      </c>
      <c r="U663">
        <v>0.3</v>
      </c>
      <c r="V663">
        <v>-118.12949999999999</v>
      </c>
    </row>
    <row r="664" spans="1:22" x14ac:dyDescent="0.25">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v>2.7240000000000002</v>
      </c>
      <c r="T664">
        <v>3</v>
      </c>
      <c r="U664">
        <v>0.8</v>
      </c>
      <c r="V664">
        <v>-4.2222</v>
      </c>
    </row>
    <row r="665" spans="1:22" x14ac:dyDescent="0.25">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18.398</v>
      </c>
    </row>
    <row r="666" spans="1:22" x14ac:dyDescent="0.25">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25">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2.0790000000000002</v>
      </c>
    </row>
    <row r="668" spans="1:22" x14ac:dyDescent="0.25">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28.706399999999999</v>
      </c>
    </row>
    <row r="669" spans="1:22" x14ac:dyDescent="0.25">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25">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25">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v>23.975999999999999</v>
      </c>
      <c r="T671">
        <v>3</v>
      </c>
      <c r="U671">
        <v>0.6</v>
      </c>
      <c r="V671">
        <v>-14.3856</v>
      </c>
    </row>
    <row r="672" spans="1:22" x14ac:dyDescent="0.25">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-71.890500000000003</v>
      </c>
    </row>
    <row r="673" spans="1:22" x14ac:dyDescent="0.25">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11.36</v>
      </c>
    </row>
    <row r="674" spans="1:22" x14ac:dyDescent="0.25">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25">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25">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17.504999999999999</v>
      </c>
    </row>
    <row r="677" spans="1:22" x14ac:dyDescent="0.25">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v>99.39</v>
      </c>
      <c r="T677">
        <v>3</v>
      </c>
      <c r="U677">
        <v>0</v>
      </c>
      <c r="V677">
        <v>40.749899999999997</v>
      </c>
    </row>
    <row r="678" spans="1:22" x14ac:dyDescent="0.25">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v>2.6880000000000002</v>
      </c>
      <c r="T678">
        <v>3</v>
      </c>
      <c r="U678">
        <v>0.8</v>
      </c>
      <c r="V678">
        <v>-7.3920000000000003</v>
      </c>
    </row>
    <row r="679" spans="1:22" x14ac:dyDescent="0.25">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v>27.815999999999999</v>
      </c>
      <c r="T679">
        <v>3</v>
      </c>
      <c r="U679">
        <v>0.2</v>
      </c>
      <c r="V679">
        <v>4.5201000000000002</v>
      </c>
    </row>
    <row r="680" spans="1:22" x14ac:dyDescent="0.25">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-41.262</v>
      </c>
    </row>
    <row r="681" spans="1:22" x14ac:dyDescent="0.25">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v>182.994</v>
      </c>
      <c r="T681">
        <v>3</v>
      </c>
      <c r="U681">
        <v>0.8</v>
      </c>
      <c r="V681">
        <v>-320.23950000000002</v>
      </c>
    </row>
    <row r="682" spans="1:22" x14ac:dyDescent="0.25">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v>14.352</v>
      </c>
      <c r="T682">
        <v>3</v>
      </c>
      <c r="U682">
        <v>0.2</v>
      </c>
      <c r="V682">
        <v>4.6643999999999997</v>
      </c>
    </row>
    <row r="683" spans="1:22" x14ac:dyDescent="0.25">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2.5983999999999998</v>
      </c>
    </row>
    <row r="684" spans="1:22" x14ac:dyDescent="0.25">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25">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-3839.9904000000001</v>
      </c>
    </row>
    <row r="686" spans="1:22" x14ac:dyDescent="0.25">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v>167.44</v>
      </c>
      <c r="T686">
        <v>2</v>
      </c>
      <c r="U686">
        <v>0.2</v>
      </c>
      <c r="V686">
        <v>14.651</v>
      </c>
    </row>
    <row r="687" spans="1:22" x14ac:dyDescent="0.25">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25">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6.8714000000000004</v>
      </c>
    </row>
    <row r="689" spans="1:22" x14ac:dyDescent="0.25">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25">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4.7995999999999999</v>
      </c>
    </row>
    <row r="691" spans="1:22" x14ac:dyDescent="0.25">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14.561400000000001</v>
      </c>
    </row>
    <row r="692" spans="1:22" x14ac:dyDescent="0.25">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25">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v>36.840000000000003</v>
      </c>
      <c r="T693">
        <v>3</v>
      </c>
      <c r="U693">
        <v>0</v>
      </c>
      <c r="V693">
        <v>10.315200000000001</v>
      </c>
    </row>
    <row r="694" spans="1:22" x14ac:dyDescent="0.25">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v>
      </c>
    </row>
    <row r="695" spans="1:22" x14ac:dyDescent="0.25">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25">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v>198.27199999999999</v>
      </c>
      <c r="T696">
        <v>8</v>
      </c>
      <c r="U696">
        <v>0.2</v>
      </c>
      <c r="V696">
        <v>17.348800000000001</v>
      </c>
    </row>
    <row r="697" spans="1:22" x14ac:dyDescent="0.25">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v>47.36</v>
      </c>
      <c r="T697">
        <v>4</v>
      </c>
      <c r="U697">
        <v>0.2</v>
      </c>
      <c r="V697">
        <v>17.760000000000002</v>
      </c>
    </row>
    <row r="698" spans="1:22" x14ac:dyDescent="0.25">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200.98400000000001</v>
      </c>
      <c r="T698">
        <v>7</v>
      </c>
      <c r="U698">
        <v>0.2</v>
      </c>
      <c r="V698">
        <v>62.807499999999997</v>
      </c>
    </row>
    <row r="699" spans="1:22" x14ac:dyDescent="0.25">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v>97.695999999999998</v>
      </c>
      <c r="T699">
        <v>4</v>
      </c>
      <c r="U699">
        <v>0.2</v>
      </c>
      <c r="V699">
        <v>31.751200000000001</v>
      </c>
    </row>
    <row r="700" spans="1:22" x14ac:dyDescent="0.25">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0.80879999999999996</v>
      </c>
    </row>
    <row r="701" spans="1:22" x14ac:dyDescent="0.25">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18.588000000000001</v>
      </c>
      <c r="T701">
        <v>2</v>
      </c>
      <c r="U701">
        <v>0.7</v>
      </c>
      <c r="V701">
        <v>-13.6312</v>
      </c>
    </row>
    <row r="702" spans="1:22" x14ac:dyDescent="0.25">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v>4.8959999999999999</v>
      </c>
      <c r="T702">
        <v>3</v>
      </c>
      <c r="U702">
        <v>0.7</v>
      </c>
      <c r="V702">
        <v>-3.4272</v>
      </c>
    </row>
    <row r="703" spans="1:22" x14ac:dyDescent="0.25">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v>15.071999999999999</v>
      </c>
      <c r="T703">
        <v>3</v>
      </c>
      <c r="U703">
        <v>0.2</v>
      </c>
      <c r="V703">
        <v>4.1448</v>
      </c>
    </row>
    <row r="704" spans="1:22" x14ac:dyDescent="0.25">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35.679600000000001</v>
      </c>
    </row>
    <row r="705" spans="1:22" x14ac:dyDescent="0.25">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v>369.91199999999998</v>
      </c>
      <c r="T705">
        <v>3</v>
      </c>
      <c r="U705">
        <v>0.2</v>
      </c>
      <c r="V705">
        <v>-13.871700000000001</v>
      </c>
    </row>
    <row r="706" spans="1:22" x14ac:dyDescent="0.25">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v>10.368</v>
      </c>
      <c r="T706">
        <v>2</v>
      </c>
      <c r="U706">
        <v>0.2</v>
      </c>
      <c r="V706">
        <v>3.6288</v>
      </c>
    </row>
    <row r="707" spans="1:22" x14ac:dyDescent="0.25">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18.769500000000001</v>
      </c>
    </row>
    <row r="708" spans="1:22" x14ac:dyDescent="0.25">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v>15.215999999999999</v>
      </c>
      <c r="T708">
        <v>1</v>
      </c>
      <c r="U708">
        <v>0.2</v>
      </c>
      <c r="V708">
        <v>2.2824</v>
      </c>
    </row>
    <row r="709" spans="1:22" x14ac:dyDescent="0.25">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52.782400000000003</v>
      </c>
    </row>
    <row r="710" spans="1:22" x14ac:dyDescent="0.25">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v>
      </c>
    </row>
    <row r="711" spans="1:22" x14ac:dyDescent="0.25">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15.768000000000001</v>
      </c>
    </row>
    <row r="712" spans="1:22" x14ac:dyDescent="0.25">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26.630400000000002</v>
      </c>
    </row>
    <row r="713" spans="1:22" x14ac:dyDescent="0.25">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25">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v>281.33999999999997</v>
      </c>
      <c r="T714">
        <v>6</v>
      </c>
      <c r="U714">
        <v>0</v>
      </c>
      <c r="V714">
        <v>109.7226</v>
      </c>
    </row>
    <row r="715" spans="1:22" x14ac:dyDescent="0.25">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89.3142</v>
      </c>
    </row>
    <row r="716" spans="1:22" x14ac:dyDescent="0.25">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v>299.97000000000003</v>
      </c>
      <c r="T716">
        <v>3</v>
      </c>
      <c r="U716">
        <v>0</v>
      </c>
      <c r="V716">
        <v>113.98860000000001</v>
      </c>
    </row>
    <row r="717" spans="1:22" x14ac:dyDescent="0.25">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6.9720000000000004</v>
      </c>
    </row>
    <row r="718" spans="1:22" x14ac:dyDescent="0.25">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3.0813999999999999</v>
      </c>
    </row>
    <row r="719" spans="1:22" x14ac:dyDescent="0.25">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v>103.056</v>
      </c>
      <c r="T719">
        <v>3</v>
      </c>
      <c r="U719">
        <v>0.2</v>
      </c>
      <c r="V719">
        <v>24.4758</v>
      </c>
    </row>
    <row r="720" spans="1:22" x14ac:dyDescent="0.25">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v>59.808</v>
      </c>
      <c r="T720">
        <v>3</v>
      </c>
      <c r="U720">
        <v>0.2</v>
      </c>
      <c r="V720">
        <v>19.4376</v>
      </c>
    </row>
    <row r="721" spans="1:22" x14ac:dyDescent="0.25">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v>73.319999999999993</v>
      </c>
      <c r="T721">
        <v>6</v>
      </c>
      <c r="U721">
        <v>0</v>
      </c>
      <c r="V721">
        <v>21.995999999999999</v>
      </c>
    </row>
    <row r="722" spans="1:22" x14ac:dyDescent="0.25">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25">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231.41159999999999</v>
      </c>
    </row>
    <row r="724" spans="1:22" x14ac:dyDescent="0.25">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80.019900000000007</v>
      </c>
    </row>
    <row r="725" spans="1:22" x14ac:dyDescent="0.25">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21.111999999999998</v>
      </c>
    </row>
    <row r="726" spans="1:22" x14ac:dyDescent="0.25">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25">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25">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5.5991999999999997</v>
      </c>
    </row>
    <row r="729" spans="1:22" x14ac:dyDescent="0.25">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25">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-153.34559999999999</v>
      </c>
    </row>
    <row r="731" spans="1:22" x14ac:dyDescent="0.25">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10.089</v>
      </c>
    </row>
    <row r="732" spans="1:22" x14ac:dyDescent="0.25">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102.49979999999999</v>
      </c>
    </row>
    <row r="733" spans="1:22" x14ac:dyDescent="0.25">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25">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9.7175999999999991</v>
      </c>
    </row>
    <row r="735" spans="1:22" x14ac:dyDescent="0.25">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86.385599999999997</v>
      </c>
    </row>
    <row r="736" spans="1:22" x14ac:dyDescent="0.25">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25">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v>27.936</v>
      </c>
      <c r="T737">
        <v>4</v>
      </c>
      <c r="U737">
        <v>0.2</v>
      </c>
      <c r="V737">
        <v>9.4283999999999999</v>
      </c>
    </row>
    <row r="738" spans="1:22" x14ac:dyDescent="0.25">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25">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25">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8.4966000000000008</v>
      </c>
    </row>
    <row r="741" spans="1:22" x14ac:dyDescent="0.25">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4.2717000000000001</v>
      </c>
    </row>
    <row r="742" spans="1:22" x14ac:dyDescent="0.25">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-64.774799999999999</v>
      </c>
    </row>
    <row r="743" spans="1:22" x14ac:dyDescent="0.25">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v>3.54</v>
      </c>
      <c r="T743">
        <v>2</v>
      </c>
      <c r="U743">
        <v>0.8</v>
      </c>
      <c r="V743">
        <v>-5.4870000000000001</v>
      </c>
    </row>
    <row r="744" spans="1:22" x14ac:dyDescent="0.25">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v>51.52</v>
      </c>
      <c r="T744">
        <v>5</v>
      </c>
      <c r="U744">
        <v>0.2</v>
      </c>
      <c r="V744">
        <v>-10.948</v>
      </c>
    </row>
    <row r="745" spans="1:22" x14ac:dyDescent="0.25">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v>3.528</v>
      </c>
      <c r="T745">
        <v>1</v>
      </c>
      <c r="U745">
        <v>0.2</v>
      </c>
      <c r="V745">
        <v>1.1466000000000001</v>
      </c>
    </row>
    <row r="746" spans="1:22" x14ac:dyDescent="0.25">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v>4.6239999999999997</v>
      </c>
      <c r="T746">
        <v>1</v>
      </c>
      <c r="U746">
        <v>0.2</v>
      </c>
      <c r="V746">
        <v>1.6761999999999999</v>
      </c>
    </row>
    <row r="747" spans="1:22" x14ac:dyDescent="0.25">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6.2064000000000004</v>
      </c>
    </row>
    <row r="748" spans="1:22" x14ac:dyDescent="0.25">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-28.356000000000002</v>
      </c>
    </row>
    <row r="749" spans="1:22" x14ac:dyDescent="0.25">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7.1863999999999999</v>
      </c>
    </row>
    <row r="750" spans="1:22" x14ac:dyDescent="0.25">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0.89939999999999998</v>
      </c>
    </row>
    <row r="751" spans="1:22" x14ac:dyDescent="0.25">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v>58.05</v>
      </c>
      <c r="T751">
        <v>3</v>
      </c>
      <c r="U751">
        <v>0</v>
      </c>
      <c r="V751">
        <v>26.702999999999999</v>
      </c>
    </row>
    <row r="752" spans="1:22" x14ac:dyDescent="0.25">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25">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v>56.98</v>
      </c>
      <c r="T753">
        <v>7</v>
      </c>
      <c r="U753">
        <v>0</v>
      </c>
      <c r="V753">
        <v>22.792000000000002</v>
      </c>
    </row>
    <row r="754" spans="1:22" x14ac:dyDescent="0.25">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25">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374.99250000000001</v>
      </c>
    </row>
    <row r="756" spans="1:22" x14ac:dyDescent="0.25">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25">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25">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6.8768000000000002</v>
      </c>
    </row>
    <row r="759" spans="1:22" x14ac:dyDescent="0.25">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25">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4.2666000000000004</v>
      </c>
    </row>
    <row r="761" spans="1:22" x14ac:dyDescent="0.25">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10.224</v>
      </c>
    </row>
    <row r="762" spans="1:22" x14ac:dyDescent="0.25">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v>58.32</v>
      </c>
      <c r="T762">
        <v>9</v>
      </c>
      <c r="U762">
        <v>0</v>
      </c>
      <c r="V762">
        <v>27.993600000000001</v>
      </c>
    </row>
    <row r="763" spans="1:22" x14ac:dyDescent="0.25">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25">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-26.9955</v>
      </c>
    </row>
    <row r="765" spans="1:22" x14ac:dyDescent="0.25">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5.3391999999999999</v>
      </c>
    </row>
    <row r="766" spans="1:22" x14ac:dyDescent="0.25">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25">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25">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2.7071999999999998</v>
      </c>
    </row>
    <row r="769" spans="1:22" x14ac:dyDescent="0.25">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34.354799999999997</v>
      </c>
    </row>
    <row r="770" spans="1:22" x14ac:dyDescent="0.25">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v>310.88</v>
      </c>
      <c r="T770">
        <v>2</v>
      </c>
      <c r="U770">
        <v>0.2</v>
      </c>
      <c r="V770">
        <v>23.315999999999999</v>
      </c>
    </row>
    <row r="771" spans="1:22" x14ac:dyDescent="0.25">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179.74879999999999</v>
      </c>
    </row>
    <row r="772" spans="1:22" x14ac:dyDescent="0.25">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25">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25">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25">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25">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25">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v>34.58</v>
      </c>
      <c r="T777">
        <v>7</v>
      </c>
      <c r="U777">
        <v>0</v>
      </c>
      <c r="V777">
        <v>14.5236</v>
      </c>
    </row>
    <row r="778" spans="1:22" x14ac:dyDescent="0.25">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3.6855000000000002</v>
      </c>
    </row>
    <row r="779" spans="1:22" x14ac:dyDescent="0.25">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25">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28.171800000000001</v>
      </c>
    </row>
    <row r="781" spans="1:22" x14ac:dyDescent="0.25">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25">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1.9259999999999999</v>
      </c>
    </row>
    <row r="783" spans="1:22" x14ac:dyDescent="0.25">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-22.449000000000002</v>
      </c>
    </row>
    <row r="784" spans="1:22" x14ac:dyDescent="0.25">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-2.7</v>
      </c>
    </row>
    <row r="785" spans="1:22" x14ac:dyDescent="0.25">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25">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0.5998</v>
      </c>
    </row>
    <row r="787" spans="1:22" x14ac:dyDescent="0.25">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87.744299999999996</v>
      </c>
    </row>
    <row r="788" spans="1:22" x14ac:dyDescent="0.25">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25">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v>348.928</v>
      </c>
      <c r="T789">
        <v>2</v>
      </c>
      <c r="U789">
        <v>0.2</v>
      </c>
      <c r="V789">
        <v>34.892800000000001</v>
      </c>
    </row>
    <row r="790" spans="1:22" x14ac:dyDescent="0.25">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25">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4.1634000000000002</v>
      </c>
    </row>
    <row r="792" spans="1:22" x14ac:dyDescent="0.25">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25">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79.905600000000007</v>
      </c>
    </row>
    <row r="794" spans="1:22" x14ac:dyDescent="0.25">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25">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25">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25">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25">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25">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6.2207999999999997</v>
      </c>
    </row>
    <row r="800" spans="1:22" x14ac:dyDescent="0.25">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v>21.56</v>
      </c>
      <c r="T800">
        <v>7</v>
      </c>
      <c r="U800">
        <v>0</v>
      </c>
      <c r="V800">
        <v>10.348800000000001</v>
      </c>
    </row>
    <row r="801" spans="1:22" x14ac:dyDescent="0.25">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17.745000000000001</v>
      </c>
    </row>
    <row r="802" spans="1:22" x14ac:dyDescent="0.25">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7.3358999999999996</v>
      </c>
    </row>
    <row r="803" spans="1:22" x14ac:dyDescent="0.25">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18.897200000000002</v>
      </c>
    </row>
    <row r="804" spans="1:22" x14ac:dyDescent="0.25">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99.489599999999996</v>
      </c>
    </row>
    <row r="805" spans="1:22" x14ac:dyDescent="0.25">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6.2207999999999997</v>
      </c>
    </row>
    <row r="806" spans="1:22" x14ac:dyDescent="0.25">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6.2152000000000003</v>
      </c>
    </row>
    <row r="807" spans="1:22" x14ac:dyDescent="0.25">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4.3175999999999997</v>
      </c>
    </row>
    <row r="808" spans="1:22" x14ac:dyDescent="0.25">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247.99600000000001</v>
      </c>
    </row>
    <row r="809" spans="1:22" x14ac:dyDescent="0.25">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25">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25">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25">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25">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62.036799999999999</v>
      </c>
    </row>
    <row r="814" spans="1:22" x14ac:dyDescent="0.25">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2.5779999999999998</v>
      </c>
    </row>
    <row r="815" spans="1:22" x14ac:dyDescent="0.25">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6.2152000000000003</v>
      </c>
    </row>
    <row r="816" spans="1:22" x14ac:dyDescent="0.25">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25">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24.883199999999999</v>
      </c>
    </row>
    <row r="818" spans="1:22" x14ac:dyDescent="0.25">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1.8704000000000001</v>
      </c>
    </row>
    <row r="819" spans="1:22" x14ac:dyDescent="0.25">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v>41.472000000000001</v>
      </c>
      <c r="T819">
        <v>8</v>
      </c>
      <c r="U819">
        <v>0.2</v>
      </c>
      <c r="V819">
        <v>14.5152</v>
      </c>
    </row>
    <row r="820" spans="1:22" x14ac:dyDescent="0.25">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3.1680000000000001</v>
      </c>
      <c r="T820">
        <v>3</v>
      </c>
      <c r="U820">
        <v>0.7</v>
      </c>
      <c r="V820">
        <v>-2.4287999999999998</v>
      </c>
    </row>
    <row r="821" spans="1:22" x14ac:dyDescent="0.25">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25">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v>31.085999999999999</v>
      </c>
      <c r="T822">
        <v>3</v>
      </c>
      <c r="U822">
        <v>0.7</v>
      </c>
      <c r="V822">
        <v>-22.796399999999998</v>
      </c>
    </row>
    <row r="823" spans="1:22" x14ac:dyDescent="0.25">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117.432</v>
      </c>
    </row>
    <row r="824" spans="1:22" x14ac:dyDescent="0.25">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v>239.97</v>
      </c>
      <c r="T824">
        <v>3</v>
      </c>
      <c r="U824">
        <v>0</v>
      </c>
      <c r="V824">
        <v>71.991</v>
      </c>
    </row>
    <row r="825" spans="1:22" x14ac:dyDescent="0.25">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25">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4.0679999999999996</v>
      </c>
    </row>
    <row r="827" spans="1:22" x14ac:dyDescent="0.25">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40.312800000000003</v>
      </c>
    </row>
    <row r="828" spans="1:22" x14ac:dyDescent="0.25">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25">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10.7996</v>
      </c>
    </row>
    <row r="830" spans="1:22" x14ac:dyDescent="0.25">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25">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90.587999999999994</v>
      </c>
    </row>
    <row r="832" spans="1:22" x14ac:dyDescent="0.25">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50.584800000000001</v>
      </c>
    </row>
    <row r="833" spans="1:22" x14ac:dyDescent="0.25">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51.834600000000002</v>
      </c>
    </row>
    <row r="834" spans="1:22" x14ac:dyDescent="0.25">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17.157399999999999</v>
      </c>
    </row>
    <row r="835" spans="1:22" x14ac:dyDescent="0.25">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2.6412</v>
      </c>
    </row>
    <row r="836" spans="1:22" x14ac:dyDescent="0.25">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25">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v>
      </c>
    </row>
    <row r="838" spans="1:22" x14ac:dyDescent="0.25">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51.183999999999997</v>
      </c>
      <c r="T838">
        <v>4</v>
      </c>
      <c r="U838">
        <v>0.8</v>
      </c>
      <c r="V838">
        <v>-79.3352</v>
      </c>
    </row>
    <row r="839" spans="1:22" x14ac:dyDescent="0.25">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v>9.6639999999999997</v>
      </c>
      <c r="T839">
        <v>2</v>
      </c>
      <c r="U839">
        <v>0.2</v>
      </c>
      <c r="V839">
        <v>3.2616000000000001</v>
      </c>
    </row>
    <row r="840" spans="1:22" x14ac:dyDescent="0.25">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25">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v>60.45</v>
      </c>
      <c r="T841">
        <v>3</v>
      </c>
      <c r="U841">
        <v>0</v>
      </c>
      <c r="V841">
        <v>16.3215</v>
      </c>
    </row>
    <row r="842" spans="1:22" x14ac:dyDescent="0.25">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3.3408000000000002</v>
      </c>
    </row>
    <row r="843" spans="1:22" x14ac:dyDescent="0.25">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9.3024000000000004</v>
      </c>
    </row>
    <row r="844" spans="1:22" x14ac:dyDescent="0.25">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11.7</v>
      </c>
    </row>
    <row r="845" spans="1:22" x14ac:dyDescent="0.25">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8.7672000000000008</v>
      </c>
    </row>
    <row r="846" spans="1:22" x14ac:dyDescent="0.25">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3.2944</v>
      </c>
    </row>
    <row r="847" spans="1:22" x14ac:dyDescent="0.25">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6.8714000000000004</v>
      </c>
    </row>
    <row r="848" spans="1:22" x14ac:dyDescent="0.25">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23.441600000000001</v>
      </c>
    </row>
    <row r="849" spans="1:22" x14ac:dyDescent="0.25">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77.743799999999993</v>
      </c>
    </row>
    <row r="850" spans="1:22" x14ac:dyDescent="0.25">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8.5568000000000008</v>
      </c>
    </row>
    <row r="851" spans="1:22" x14ac:dyDescent="0.25">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49.604799999999997</v>
      </c>
    </row>
    <row r="852" spans="1:22" x14ac:dyDescent="0.25">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1.3415999999999999</v>
      </c>
    </row>
    <row r="853" spans="1:22" x14ac:dyDescent="0.25">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25">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50.187600000000003</v>
      </c>
    </row>
    <row r="855" spans="1:22" x14ac:dyDescent="0.25">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14.671799999999999</v>
      </c>
    </row>
    <row r="856" spans="1:22" x14ac:dyDescent="0.25">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9.7175999999999991</v>
      </c>
    </row>
    <row r="857" spans="1:22" x14ac:dyDescent="0.25">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25">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v>102.3</v>
      </c>
      <c r="T858">
        <v>10</v>
      </c>
      <c r="U858">
        <v>0</v>
      </c>
      <c r="V858">
        <v>26.597999999999999</v>
      </c>
    </row>
    <row r="859" spans="1:22" x14ac:dyDescent="0.25">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5.7671999999999999</v>
      </c>
    </row>
    <row r="860" spans="1:22" x14ac:dyDescent="0.25">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3.5767000000000002</v>
      </c>
    </row>
    <row r="861" spans="1:22" x14ac:dyDescent="0.25">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25">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0.1472</v>
      </c>
    </row>
    <row r="863" spans="1:22" x14ac:dyDescent="0.25">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25">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25">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0.59040000000000004</v>
      </c>
    </row>
    <row r="866" spans="1:22" x14ac:dyDescent="0.25">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v>59.183999999999997</v>
      </c>
      <c r="T866">
        <v>2</v>
      </c>
      <c r="U866">
        <v>0.2</v>
      </c>
      <c r="V866">
        <v>5.1786000000000003</v>
      </c>
    </row>
    <row r="867" spans="1:22" x14ac:dyDescent="0.25">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25">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25">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v>15.936</v>
      </c>
      <c r="T869">
        <v>4</v>
      </c>
      <c r="U869">
        <v>0.2</v>
      </c>
      <c r="V869">
        <v>5.1791999999999998</v>
      </c>
    </row>
    <row r="870" spans="1:22" x14ac:dyDescent="0.25">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v>44.91</v>
      </c>
      <c r="T870">
        <v>6</v>
      </c>
      <c r="U870">
        <v>0.7</v>
      </c>
      <c r="V870">
        <v>-35.927999999999997</v>
      </c>
    </row>
    <row r="871" spans="1:22" x14ac:dyDescent="0.25">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v>1141.47</v>
      </c>
      <c r="T871">
        <v>5</v>
      </c>
      <c r="U871">
        <v>0.7</v>
      </c>
      <c r="V871">
        <v>-760.98</v>
      </c>
    </row>
    <row r="872" spans="1:22" x14ac:dyDescent="0.25">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v>280.78199999999998</v>
      </c>
      <c r="T872">
        <v>3</v>
      </c>
      <c r="U872">
        <v>0.4</v>
      </c>
      <c r="V872">
        <v>-46.796999999999997</v>
      </c>
    </row>
    <row r="873" spans="1:22" x14ac:dyDescent="0.25">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25">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5.2256</v>
      </c>
    </row>
    <row r="875" spans="1:22" x14ac:dyDescent="0.25">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25">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v>192.16</v>
      </c>
      <c r="T876">
        <v>5</v>
      </c>
      <c r="U876">
        <v>0.2</v>
      </c>
      <c r="V876">
        <v>67.256</v>
      </c>
    </row>
    <row r="877" spans="1:22" x14ac:dyDescent="0.25">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v>322.58999999999997</v>
      </c>
      <c r="T877">
        <v>3</v>
      </c>
      <c r="U877">
        <v>0</v>
      </c>
      <c r="V877">
        <v>64.518000000000001</v>
      </c>
    </row>
    <row r="878" spans="1:22" x14ac:dyDescent="0.25">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13.195600000000001</v>
      </c>
    </row>
    <row r="879" spans="1:22" x14ac:dyDescent="0.25">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v>371.97</v>
      </c>
      <c r="T879">
        <v>3</v>
      </c>
      <c r="U879">
        <v>0</v>
      </c>
      <c r="V879">
        <v>66.954599999999999</v>
      </c>
    </row>
    <row r="880" spans="1:22" x14ac:dyDescent="0.25">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5.8920000000000003</v>
      </c>
      <c r="T880">
        <v>4</v>
      </c>
      <c r="U880">
        <v>0.7</v>
      </c>
      <c r="V880">
        <v>-4.1243999999999996</v>
      </c>
    </row>
    <row r="881" spans="1:22" x14ac:dyDescent="0.25">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v>68.471999999999994</v>
      </c>
      <c r="T881">
        <v>3</v>
      </c>
      <c r="U881">
        <v>0.2</v>
      </c>
      <c r="V881">
        <v>23.109300000000001</v>
      </c>
    </row>
    <row r="882" spans="1:22" x14ac:dyDescent="0.25">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v>1242.9000000000001</v>
      </c>
      <c r="T882">
        <v>5</v>
      </c>
      <c r="U882">
        <v>0.1</v>
      </c>
      <c r="V882">
        <v>262.39</v>
      </c>
    </row>
    <row r="883" spans="1:22" x14ac:dyDescent="0.25">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8.3268000000000004</v>
      </c>
    </row>
    <row r="884" spans="1:22" x14ac:dyDescent="0.25">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5.9311999999999996</v>
      </c>
    </row>
    <row r="885" spans="1:22" x14ac:dyDescent="0.25">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v>31.4</v>
      </c>
      <c r="T885">
        <v>5</v>
      </c>
      <c r="U885">
        <v>0</v>
      </c>
      <c r="V885">
        <v>10.048</v>
      </c>
    </row>
    <row r="886" spans="1:22" x14ac:dyDescent="0.25">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5.9363999999999999</v>
      </c>
    </row>
    <row r="887" spans="1:22" x14ac:dyDescent="0.25">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v>13.944000000000001</v>
      </c>
      <c r="T887">
        <v>3</v>
      </c>
      <c r="U887">
        <v>0.2</v>
      </c>
      <c r="V887">
        <v>4.5317999999999996</v>
      </c>
    </row>
    <row r="888" spans="1:22" x14ac:dyDescent="0.25">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1.6752</v>
      </c>
    </row>
    <row r="889" spans="1:22" x14ac:dyDescent="0.25">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18.453399999999998</v>
      </c>
    </row>
    <row r="890" spans="1:22" x14ac:dyDescent="0.25">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25">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14.994999999999999</v>
      </c>
    </row>
    <row r="892" spans="1:22" x14ac:dyDescent="0.25">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18.6006</v>
      </c>
    </row>
    <row r="893" spans="1:22" x14ac:dyDescent="0.25">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2.0430000000000001</v>
      </c>
    </row>
    <row r="894" spans="1:22" x14ac:dyDescent="0.25">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5.4127999999999998</v>
      </c>
    </row>
    <row r="895" spans="1:22" x14ac:dyDescent="0.25">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135.97999999999999</v>
      </c>
    </row>
    <row r="896" spans="1:22" x14ac:dyDescent="0.25">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v>155.82</v>
      </c>
      <c r="T896">
        <v>7</v>
      </c>
      <c r="U896">
        <v>0</v>
      </c>
      <c r="V896">
        <v>42.071399999999997</v>
      </c>
    </row>
    <row r="897" spans="1:22" x14ac:dyDescent="0.25">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v>70.007999999999996</v>
      </c>
      <c r="T897">
        <v>3</v>
      </c>
      <c r="U897">
        <v>0.2</v>
      </c>
      <c r="V897">
        <v>24.502800000000001</v>
      </c>
    </row>
    <row r="898" spans="1:22" x14ac:dyDescent="0.25">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5.0856000000000003</v>
      </c>
    </row>
    <row r="899" spans="1:22" x14ac:dyDescent="0.25">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v>103.6</v>
      </c>
      <c r="T899">
        <v>7</v>
      </c>
      <c r="U899">
        <v>0</v>
      </c>
      <c r="V899">
        <v>51.8</v>
      </c>
    </row>
    <row r="900" spans="1:22" x14ac:dyDescent="0.25">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25">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v>8.9039999999999999</v>
      </c>
      <c r="T901">
        <v>2</v>
      </c>
      <c r="U901">
        <v>0.7</v>
      </c>
      <c r="V901">
        <v>-6.5296000000000003</v>
      </c>
    </row>
    <row r="902" spans="1:22" x14ac:dyDescent="0.25">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v>10.44</v>
      </c>
      <c r="T902">
        <v>5</v>
      </c>
      <c r="U902">
        <v>0.2</v>
      </c>
      <c r="V902">
        <v>3.3929999999999998</v>
      </c>
    </row>
    <row r="903" spans="1:22" x14ac:dyDescent="0.25">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-32.088000000000001</v>
      </c>
    </row>
    <row r="904" spans="1:22" x14ac:dyDescent="0.25">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v>323.976</v>
      </c>
      <c r="T904">
        <v>3</v>
      </c>
      <c r="U904">
        <v>0.2</v>
      </c>
      <c r="V904">
        <v>20.2485</v>
      </c>
    </row>
    <row r="905" spans="1:22" x14ac:dyDescent="0.25">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25">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2.5983999999999998</v>
      </c>
    </row>
    <row r="907" spans="1:22" x14ac:dyDescent="0.25">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6.2207999999999997</v>
      </c>
    </row>
    <row r="908" spans="1:22" x14ac:dyDescent="0.25">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12.117599999999999</v>
      </c>
    </row>
    <row r="909" spans="1:22" x14ac:dyDescent="0.25">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2.7279</v>
      </c>
    </row>
    <row r="910" spans="1:22" x14ac:dyDescent="0.25">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v>52.776000000000003</v>
      </c>
      <c r="T910">
        <v>3</v>
      </c>
      <c r="U910">
        <v>0.2</v>
      </c>
      <c r="V910">
        <v>19.791</v>
      </c>
    </row>
    <row r="911" spans="1:22" x14ac:dyDescent="0.25">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25">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v>1928.78</v>
      </c>
      <c r="T912">
        <v>7</v>
      </c>
      <c r="U912">
        <v>0</v>
      </c>
      <c r="V912">
        <v>829.37540000000001</v>
      </c>
    </row>
    <row r="913" spans="1:22" x14ac:dyDescent="0.25">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81.047399999999996</v>
      </c>
    </row>
    <row r="914" spans="1:22" x14ac:dyDescent="0.25">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v>22.2</v>
      </c>
      <c r="T914">
        <v>6</v>
      </c>
      <c r="U914">
        <v>0</v>
      </c>
      <c r="V914">
        <v>9.1020000000000003</v>
      </c>
    </row>
    <row r="915" spans="1:22" x14ac:dyDescent="0.25">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25">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v>143.72999999999999</v>
      </c>
      <c r="T916">
        <v>9</v>
      </c>
      <c r="U916">
        <v>0</v>
      </c>
      <c r="V916">
        <v>56.054699999999997</v>
      </c>
    </row>
    <row r="917" spans="1:22" x14ac:dyDescent="0.25">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v>
      </c>
    </row>
    <row r="918" spans="1:22" x14ac:dyDescent="0.25">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-56.996000000000002</v>
      </c>
    </row>
    <row r="919" spans="1:22" x14ac:dyDescent="0.25">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8.5679999999999996</v>
      </c>
      <c r="T919">
        <v>3</v>
      </c>
      <c r="U919">
        <v>0.8</v>
      </c>
      <c r="V919">
        <v>-14.5656</v>
      </c>
    </row>
    <row r="920" spans="1:22" x14ac:dyDescent="0.25">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50.406300000000002</v>
      </c>
    </row>
    <row r="921" spans="1:22" x14ac:dyDescent="0.25">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v>12.992000000000001</v>
      </c>
      <c r="T921">
        <v>1</v>
      </c>
      <c r="U921">
        <v>0.2</v>
      </c>
      <c r="V921">
        <v>-0.81200000000000006</v>
      </c>
    </row>
    <row r="922" spans="1:22" x14ac:dyDescent="0.25">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6.8768000000000002</v>
      </c>
    </row>
    <row r="923" spans="1:22" x14ac:dyDescent="0.25">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34.907400000000003</v>
      </c>
    </row>
    <row r="924" spans="1:22" x14ac:dyDescent="0.25">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25">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v>406.6</v>
      </c>
      <c r="T925">
        <v>5</v>
      </c>
      <c r="U925">
        <v>0</v>
      </c>
      <c r="V925">
        <v>113.848</v>
      </c>
    </row>
    <row r="926" spans="1:22" x14ac:dyDescent="0.25">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v>841.56799999999998</v>
      </c>
      <c r="T926">
        <v>2</v>
      </c>
      <c r="U926">
        <v>0.2</v>
      </c>
      <c r="V926">
        <v>294.54880000000003</v>
      </c>
    </row>
    <row r="927" spans="1:22" x14ac:dyDescent="0.25">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v>15.552</v>
      </c>
      <c r="T927">
        <v>3</v>
      </c>
      <c r="U927">
        <v>0.2</v>
      </c>
      <c r="V927">
        <v>5.4432</v>
      </c>
    </row>
    <row r="928" spans="1:22" x14ac:dyDescent="0.25">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v>252</v>
      </c>
      <c r="T928">
        <v>5</v>
      </c>
      <c r="U928">
        <v>0.2</v>
      </c>
      <c r="V928">
        <v>53.55</v>
      </c>
    </row>
    <row r="929" spans="1:22" x14ac:dyDescent="0.25">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25">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9.5172000000000008</v>
      </c>
    </row>
    <row r="931" spans="1:22" x14ac:dyDescent="0.25">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14.592000000000001</v>
      </c>
      <c r="T931">
        <v>3</v>
      </c>
      <c r="U931">
        <v>0.2</v>
      </c>
      <c r="V931">
        <v>2.5535999999999999</v>
      </c>
    </row>
    <row r="932" spans="1:22" x14ac:dyDescent="0.25">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25">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v>13.872</v>
      </c>
      <c r="T933">
        <v>3</v>
      </c>
      <c r="U933">
        <v>0.2</v>
      </c>
      <c r="V933">
        <v>5.0286</v>
      </c>
    </row>
    <row r="934" spans="1:22" x14ac:dyDescent="0.25">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25">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v>45.055999999999997</v>
      </c>
      <c r="T935">
        <v>8</v>
      </c>
      <c r="U935">
        <v>0.2</v>
      </c>
      <c r="V935">
        <v>15.2064</v>
      </c>
    </row>
    <row r="936" spans="1:22" x14ac:dyDescent="0.25">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v>29.718</v>
      </c>
      <c r="T936">
        <v>6</v>
      </c>
      <c r="U936">
        <v>0.7</v>
      </c>
      <c r="V936">
        <v>-21.793199999999999</v>
      </c>
    </row>
    <row r="937" spans="1:22" x14ac:dyDescent="0.25">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v>15.552</v>
      </c>
      <c r="T937">
        <v>3</v>
      </c>
      <c r="U937">
        <v>0.2</v>
      </c>
      <c r="V937">
        <v>5.4432</v>
      </c>
    </row>
    <row r="938" spans="1:22" x14ac:dyDescent="0.25">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33.577199999999998</v>
      </c>
    </row>
    <row r="939" spans="1:22" x14ac:dyDescent="0.25">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54.396599999999999</v>
      </c>
    </row>
    <row r="940" spans="1:22" x14ac:dyDescent="0.25">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6.2207999999999997</v>
      </c>
    </row>
    <row r="941" spans="1:22" x14ac:dyDescent="0.25">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25">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25">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25">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41.785200000000003</v>
      </c>
    </row>
    <row r="945" spans="1:22" x14ac:dyDescent="0.25">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v>32.4</v>
      </c>
      <c r="T945">
        <v>5</v>
      </c>
      <c r="U945">
        <v>0</v>
      </c>
      <c r="V945">
        <v>15.552</v>
      </c>
    </row>
    <row r="946" spans="1:22" x14ac:dyDescent="0.25">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v>540.57000000000005</v>
      </c>
      <c r="T946">
        <v>3</v>
      </c>
      <c r="U946">
        <v>0</v>
      </c>
      <c r="V946">
        <v>140.54820000000001</v>
      </c>
    </row>
    <row r="947" spans="1:22" x14ac:dyDescent="0.25">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25">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-204.44579999999999</v>
      </c>
    </row>
    <row r="949" spans="1:22" x14ac:dyDescent="0.25">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v>
      </c>
    </row>
    <row r="950" spans="1:22" x14ac:dyDescent="0.25">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v>1007.232</v>
      </c>
      <c r="T950">
        <v>6</v>
      </c>
      <c r="U950">
        <v>0.2</v>
      </c>
      <c r="V950">
        <v>75.542400000000001</v>
      </c>
    </row>
    <row r="951" spans="1:22" x14ac:dyDescent="0.25">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v>
      </c>
    </row>
    <row r="952" spans="1:22" x14ac:dyDescent="0.25">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v>15.552</v>
      </c>
      <c r="T952">
        <v>3</v>
      </c>
      <c r="U952">
        <v>0.2</v>
      </c>
      <c r="V952">
        <v>5.4432</v>
      </c>
    </row>
    <row r="953" spans="1:22" x14ac:dyDescent="0.25">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25">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7.6416000000000004</v>
      </c>
    </row>
    <row r="955" spans="1:22" x14ac:dyDescent="0.25">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v>27.167999999999999</v>
      </c>
      <c r="T955">
        <v>2</v>
      </c>
      <c r="U955">
        <v>0.2</v>
      </c>
      <c r="V955">
        <v>2.7168000000000001</v>
      </c>
    </row>
    <row r="956" spans="1:22" x14ac:dyDescent="0.25">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v>78.852800000000002</v>
      </c>
      <c r="T956">
        <v>2</v>
      </c>
      <c r="U956">
        <v>0.32</v>
      </c>
      <c r="V956">
        <v>-11.596</v>
      </c>
    </row>
    <row r="957" spans="1:22" x14ac:dyDescent="0.25">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v>173.8</v>
      </c>
      <c r="T957">
        <v>5</v>
      </c>
      <c r="U957">
        <v>0</v>
      </c>
      <c r="V957">
        <v>43.45</v>
      </c>
    </row>
    <row r="958" spans="1:22" x14ac:dyDescent="0.25">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v>29.591999999999999</v>
      </c>
      <c r="T958">
        <v>1</v>
      </c>
      <c r="U958">
        <v>0.2</v>
      </c>
      <c r="V958">
        <v>2.5893000000000002</v>
      </c>
    </row>
    <row r="959" spans="1:22" x14ac:dyDescent="0.25">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v>4.7519999999999998</v>
      </c>
      <c r="T959">
        <v>2</v>
      </c>
      <c r="U959">
        <v>0.7</v>
      </c>
      <c r="V959">
        <v>-3.1680000000000001</v>
      </c>
    </row>
    <row r="960" spans="1:22" x14ac:dyDescent="0.25">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v>15.552</v>
      </c>
      <c r="T960">
        <v>3</v>
      </c>
      <c r="U960">
        <v>0.2</v>
      </c>
      <c r="V960">
        <v>5.6375999999999999</v>
      </c>
    </row>
    <row r="961" spans="1:22" x14ac:dyDescent="0.25">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25">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v>
      </c>
    </row>
    <row r="963" spans="1:22" x14ac:dyDescent="0.25">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25">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25">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25">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25">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9.7119</v>
      </c>
    </row>
    <row r="968" spans="1:22" x14ac:dyDescent="0.25">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6.2207999999999997</v>
      </c>
    </row>
    <row r="969" spans="1:22" x14ac:dyDescent="0.25">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91.968000000000004</v>
      </c>
    </row>
    <row r="970" spans="1:22" x14ac:dyDescent="0.25">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25">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v>501.81</v>
      </c>
      <c r="T971">
        <v>3</v>
      </c>
      <c r="U971">
        <v>0</v>
      </c>
      <c r="V971">
        <v>0</v>
      </c>
    </row>
    <row r="972" spans="1:22" x14ac:dyDescent="0.25">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v>127.104</v>
      </c>
      <c r="T972">
        <v>6</v>
      </c>
      <c r="U972">
        <v>0.2</v>
      </c>
      <c r="V972">
        <v>28.598400000000002</v>
      </c>
    </row>
    <row r="973" spans="1:22" x14ac:dyDescent="0.25">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v>124.2</v>
      </c>
      <c r="T973">
        <v>3</v>
      </c>
      <c r="U973">
        <v>0.4</v>
      </c>
      <c r="V973">
        <v>-31.05</v>
      </c>
    </row>
    <row r="974" spans="1:22" x14ac:dyDescent="0.25">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v>18.588000000000001</v>
      </c>
      <c r="T974">
        <v>2</v>
      </c>
      <c r="U974">
        <v>0.7</v>
      </c>
      <c r="V974">
        <v>-13.6312</v>
      </c>
    </row>
    <row r="975" spans="1:22" x14ac:dyDescent="0.25">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v>30.071999999999999</v>
      </c>
      <c r="T975">
        <v>3</v>
      </c>
      <c r="U975">
        <v>0.2</v>
      </c>
      <c r="V975">
        <v>10.1493</v>
      </c>
    </row>
    <row r="976" spans="1:22" x14ac:dyDescent="0.25">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v>160.93</v>
      </c>
      <c r="T976">
        <v>7</v>
      </c>
      <c r="U976">
        <v>0</v>
      </c>
      <c r="V976">
        <v>3.2185999999999999</v>
      </c>
    </row>
    <row r="977" spans="1:22" x14ac:dyDescent="0.25">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25.579799999999999</v>
      </c>
    </row>
    <row r="978" spans="1:22" x14ac:dyDescent="0.25">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v>1.08</v>
      </c>
      <c r="T978">
        <v>2</v>
      </c>
      <c r="U978">
        <v>0.7</v>
      </c>
      <c r="V978">
        <v>-0.79200000000000004</v>
      </c>
    </row>
    <row r="979" spans="1:22" x14ac:dyDescent="0.25">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679.99599999999998</v>
      </c>
    </row>
    <row r="980" spans="1:22" x14ac:dyDescent="0.25">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v>3.282</v>
      </c>
      <c r="T980">
        <v>2</v>
      </c>
      <c r="U980">
        <v>0.7</v>
      </c>
      <c r="V980">
        <v>-2.6255999999999999</v>
      </c>
    </row>
    <row r="981" spans="1:22" x14ac:dyDescent="0.25">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v>34.020000000000003</v>
      </c>
      <c r="T981">
        <v>3</v>
      </c>
      <c r="U981">
        <v>0</v>
      </c>
      <c r="V981">
        <v>16.669799999999999</v>
      </c>
    </row>
    <row r="982" spans="1:22" x14ac:dyDescent="0.25">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93.223200000000006</v>
      </c>
    </row>
    <row r="983" spans="1:22" x14ac:dyDescent="0.25">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v>3.3919999999999999</v>
      </c>
      <c r="T983">
        <v>1</v>
      </c>
      <c r="U983">
        <v>0.2</v>
      </c>
      <c r="V983">
        <v>0.80559999999999998</v>
      </c>
    </row>
    <row r="984" spans="1:22" x14ac:dyDescent="0.25">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55.998399999999997</v>
      </c>
    </row>
    <row r="985" spans="1:22" x14ac:dyDescent="0.25">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75.489999999999995</v>
      </c>
    </row>
    <row r="986" spans="1:22" x14ac:dyDescent="0.25">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v>7.968</v>
      </c>
      <c r="T986">
        <v>2</v>
      </c>
      <c r="U986">
        <v>0.2</v>
      </c>
      <c r="V986">
        <v>2.5895999999999999</v>
      </c>
    </row>
    <row r="987" spans="1:22" x14ac:dyDescent="0.25">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v>27.968</v>
      </c>
      <c r="T987">
        <v>4</v>
      </c>
      <c r="U987">
        <v>0.2</v>
      </c>
      <c r="V987">
        <v>9.4391999999999996</v>
      </c>
    </row>
    <row r="988" spans="1:22" x14ac:dyDescent="0.25">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44.868000000000002</v>
      </c>
    </row>
    <row r="989" spans="1:22" x14ac:dyDescent="0.25">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v>1.1120000000000001</v>
      </c>
      <c r="T989">
        <v>2</v>
      </c>
      <c r="U989">
        <v>0.8</v>
      </c>
      <c r="V989">
        <v>-1.8904000000000001</v>
      </c>
    </row>
    <row r="990" spans="1:22" x14ac:dyDescent="0.25">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v>520.04999999999995</v>
      </c>
      <c r="T990">
        <v>5</v>
      </c>
      <c r="U990">
        <v>0</v>
      </c>
      <c r="V990">
        <v>72.807000000000002</v>
      </c>
    </row>
    <row r="991" spans="1:22" x14ac:dyDescent="0.25">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25">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131.27850000000001</v>
      </c>
    </row>
    <row r="993" spans="1:22" x14ac:dyDescent="0.25">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14.624000000000001</v>
      </c>
      <c r="T993">
        <v>2</v>
      </c>
      <c r="U993">
        <v>0.2</v>
      </c>
      <c r="V993">
        <v>5.484</v>
      </c>
    </row>
    <row r="994" spans="1:22" x14ac:dyDescent="0.25">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25">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25">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v>2715.93</v>
      </c>
      <c r="T996">
        <v>7</v>
      </c>
      <c r="U996">
        <v>0</v>
      </c>
      <c r="V996">
        <v>1276.4871000000001</v>
      </c>
    </row>
    <row r="997" spans="1:22" x14ac:dyDescent="0.25">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25">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25">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9.8901000000000003</v>
      </c>
    </row>
    <row r="1000" spans="1:22" x14ac:dyDescent="0.25">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9.1579999999999995</v>
      </c>
    </row>
    <row r="1001" spans="1:22" x14ac:dyDescent="0.25">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v>
      </c>
    </row>
    <row r="1002" spans="1:22" x14ac:dyDescent="0.25">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25">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762.18449999999996</v>
      </c>
    </row>
    <row r="1004" spans="1:22" x14ac:dyDescent="0.25">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25">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25">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v>
      </c>
      <c r="T1006">
        <v>3</v>
      </c>
      <c r="U1006">
        <v>0</v>
      </c>
      <c r="V1006">
        <v>92.083500000000001</v>
      </c>
    </row>
    <row r="1007" spans="1:22" x14ac:dyDescent="0.25">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40.3536</v>
      </c>
    </row>
    <row r="1008" spans="1:22" x14ac:dyDescent="0.25">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v>
      </c>
      <c r="T1008">
        <v>3</v>
      </c>
      <c r="U1008">
        <v>0.2</v>
      </c>
      <c r="V1008">
        <v>2.4780000000000002</v>
      </c>
    </row>
    <row r="1009" spans="1:22" x14ac:dyDescent="0.25">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-3.5207999999999999</v>
      </c>
    </row>
    <row r="1010" spans="1:22" x14ac:dyDescent="0.25">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20.585000000000001</v>
      </c>
    </row>
    <row r="1011" spans="1:22" x14ac:dyDescent="0.25">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95.983999999999995</v>
      </c>
      <c r="T1011">
        <v>2</v>
      </c>
      <c r="U1011">
        <v>0.2</v>
      </c>
      <c r="V1011">
        <v>5.9989999999999997</v>
      </c>
    </row>
    <row r="1012" spans="1:22" x14ac:dyDescent="0.25">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27.3096</v>
      </c>
    </row>
    <row r="1013" spans="1:22" x14ac:dyDescent="0.25">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46.575000000000003</v>
      </c>
    </row>
    <row r="1014" spans="1:22" x14ac:dyDescent="0.25">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4.0686999999999998</v>
      </c>
    </row>
    <row r="1015" spans="1:22" x14ac:dyDescent="0.25">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356.04140000000001</v>
      </c>
    </row>
    <row r="1016" spans="1:22" x14ac:dyDescent="0.25">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25">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v>
      </c>
      <c r="T1017">
        <v>5</v>
      </c>
      <c r="U1017">
        <v>0</v>
      </c>
      <c r="V1017">
        <v>15.552</v>
      </c>
    </row>
    <row r="1018" spans="1:22" x14ac:dyDescent="0.25">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25">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25">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124.95</v>
      </c>
      <c r="T1020">
        <v>5</v>
      </c>
      <c r="U1020">
        <v>0</v>
      </c>
      <c r="V1020">
        <v>2.4990000000000001</v>
      </c>
    </row>
    <row r="1021" spans="1:22" x14ac:dyDescent="0.25">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156.429</v>
      </c>
    </row>
    <row r="1022" spans="1:22" x14ac:dyDescent="0.25">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v>
      </c>
      <c r="T1022">
        <v>3</v>
      </c>
      <c r="U1022">
        <v>0</v>
      </c>
      <c r="V1022">
        <v>8.8686000000000007</v>
      </c>
    </row>
    <row r="1023" spans="1:22" x14ac:dyDescent="0.25">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25">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25">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25">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25">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v>
      </c>
      <c r="T1027">
        <v>3</v>
      </c>
      <c r="U1027">
        <v>0.2</v>
      </c>
      <c r="V1027">
        <v>5.4432</v>
      </c>
    </row>
    <row r="1028" spans="1:22" x14ac:dyDescent="0.25">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20.5764</v>
      </c>
    </row>
    <row r="1029" spans="1:22" x14ac:dyDescent="0.25">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25">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83.284000000000006</v>
      </c>
    </row>
    <row r="1031" spans="1:22" x14ac:dyDescent="0.25">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197.97</v>
      </c>
      <c r="T1031">
        <v>3</v>
      </c>
      <c r="U1031">
        <v>0</v>
      </c>
      <c r="V1031">
        <v>57.411299999999997</v>
      </c>
    </row>
    <row r="1032" spans="1:22" x14ac:dyDescent="0.25">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25">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124.11</v>
      </c>
      <c r="T1033">
        <v>9</v>
      </c>
      <c r="U1033">
        <v>0</v>
      </c>
      <c r="V1033">
        <v>52.126199999999997</v>
      </c>
    </row>
    <row r="1034" spans="1:22" x14ac:dyDescent="0.25">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14.4</v>
      </c>
      <c r="T1034">
        <v>5</v>
      </c>
      <c r="U1034">
        <v>0</v>
      </c>
      <c r="V1034">
        <v>7.056</v>
      </c>
    </row>
    <row r="1035" spans="1:22" x14ac:dyDescent="0.25">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v>
      </c>
      <c r="T1035">
        <v>3</v>
      </c>
      <c r="U1035">
        <v>0.2</v>
      </c>
      <c r="V1035">
        <v>5.1012000000000004</v>
      </c>
    </row>
    <row r="1036" spans="1:22" x14ac:dyDescent="0.25">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25">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v>
      </c>
      <c r="T1037">
        <v>3</v>
      </c>
      <c r="U1037">
        <v>0.7</v>
      </c>
      <c r="V1037">
        <v>-10.579800000000001</v>
      </c>
    </row>
    <row r="1038" spans="1:22" x14ac:dyDescent="0.25">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8.6620000000000008</v>
      </c>
    </row>
    <row r="1039" spans="1:22" x14ac:dyDescent="0.25">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25">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v>
      </c>
      <c r="T1040">
        <v>7</v>
      </c>
      <c r="U1040">
        <v>0.2</v>
      </c>
      <c r="V1040">
        <v>2.6964000000000001</v>
      </c>
    </row>
    <row r="1041" spans="1:22" x14ac:dyDescent="0.25">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1.7955000000000001</v>
      </c>
    </row>
    <row r="1042" spans="1:22" x14ac:dyDescent="0.25">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146.40360000000001</v>
      </c>
    </row>
    <row r="1043" spans="1:22" x14ac:dyDescent="0.25">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25">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722.35199999999998</v>
      </c>
      <c r="T1044">
        <v>3</v>
      </c>
      <c r="U1044">
        <v>0.2</v>
      </c>
      <c r="V1044">
        <v>90.293999999999997</v>
      </c>
    </row>
    <row r="1045" spans="1:22" x14ac:dyDescent="0.25">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2.9834999999999998</v>
      </c>
    </row>
    <row r="1046" spans="1:22" x14ac:dyDescent="0.25">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58.463999999999999</v>
      </c>
      <c r="T1046">
        <v>9</v>
      </c>
      <c r="U1046">
        <v>0.8</v>
      </c>
      <c r="V1046">
        <v>-146.16</v>
      </c>
    </row>
    <row r="1047" spans="1:22" x14ac:dyDescent="0.25">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254.60400000000001</v>
      </c>
      <c r="T1047">
        <v>14</v>
      </c>
      <c r="U1047">
        <v>0.3</v>
      </c>
      <c r="V1047">
        <v>-18.186</v>
      </c>
    </row>
    <row r="1048" spans="1:22" x14ac:dyDescent="0.25">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25">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102.36</v>
      </c>
      <c r="T1049">
        <v>3</v>
      </c>
      <c r="U1049">
        <v>0.2</v>
      </c>
      <c r="V1049">
        <v>-3.8384999999999998</v>
      </c>
    </row>
    <row r="1050" spans="1:22" x14ac:dyDescent="0.25">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125.2692</v>
      </c>
    </row>
    <row r="1051" spans="1:22" x14ac:dyDescent="0.25">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25">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v>
      </c>
      <c r="T1052">
        <v>2</v>
      </c>
      <c r="U1052">
        <v>0.2</v>
      </c>
      <c r="V1052">
        <v>-29.481200000000001</v>
      </c>
    </row>
    <row r="1053" spans="1:22" x14ac:dyDescent="0.25">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v>
      </c>
      <c r="T1053">
        <v>2</v>
      </c>
      <c r="U1053">
        <v>0.2</v>
      </c>
      <c r="V1053">
        <v>2.4359999999999999</v>
      </c>
    </row>
    <row r="1054" spans="1:22" x14ac:dyDescent="0.25">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282.88799999999998</v>
      </c>
      <c r="T1054">
        <v>9</v>
      </c>
      <c r="U1054">
        <v>0.2</v>
      </c>
      <c r="V1054">
        <v>56.577599999999997</v>
      </c>
    </row>
    <row r="1055" spans="1:22" x14ac:dyDescent="0.25">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25">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22.763999999999999</v>
      </c>
    </row>
    <row r="1057" spans="1:22" x14ac:dyDescent="0.25">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82.343999999999994</v>
      </c>
      <c r="T1057">
        <v>3</v>
      </c>
      <c r="U1057">
        <v>0.2</v>
      </c>
      <c r="V1057">
        <v>27.7911</v>
      </c>
    </row>
    <row r="1058" spans="1:22" x14ac:dyDescent="0.25">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25">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v>
      </c>
      <c r="T1059">
        <v>4</v>
      </c>
      <c r="U1059">
        <v>0.2</v>
      </c>
      <c r="V1059">
        <v>7.2267999999999999</v>
      </c>
    </row>
    <row r="1060" spans="1:22" x14ac:dyDescent="0.25">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22.948799999999999</v>
      </c>
    </row>
    <row r="1061" spans="1:22" x14ac:dyDescent="0.25">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25">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-29.252400000000002</v>
      </c>
    </row>
    <row r="1063" spans="1:22" x14ac:dyDescent="0.25">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4.5216000000000003</v>
      </c>
    </row>
    <row r="1064" spans="1:22" x14ac:dyDescent="0.25">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v>
      </c>
      <c r="T1064">
        <v>7</v>
      </c>
      <c r="U1064">
        <v>0.2</v>
      </c>
      <c r="V1064">
        <v>-2.2134</v>
      </c>
    </row>
    <row r="1065" spans="1:22" x14ac:dyDescent="0.25">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1.2791999999999999</v>
      </c>
    </row>
    <row r="1066" spans="1:22" x14ac:dyDescent="0.25">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118.782</v>
      </c>
      <c r="T1066">
        <v>3</v>
      </c>
      <c r="U1066">
        <v>0.4</v>
      </c>
      <c r="V1066">
        <v>-27.715800000000002</v>
      </c>
    </row>
    <row r="1067" spans="1:22" x14ac:dyDescent="0.25">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v>
      </c>
      <c r="T1067">
        <v>1</v>
      </c>
      <c r="U1067">
        <v>0.2</v>
      </c>
      <c r="V1067">
        <v>0.23530000000000001</v>
      </c>
    </row>
    <row r="1068" spans="1:22" x14ac:dyDescent="0.25">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v>
      </c>
      <c r="T1068">
        <v>5</v>
      </c>
      <c r="U1068">
        <v>0.7</v>
      </c>
      <c r="V1068">
        <v>-46.225000000000001</v>
      </c>
    </row>
    <row r="1069" spans="1:22" x14ac:dyDescent="0.25">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12.178000000000001</v>
      </c>
    </row>
    <row r="1070" spans="1:22" x14ac:dyDescent="0.25">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v>
      </c>
      <c r="T1070">
        <v>1</v>
      </c>
      <c r="U1070">
        <v>0.2</v>
      </c>
      <c r="V1070">
        <v>-0.3488</v>
      </c>
    </row>
    <row r="1071" spans="1:22" x14ac:dyDescent="0.25">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25.175999999999998</v>
      </c>
      <c r="T1071">
        <v>4</v>
      </c>
      <c r="U1071">
        <v>0.7</v>
      </c>
      <c r="V1071">
        <v>-18.462399999999999</v>
      </c>
    </row>
    <row r="1072" spans="1:22" x14ac:dyDescent="0.25">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19.46</v>
      </c>
      <c r="T1072">
        <v>7</v>
      </c>
      <c r="U1072">
        <v>0</v>
      </c>
      <c r="V1072">
        <v>5.0595999999999997</v>
      </c>
    </row>
    <row r="1073" spans="1:22" x14ac:dyDescent="0.25">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9.9467999999999996</v>
      </c>
    </row>
    <row r="1074" spans="1:22" x14ac:dyDescent="0.25">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25">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-4.5979999999999999</v>
      </c>
    </row>
    <row r="1076" spans="1:22" x14ac:dyDescent="0.25">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-3.3488000000000002</v>
      </c>
    </row>
    <row r="1077" spans="1:22" x14ac:dyDescent="0.25">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31.984000000000002</v>
      </c>
      <c r="T1077">
        <v>2</v>
      </c>
      <c r="U1077">
        <v>0.2</v>
      </c>
      <c r="V1077">
        <v>1.9990000000000001</v>
      </c>
    </row>
    <row r="1078" spans="1:22" x14ac:dyDescent="0.25">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40.880000000000003</v>
      </c>
      <c r="T1078">
        <v>7</v>
      </c>
      <c r="U1078">
        <v>0</v>
      </c>
      <c r="V1078">
        <v>10.6288</v>
      </c>
    </row>
    <row r="1079" spans="1:22" x14ac:dyDescent="0.25">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33.588799999999999</v>
      </c>
    </row>
    <row r="1080" spans="1:22" x14ac:dyDescent="0.25">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8.4887999999999995</v>
      </c>
    </row>
    <row r="1081" spans="1:22" x14ac:dyDescent="0.25">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25">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9.3623999999999992</v>
      </c>
    </row>
    <row r="1083" spans="1:22" x14ac:dyDescent="0.25">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1106.9100000000001</v>
      </c>
      <c r="T1083">
        <v>9</v>
      </c>
      <c r="U1083">
        <v>0</v>
      </c>
      <c r="V1083">
        <v>121.76009999999999</v>
      </c>
    </row>
    <row r="1084" spans="1:22" x14ac:dyDescent="0.25">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25">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12.1348</v>
      </c>
    </row>
    <row r="1086" spans="1:22" x14ac:dyDescent="0.25">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105.24679999999999</v>
      </c>
    </row>
    <row r="1087" spans="1:22" x14ac:dyDescent="0.25">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2400.9657000000002</v>
      </c>
    </row>
    <row r="1088" spans="1:22" x14ac:dyDescent="0.25">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3.1103999999999998</v>
      </c>
    </row>
    <row r="1089" spans="1:22" x14ac:dyDescent="0.25">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7.1976000000000004</v>
      </c>
    </row>
    <row r="1090" spans="1:22" x14ac:dyDescent="0.25">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25">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31.984000000000002</v>
      </c>
      <c r="T1091">
        <v>2</v>
      </c>
      <c r="U1091">
        <v>0.2</v>
      </c>
      <c r="V1091">
        <v>1.9990000000000001</v>
      </c>
    </row>
    <row r="1092" spans="1:22" x14ac:dyDescent="0.25">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71.983999999999995</v>
      </c>
      <c r="T1092">
        <v>2</v>
      </c>
      <c r="U1092">
        <v>0.2</v>
      </c>
      <c r="V1092">
        <v>25.194400000000002</v>
      </c>
    </row>
    <row r="1093" spans="1:22" x14ac:dyDescent="0.25">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120.15</v>
      </c>
      <c r="T1093">
        <v>9</v>
      </c>
      <c r="U1093">
        <v>0</v>
      </c>
      <c r="V1093">
        <v>33.642000000000003</v>
      </c>
    </row>
    <row r="1094" spans="1:22" x14ac:dyDescent="0.25">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v>
      </c>
      <c r="T1094">
        <v>2</v>
      </c>
      <c r="U1094">
        <v>0.2</v>
      </c>
      <c r="V1094">
        <v>19.178599999999999</v>
      </c>
    </row>
    <row r="1095" spans="1:22" x14ac:dyDescent="0.25">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v>
      </c>
      <c r="T1095">
        <v>5</v>
      </c>
      <c r="U1095">
        <v>0</v>
      </c>
      <c r="V1095">
        <v>14.161</v>
      </c>
    </row>
    <row r="1096" spans="1:22" x14ac:dyDescent="0.25">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103.22839999999999</v>
      </c>
    </row>
    <row r="1097" spans="1:22" x14ac:dyDescent="0.25">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348.20800000000003</v>
      </c>
      <c r="T1097">
        <v>7</v>
      </c>
      <c r="U1097">
        <v>0.2</v>
      </c>
      <c r="V1097">
        <v>30.4682</v>
      </c>
    </row>
    <row r="1098" spans="1:22" x14ac:dyDescent="0.25">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-28.627199999999998</v>
      </c>
    </row>
    <row r="1099" spans="1:22" x14ac:dyDescent="0.25">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11.196</v>
      </c>
    </row>
    <row r="1100" spans="1:22" x14ac:dyDescent="0.25">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25">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4.1031000000000004</v>
      </c>
    </row>
    <row r="1102" spans="1:22" x14ac:dyDescent="0.25">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9.6656999999999993</v>
      </c>
    </row>
    <row r="1103" spans="1:22" x14ac:dyDescent="0.25">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25">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2.694</v>
      </c>
      <c r="T1104">
        <v>3</v>
      </c>
      <c r="U1104">
        <v>0.8</v>
      </c>
      <c r="V1104">
        <v>-4.7145000000000001</v>
      </c>
    </row>
    <row r="1105" spans="1:22" x14ac:dyDescent="0.25">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2.9340000000000002</v>
      </c>
      <c r="T1105">
        <v>3</v>
      </c>
      <c r="U1105">
        <v>0.8</v>
      </c>
      <c r="V1105">
        <v>-4.9878</v>
      </c>
    </row>
    <row r="1106" spans="1:22" x14ac:dyDescent="0.25">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22.92</v>
      </c>
      <c r="T1106">
        <v>3</v>
      </c>
      <c r="U1106">
        <v>0</v>
      </c>
      <c r="V1106">
        <v>11.2308</v>
      </c>
    </row>
    <row r="1107" spans="1:22" x14ac:dyDescent="0.25">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100.70399999999999</v>
      </c>
      <c r="T1107">
        <v>6</v>
      </c>
      <c r="U1107">
        <v>0.2</v>
      </c>
      <c r="V1107">
        <v>-16.3644</v>
      </c>
    </row>
    <row r="1108" spans="1:22" x14ac:dyDescent="0.25">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2.3279999999999998</v>
      </c>
      <c r="T1108">
        <v>2</v>
      </c>
      <c r="U1108">
        <v>0.6</v>
      </c>
      <c r="V1108">
        <v>-0.75660000000000005</v>
      </c>
    </row>
    <row r="1109" spans="1:22" x14ac:dyDescent="0.25">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10.78</v>
      </c>
      <c r="T1109">
        <v>5</v>
      </c>
      <c r="U1109">
        <v>0.8</v>
      </c>
      <c r="V1109">
        <v>-17.248000000000001</v>
      </c>
    </row>
    <row r="1110" spans="1:22" x14ac:dyDescent="0.25">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58.368000000000002</v>
      </c>
      <c r="T1110">
        <v>12</v>
      </c>
      <c r="U1110">
        <v>0.2</v>
      </c>
      <c r="V1110">
        <v>21.888000000000002</v>
      </c>
    </row>
    <row r="1111" spans="1:22" x14ac:dyDescent="0.25">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13.826700000000001</v>
      </c>
    </row>
    <row r="1112" spans="1:22" x14ac:dyDescent="0.25">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25.186</v>
      </c>
    </row>
    <row r="1113" spans="1:22" x14ac:dyDescent="0.25">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v>
      </c>
      <c r="T1113">
        <v>2</v>
      </c>
      <c r="U1113">
        <v>0.2</v>
      </c>
      <c r="V1113">
        <v>3.6288</v>
      </c>
    </row>
    <row r="1114" spans="1:22" x14ac:dyDescent="0.25">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1.1919999999999999</v>
      </c>
      <c r="T1114">
        <v>2</v>
      </c>
      <c r="U1114">
        <v>0.8</v>
      </c>
      <c r="V1114">
        <v>-2.0264000000000002</v>
      </c>
    </row>
    <row r="1115" spans="1:22" x14ac:dyDescent="0.25">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46.671999999999997</v>
      </c>
      <c r="T1115">
        <v>2</v>
      </c>
      <c r="U1115">
        <v>0.2</v>
      </c>
      <c r="V1115">
        <v>16.3352</v>
      </c>
    </row>
    <row r="1116" spans="1:22" x14ac:dyDescent="0.25">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119.833</v>
      </c>
      <c r="T1116">
        <v>1</v>
      </c>
      <c r="U1116">
        <v>0.15</v>
      </c>
      <c r="V1116">
        <v>-12.6882</v>
      </c>
    </row>
    <row r="1117" spans="1:22" x14ac:dyDescent="0.25">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25">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25">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25">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619.95000000000005</v>
      </c>
      <c r="T1120">
        <v>5</v>
      </c>
      <c r="U1120">
        <v>0</v>
      </c>
      <c r="V1120">
        <v>111.59099999999999</v>
      </c>
    </row>
    <row r="1121" spans="1:22" x14ac:dyDescent="0.25">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25">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25">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25">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22.96</v>
      </c>
      <c r="T1124">
        <v>7</v>
      </c>
      <c r="U1124">
        <v>0</v>
      </c>
      <c r="V1124">
        <v>6.6584000000000003</v>
      </c>
    </row>
    <row r="1125" spans="1:22" x14ac:dyDescent="0.25">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11.58</v>
      </c>
    </row>
    <row r="1126" spans="1:22" x14ac:dyDescent="0.25">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25">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25">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224.26740000000001</v>
      </c>
    </row>
    <row r="1129" spans="1:22" x14ac:dyDescent="0.25">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2.6415999999999999</v>
      </c>
    </row>
    <row r="1130" spans="1:22" x14ac:dyDescent="0.25">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25">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75.662400000000005</v>
      </c>
    </row>
    <row r="1132" spans="1:22" x14ac:dyDescent="0.25">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25">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28.754999999999999</v>
      </c>
    </row>
    <row r="1134" spans="1:22" x14ac:dyDescent="0.25">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25">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-23.364000000000001</v>
      </c>
    </row>
    <row r="1136" spans="1:22" x14ac:dyDescent="0.25">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v>
      </c>
      <c r="T1136">
        <v>3</v>
      </c>
      <c r="U1136">
        <v>0.2</v>
      </c>
      <c r="V1136">
        <v>2.6459999999999999</v>
      </c>
    </row>
    <row r="1137" spans="1:22" x14ac:dyDescent="0.25">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7.4570999999999996</v>
      </c>
    </row>
    <row r="1138" spans="1:22" x14ac:dyDescent="0.25">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25">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25">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25">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25">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25">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25">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25">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3.1103999999999998</v>
      </c>
    </row>
    <row r="1146" spans="1:22" x14ac:dyDescent="0.25">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223.054</v>
      </c>
    </row>
    <row r="1147" spans="1:22" x14ac:dyDescent="0.25">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16.788599999999999</v>
      </c>
    </row>
    <row r="1148" spans="1:22" x14ac:dyDescent="0.25">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107.346</v>
      </c>
    </row>
    <row r="1149" spans="1:22" x14ac:dyDescent="0.25">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2.6280000000000001</v>
      </c>
    </row>
    <row r="1150" spans="1:22" x14ac:dyDescent="0.25">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5.8696000000000002</v>
      </c>
    </row>
    <row r="1151" spans="1:22" x14ac:dyDescent="0.25">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0.438</v>
      </c>
    </row>
    <row r="1152" spans="1:22" x14ac:dyDescent="0.25">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25">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1.2527999999999999</v>
      </c>
    </row>
    <row r="1154" spans="1:22" x14ac:dyDescent="0.25">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25">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53.921700000000001</v>
      </c>
    </row>
    <row r="1156" spans="1:22" x14ac:dyDescent="0.25">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25">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493.78559999999999</v>
      </c>
    </row>
    <row r="1158" spans="1:22" x14ac:dyDescent="0.25">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25">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v>
      </c>
    </row>
    <row r="1160" spans="1:22" x14ac:dyDescent="0.25">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v>
      </c>
    </row>
    <row r="1161" spans="1:22" x14ac:dyDescent="0.25">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90.734999999999999</v>
      </c>
    </row>
    <row r="1162" spans="1:22" x14ac:dyDescent="0.25">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25">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15.6426</v>
      </c>
    </row>
    <row r="1164" spans="1:22" x14ac:dyDescent="0.25">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25">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25">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9.1784999999999997</v>
      </c>
    </row>
    <row r="1167" spans="1:22" x14ac:dyDescent="0.25">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21.06</v>
      </c>
    </row>
    <row r="1168" spans="1:22" x14ac:dyDescent="0.25">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49.272300000000001</v>
      </c>
    </row>
    <row r="1169" spans="1:22" x14ac:dyDescent="0.25">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25">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25">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25">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8.2992000000000008</v>
      </c>
    </row>
    <row r="1173" spans="1:22" x14ac:dyDescent="0.25">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25">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v>
      </c>
      <c r="T1174">
        <v>5</v>
      </c>
      <c r="U1174">
        <v>0.2</v>
      </c>
      <c r="V1174">
        <v>5.5754999999999999</v>
      </c>
    </row>
    <row r="1175" spans="1:22" x14ac:dyDescent="0.25">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5.1760000000000002</v>
      </c>
      <c r="T1175">
        <v>4</v>
      </c>
      <c r="U1175">
        <v>0.8</v>
      </c>
      <c r="V1175">
        <v>-7.7640000000000002</v>
      </c>
    </row>
    <row r="1176" spans="1:22" x14ac:dyDescent="0.25">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25">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8.0997000000000003</v>
      </c>
    </row>
    <row r="1178" spans="1:22" x14ac:dyDescent="0.25">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25">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51.75</v>
      </c>
    </row>
    <row r="1180" spans="1:22" x14ac:dyDescent="0.25">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v>
      </c>
    </row>
    <row r="1181" spans="1:22" x14ac:dyDescent="0.25">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25">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25">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1.0904</v>
      </c>
    </row>
    <row r="1184" spans="1:22" x14ac:dyDescent="0.25">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25">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0.69299999999999995</v>
      </c>
    </row>
    <row r="1186" spans="1:22" x14ac:dyDescent="0.25">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v>
      </c>
      <c r="T1186">
        <v>7</v>
      </c>
      <c r="U1186">
        <v>0.2</v>
      </c>
      <c r="V1186">
        <v>4.2336</v>
      </c>
    </row>
    <row r="1187" spans="1:22" x14ac:dyDescent="0.25">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9.7175999999999991</v>
      </c>
    </row>
    <row r="1188" spans="1:22" x14ac:dyDescent="0.25">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12.441599999999999</v>
      </c>
    </row>
    <row r="1189" spans="1:22" x14ac:dyDescent="0.25">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53.346600000000002</v>
      </c>
    </row>
    <row r="1190" spans="1:22" x14ac:dyDescent="0.25">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25">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889.53599999999994</v>
      </c>
      <c r="T1191">
        <v>8</v>
      </c>
      <c r="U1191">
        <v>0.2</v>
      </c>
      <c r="V1191">
        <v>66.715199999999996</v>
      </c>
    </row>
    <row r="1192" spans="1:22" x14ac:dyDescent="0.25">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89.222399999999993</v>
      </c>
    </row>
    <row r="1193" spans="1:22" x14ac:dyDescent="0.25">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25">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11.328799999999999</v>
      </c>
    </row>
    <row r="1195" spans="1:22" x14ac:dyDescent="0.25">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v>
      </c>
      <c r="T1195">
        <v>3</v>
      </c>
      <c r="U1195">
        <v>0.2</v>
      </c>
      <c r="V1195">
        <v>5.4432</v>
      </c>
    </row>
    <row r="1196" spans="1:22" x14ac:dyDescent="0.25">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v>
      </c>
      <c r="T1196">
        <v>4</v>
      </c>
      <c r="U1196">
        <v>0.2</v>
      </c>
      <c r="V1196">
        <v>2.5531999999999999</v>
      </c>
    </row>
    <row r="1197" spans="1:22" x14ac:dyDescent="0.25">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2.1587999999999998</v>
      </c>
    </row>
    <row r="1198" spans="1:22" x14ac:dyDescent="0.25">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55.968000000000004</v>
      </c>
      <c r="T1198">
        <v>1</v>
      </c>
      <c r="U1198">
        <v>0.2</v>
      </c>
      <c r="V1198">
        <v>-2.0988000000000002</v>
      </c>
    </row>
    <row r="1199" spans="1:22" x14ac:dyDescent="0.25">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v>
      </c>
      <c r="T1199">
        <v>9</v>
      </c>
      <c r="U1199">
        <v>0.2</v>
      </c>
      <c r="V1199">
        <v>64.789199999999994</v>
      </c>
    </row>
    <row r="1200" spans="1:22" x14ac:dyDescent="0.25">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-4.1135999999999999</v>
      </c>
    </row>
    <row r="1201" spans="1:22" x14ac:dyDescent="0.25">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1088.7919999999999</v>
      </c>
      <c r="T1201">
        <v>4</v>
      </c>
      <c r="U1201">
        <v>0.8</v>
      </c>
      <c r="V1201">
        <v>-1850.9464</v>
      </c>
    </row>
    <row r="1202" spans="1:22" x14ac:dyDescent="0.25">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25">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1.8720000000000001</v>
      </c>
      <c r="T1203">
        <v>3</v>
      </c>
      <c r="U1203">
        <v>0.7</v>
      </c>
      <c r="V1203">
        <v>-1.4352</v>
      </c>
    </row>
    <row r="1204" spans="1:22" x14ac:dyDescent="0.25">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854.35199999999998</v>
      </c>
      <c r="T1204">
        <v>3</v>
      </c>
      <c r="U1204">
        <v>0.2</v>
      </c>
      <c r="V1204">
        <v>10.679399999999999</v>
      </c>
    </row>
    <row r="1205" spans="1:22" x14ac:dyDescent="0.25">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593.56799999999998</v>
      </c>
      <c r="T1205">
        <v>2</v>
      </c>
      <c r="U1205">
        <v>0.2</v>
      </c>
      <c r="V1205">
        <v>0</v>
      </c>
    </row>
    <row r="1206" spans="1:22" x14ac:dyDescent="0.25">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25">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16.997499999999999</v>
      </c>
    </row>
    <row r="1208" spans="1:22" x14ac:dyDescent="0.25">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3.363</v>
      </c>
    </row>
    <row r="1209" spans="1:22" x14ac:dyDescent="0.25">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3.2004000000000001</v>
      </c>
    </row>
    <row r="1210" spans="1:22" x14ac:dyDescent="0.25">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14.07</v>
      </c>
      <c r="T1210">
        <v>7</v>
      </c>
      <c r="U1210">
        <v>0</v>
      </c>
      <c r="V1210">
        <v>6.8943000000000003</v>
      </c>
    </row>
    <row r="1211" spans="1:22" x14ac:dyDescent="0.25">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25">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2.8835999999999999</v>
      </c>
    </row>
    <row r="1213" spans="1:22" x14ac:dyDescent="0.25">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21.717600000000001</v>
      </c>
    </row>
    <row r="1214" spans="1:22" x14ac:dyDescent="0.25">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141.37200000000001</v>
      </c>
      <c r="T1214">
        <v>2</v>
      </c>
      <c r="U1214">
        <v>0.3</v>
      </c>
      <c r="V1214">
        <v>-48.470399999999998</v>
      </c>
    </row>
    <row r="1215" spans="1:22" x14ac:dyDescent="0.25">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-2.3275999999999999</v>
      </c>
    </row>
    <row r="1216" spans="1:22" x14ac:dyDescent="0.25">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4.5030000000000001</v>
      </c>
      <c r="T1216">
        <v>1</v>
      </c>
      <c r="U1216">
        <v>0.7</v>
      </c>
      <c r="V1216">
        <v>-3.6023999999999998</v>
      </c>
    </row>
    <row r="1217" spans="1:22" x14ac:dyDescent="0.25">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1.5768</v>
      </c>
    </row>
    <row r="1218" spans="1:22" x14ac:dyDescent="0.25">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v>
      </c>
      <c r="T1218">
        <v>3</v>
      </c>
      <c r="U1218">
        <v>0.2</v>
      </c>
      <c r="V1218">
        <v>28.763999999999999</v>
      </c>
    </row>
    <row r="1219" spans="1:22" x14ac:dyDescent="0.25">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1.7023999999999999</v>
      </c>
    </row>
    <row r="1220" spans="1:22" x14ac:dyDescent="0.25">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25">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1931.9580000000001</v>
      </c>
      <c r="T1221">
        <v>7</v>
      </c>
      <c r="U1221">
        <v>0.4</v>
      </c>
      <c r="V1221">
        <v>-386.39159999999998</v>
      </c>
    </row>
    <row r="1222" spans="1:22" x14ac:dyDescent="0.25">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44.954999999999998</v>
      </c>
    </row>
    <row r="1223" spans="1:22" x14ac:dyDescent="0.25">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255.93600000000001</v>
      </c>
      <c r="T1223">
        <v>8</v>
      </c>
      <c r="U1223">
        <v>0.2</v>
      </c>
      <c r="V1223">
        <v>28.7928</v>
      </c>
    </row>
    <row r="1224" spans="1:22" x14ac:dyDescent="0.25">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113.79</v>
      </c>
      <c r="T1224">
        <v>3</v>
      </c>
      <c r="U1224">
        <v>0</v>
      </c>
      <c r="V1224">
        <v>20.482199999999999</v>
      </c>
    </row>
    <row r="1225" spans="1:22" x14ac:dyDescent="0.25">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34.386000000000003</v>
      </c>
    </row>
    <row r="1226" spans="1:22" x14ac:dyDescent="0.25">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v>
      </c>
      <c r="T1226">
        <v>1</v>
      </c>
      <c r="U1226">
        <v>0.2</v>
      </c>
      <c r="V1226">
        <v>0.6048</v>
      </c>
    </row>
    <row r="1227" spans="1:22" x14ac:dyDescent="0.25">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25">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3.6587999999999998</v>
      </c>
    </row>
    <row r="1229" spans="1:22" x14ac:dyDescent="0.25">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11.631600000000001</v>
      </c>
    </row>
    <row r="1230" spans="1:22" x14ac:dyDescent="0.25">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25">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2.9681999999999999</v>
      </c>
    </row>
    <row r="1232" spans="1:22" x14ac:dyDescent="0.25">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1.7607999999999999</v>
      </c>
    </row>
    <row r="1233" spans="1:22" x14ac:dyDescent="0.25">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0.7228</v>
      </c>
    </row>
    <row r="1234" spans="1:22" x14ac:dyDescent="0.25">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35.981999999999999</v>
      </c>
    </row>
    <row r="1235" spans="1:22" x14ac:dyDescent="0.25">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839.98800000000006</v>
      </c>
      <c r="T1235">
        <v>2</v>
      </c>
      <c r="U1235">
        <v>0.4</v>
      </c>
      <c r="V1235">
        <v>69.998999999999995</v>
      </c>
    </row>
    <row r="1236" spans="1:22" x14ac:dyDescent="0.25">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47.951999999999998</v>
      </c>
      <c r="T1236">
        <v>3</v>
      </c>
      <c r="U1236">
        <v>0.2</v>
      </c>
      <c r="V1236">
        <v>13.786199999999999</v>
      </c>
    </row>
    <row r="1237" spans="1:22" x14ac:dyDescent="0.25">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37.424999999999997</v>
      </c>
      <c r="T1237">
        <v>5</v>
      </c>
      <c r="U1237">
        <v>0.7</v>
      </c>
      <c r="V1237">
        <v>-29.94</v>
      </c>
    </row>
    <row r="1238" spans="1:22" x14ac:dyDescent="0.25">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63.968000000000004</v>
      </c>
      <c r="T1238">
        <v>2</v>
      </c>
      <c r="U1238">
        <v>0.2</v>
      </c>
      <c r="V1238">
        <v>0</v>
      </c>
    </row>
    <row r="1239" spans="1:22" x14ac:dyDescent="0.25">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25">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25">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25">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25">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25">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124.485</v>
      </c>
    </row>
    <row r="1245" spans="1:22" x14ac:dyDescent="0.25">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3.5752000000000002</v>
      </c>
    </row>
    <row r="1246" spans="1:22" x14ac:dyDescent="0.25">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25">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764.68799999999999</v>
      </c>
      <c r="T1247">
        <v>6</v>
      </c>
      <c r="U1247">
        <v>0.2</v>
      </c>
      <c r="V1247">
        <v>95.585999999999999</v>
      </c>
    </row>
    <row r="1248" spans="1:22" x14ac:dyDescent="0.25">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v>
      </c>
    </row>
    <row r="1249" spans="1:22" x14ac:dyDescent="0.25">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254.97450000000001</v>
      </c>
      <c r="T1249">
        <v>3</v>
      </c>
      <c r="U1249">
        <v>0.15</v>
      </c>
      <c r="V1249">
        <v>11.998799999999999</v>
      </c>
    </row>
    <row r="1250" spans="1:22" x14ac:dyDescent="0.25">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17.469000000000001</v>
      </c>
    </row>
    <row r="1251" spans="1:22" x14ac:dyDescent="0.25">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1141.9380000000001</v>
      </c>
      <c r="T1251">
        <v>9</v>
      </c>
      <c r="U1251">
        <v>0.1</v>
      </c>
      <c r="V1251">
        <v>139.5702</v>
      </c>
    </row>
    <row r="1252" spans="1:22" x14ac:dyDescent="0.25">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25">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1.3759999999999999</v>
      </c>
    </row>
    <row r="1254" spans="1:22" x14ac:dyDescent="0.25">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25">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0.59040000000000004</v>
      </c>
    </row>
    <row r="1256" spans="1:22" x14ac:dyDescent="0.25">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-8.3789999999999996</v>
      </c>
    </row>
    <row r="1257" spans="1:22" x14ac:dyDescent="0.25">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0.50219999999999998</v>
      </c>
    </row>
    <row r="1258" spans="1:22" x14ac:dyDescent="0.25">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v>
      </c>
      <c r="T1258">
        <v>2</v>
      </c>
      <c r="U1258">
        <v>0.2</v>
      </c>
      <c r="V1258">
        <v>11.516400000000001</v>
      </c>
    </row>
    <row r="1259" spans="1:22" x14ac:dyDescent="0.25">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27.882000000000001</v>
      </c>
      <c r="T1259">
        <v>3</v>
      </c>
      <c r="U1259">
        <v>0.7</v>
      </c>
      <c r="V1259">
        <v>-20.4468</v>
      </c>
    </row>
    <row r="1260" spans="1:22" x14ac:dyDescent="0.25">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25">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v>
      </c>
      <c r="T1261">
        <v>8</v>
      </c>
      <c r="U1261">
        <v>0.2</v>
      </c>
      <c r="V1261">
        <v>76.703999999999994</v>
      </c>
    </row>
    <row r="1262" spans="1:22" x14ac:dyDescent="0.25">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863.88</v>
      </c>
      <c r="T1262">
        <v>3</v>
      </c>
      <c r="U1262">
        <v>0.2</v>
      </c>
      <c r="V1262">
        <v>107.985</v>
      </c>
    </row>
    <row r="1263" spans="1:22" x14ac:dyDescent="0.25">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v>
      </c>
      <c r="T1263">
        <v>4</v>
      </c>
      <c r="U1263">
        <v>0.7</v>
      </c>
      <c r="V1263">
        <v>-14.0928</v>
      </c>
    </row>
    <row r="1264" spans="1:22" x14ac:dyDescent="0.25">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6.3335999999999997</v>
      </c>
    </row>
    <row r="1265" spans="1:22" x14ac:dyDescent="0.25">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18.873000000000001</v>
      </c>
    </row>
    <row r="1266" spans="1:22" x14ac:dyDescent="0.25">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41.85</v>
      </c>
      <c r="T1266">
        <v>5</v>
      </c>
      <c r="U1266">
        <v>0</v>
      </c>
      <c r="V1266">
        <v>10.881</v>
      </c>
    </row>
    <row r="1267" spans="1:22" x14ac:dyDescent="0.25">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1.7739</v>
      </c>
    </row>
    <row r="1268" spans="1:22" x14ac:dyDescent="0.25">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41.429400000000001</v>
      </c>
    </row>
    <row r="1269" spans="1:22" x14ac:dyDescent="0.25">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v>292.27199999999999</v>
      </c>
      <c r="T1269">
        <v>6</v>
      </c>
      <c r="U1269">
        <v>0.2</v>
      </c>
      <c r="V1269">
        <v>18.266999999999999</v>
      </c>
    </row>
    <row r="1270" spans="1:22" x14ac:dyDescent="0.25">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29.327999999999999</v>
      </c>
      <c r="T1270">
        <v>3</v>
      </c>
      <c r="U1270">
        <v>0.2</v>
      </c>
      <c r="V1270">
        <v>3.6659999999999999</v>
      </c>
    </row>
    <row r="1271" spans="1:22" x14ac:dyDescent="0.25">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25">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v>
      </c>
      <c r="T1272">
        <v>4</v>
      </c>
      <c r="U1272">
        <v>0.2</v>
      </c>
      <c r="V1272">
        <v>-12.792</v>
      </c>
    </row>
    <row r="1273" spans="1:22" x14ac:dyDescent="0.25">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48.792000000000002</v>
      </c>
      <c r="T1273">
        <v>3</v>
      </c>
      <c r="U1273">
        <v>0.8</v>
      </c>
      <c r="V1273">
        <v>-126.8592</v>
      </c>
    </row>
    <row r="1274" spans="1:22" x14ac:dyDescent="0.25">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44.847999999999999</v>
      </c>
      <c r="T1274">
        <v>8</v>
      </c>
      <c r="U1274">
        <v>0.8</v>
      </c>
      <c r="V1274">
        <v>-67.272000000000006</v>
      </c>
    </row>
    <row r="1275" spans="1:22" x14ac:dyDescent="0.25">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v>
      </c>
      <c r="T1275">
        <v>2</v>
      </c>
      <c r="U1275">
        <v>0.2</v>
      </c>
      <c r="V1275">
        <v>3.6288</v>
      </c>
    </row>
    <row r="1276" spans="1:22" x14ac:dyDescent="0.25">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388.43</v>
      </c>
      <c r="T1276">
        <v>5</v>
      </c>
      <c r="U1276">
        <v>0.3</v>
      </c>
      <c r="V1276">
        <v>-88.784000000000006</v>
      </c>
    </row>
    <row r="1277" spans="1:22" x14ac:dyDescent="0.25">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v>
      </c>
      <c r="T1277">
        <v>3</v>
      </c>
      <c r="U1277">
        <v>0.2</v>
      </c>
      <c r="V1277">
        <v>5.2026000000000003</v>
      </c>
    </row>
    <row r="1278" spans="1:22" x14ac:dyDescent="0.25">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-7.1990999999999996</v>
      </c>
    </row>
    <row r="1279" spans="1:22" x14ac:dyDescent="0.25">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5.3970000000000002</v>
      </c>
    </row>
    <row r="1280" spans="1:22" x14ac:dyDescent="0.25">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25">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30.1968</v>
      </c>
    </row>
    <row r="1282" spans="1:22" x14ac:dyDescent="0.25">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80.736000000000004</v>
      </c>
    </row>
    <row r="1283" spans="1:22" x14ac:dyDescent="0.25">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v>
      </c>
      <c r="T1283">
        <v>3</v>
      </c>
      <c r="U1283">
        <v>0.2</v>
      </c>
      <c r="V1283">
        <v>4.9139999999999997</v>
      </c>
    </row>
    <row r="1284" spans="1:22" x14ac:dyDescent="0.25">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v>
      </c>
      <c r="T1284">
        <v>1</v>
      </c>
      <c r="U1284">
        <v>0.7</v>
      </c>
      <c r="V1284">
        <v>-13.363</v>
      </c>
    </row>
    <row r="1285" spans="1:22" x14ac:dyDescent="0.25">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88.073999999999998</v>
      </c>
    </row>
    <row r="1286" spans="1:22" x14ac:dyDescent="0.25">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2.7719999999999998</v>
      </c>
      <c r="T1286">
        <v>7</v>
      </c>
      <c r="U1286">
        <v>0.8</v>
      </c>
      <c r="V1286">
        <v>-4.851</v>
      </c>
    </row>
    <row r="1287" spans="1:22" x14ac:dyDescent="0.25">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1.0429999999999999</v>
      </c>
    </row>
    <row r="1288" spans="1:22" x14ac:dyDescent="0.25">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4.4892000000000003</v>
      </c>
    </row>
    <row r="1289" spans="1:22" x14ac:dyDescent="0.25">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11.166399999999999</v>
      </c>
    </row>
    <row r="1290" spans="1:22" x14ac:dyDescent="0.25">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4.1147999999999998</v>
      </c>
    </row>
    <row r="1291" spans="1:22" x14ac:dyDescent="0.25">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7.4951999999999996</v>
      </c>
    </row>
    <row r="1292" spans="1:22" x14ac:dyDescent="0.25">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13.215999999999999</v>
      </c>
      <c r="T1292">
        <v>4</v>
      </c>
      <c r="U1292">
        <v>0.2</v>
      </c>
      <c r="V1292">
        <v>4.4603999999999999</v>
      </c>
    </row>
    <row r="1293" spans="1:22" x14ac:dyDescent="0.25">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v>
      </c>
      <c r="T1293">
        <v>5</v>
      </c>
      <c r="U1293">
        <v>0</v>
      </c>
      <c r="V1293">
        <v>15.552</v>
      </c>
    </row>
    <row r="1294" spans="1:22" x14ac:dyDescent="0.25">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9.2232000000000003</v>
      </c>
    </row>
    <row r="1295" spans="1:22" x14ac:dyDescent="0.25">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25">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25">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84.572800000000001</v>
      </c>
    </row>
    <row r="1298" spans="1:22" x14ac:dyDescent="0.25">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25">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6.4749999999999996</v>
      </c>
    </row>
    <row r="1300" spans="1:22" x14ac:dyDescent="0.25">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114.95</v>
      </c>
      <c r="T1300">
        <v>5</v>
      </c>
      <c r="U1300">
        <v>0</v>
      </c>
      <c r="V1300">
        <v>2.2989999999999999</v>
      </c>
    </row>
    <row r="1301" spans="1:22" x14ac:dyDescent="0.25">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7.0095999999999998</v>
      </c>
    </row>
    <row r="1302" spans="1:22" x14ac:dyDescent="0.25">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166.10040000000001</v>
      </c>
    </row>
    <row r="1303" spans="1:22" x14ac:dyDescent="0.25">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83.050200000000004</v>
      </c>
    </row>
    <row r="1304" spans="1:22" x14ac:dyDescent="0.25">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4.3372000000000002</v>
      </c>
    </row>
    <row r="1305" spans="1:22" x14ac:dyDescent="0.25">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5.5176999999999996</v>
      </c>
    </row>
    <row r="1306" spans="1:22" x14ac:dyDescent="0.25">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287.97000000000003</v>
      </c>
      <c r="T1306">
        <v>3</v>
      </c>
      <c r="U1306">
        <v>0</v>
      </c>
      <c r="V1306">
        <v>77.751900000000006</v>
      </c>
    </row>
    <row r="1307" spans="1:22" x14ac:dyDescent="0.25">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419.94400000000002</v>
      </c>
      <c r="T1307">
        <v>7</v>
      </c>
      <c r="U1307">
        <v>0.2</v>
      </c>
      <c r="V1307">
        <v>52.493000000000002</v>
      </c>
    </row>
    <row r="1308" spans="1:22" x14ac:dyDescent="0.25">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25">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6.4206000000000003</v>
      </c>
    </row>
    <row r="1310" spans="1:22" x14ac:dyDescent="0.25">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5.6627999999999998</v>
      </c>
    </row>
    <row r="1311" spans="1:22" x14ac:dyDescent="0.25">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9.7164000000000001</v>
      </c>
    </row>
    <row r="1312" spans="1:22" x14ac:dyDescent="0.25">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-8.0784000000000002</v>
      </c>
    </row>
    <row r="1313" spans="1:22" x14ac:dyDescent="0.25">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25">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56.175199999999997</v>
      </c>
    </row>
    <row r="1315" spans="1:22" x14ac:dyDescent="0.25">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155.37200000000001</v>
      </c>
      <c r="T1315">
        <v>2</v>
      </c>
      <c r="U1315">
        <v>0.3</v>
      </c>
      <c r="V1315">
        <v>-13.317600000000001</v>
      </c>
    </row>
    <row r="1316" spans="1:22" x14ac:dyDescent="0.25">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25">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25">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28.965</v>
      </c>
    </row>
    <row r="1319" spans="1:22" x14ac:dyDescent="0.25">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v>
      </c>
      <c r="T1319">
        <v>1</v>
      </c>
      <c r="U1319">
        <v>0.2</v>
      </c>
      <c r="V1319">
        <v>3.3725000000000001</v>
      </c>
    </row>
    <row r="1320" spans="1:22" x14ac:dyDescent="0.25">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71.989999999999995</v>
      </c>
    </row>
    <row r="1321" spans="1:22" x14ac:dyDescent="0.25">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5.1840000000000002</v>
      </c>
      <c r="T1321">
        <v>6</v>
      </c>
      <c r="U1321">
        <v>0.7</v>
      </c>
      <c r="V1321">
        <v>-3.6288</v>
      </c>
    </row>
    <row r="1322" spans="1:22" x14ac:dyDescent="0.25">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-4.1832000000000003</v>
      </c>
    </row>
    <row r="1323" spans="1:22" x14ac:dyDescent="0.25">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35.694000000000003</v>
      </c>
    </row>
    <row r="1324" spans="1:22" x14ac:dyDescent="0.25">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19.655999999999999</v>
      </c>
    </row>
    <row r="1325" spans="1:22" x14ac:dyDescent="0.25">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3.5152000000000001</v>
      </c>
    </row>
    <row r="1326" spans="1:22" x14ac:dyDescent="0.25">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v>
      </c>
    </row>
    <row r="1327" spans="1:22" x14ac:dyDescent="0.25">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17.46</v>
      </c>
      <c r="T1327">
        <v>6</v>
      </c>
      <c r="U1327">
        <v>0.8</v>
      </c>
      <c r="V1327">
        <v>-30.555</v>
      </c>
    </row>
    <row r="1328" spans="1:22" x14ac:dyDescent="0.25">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5.1071999999999997</v>
      </c>
    </row>
    <row r="1329" spans="1:22" x14ac:dyDescent="0.25">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5.5566000000000004</v>
      </c>
    </row>
    <row r="1330" spans="1:22" x14ac:dyDescent="0.25">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26.376000000000001</v>
      </c>
    </row>
    <row r="1331" spans="1:22" x14ac:dyDescent="0.25">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25">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-0.64349999999999996</v>
      </c>
    </row>
    <row r="1333" spans="1:22" x14ac:dyDescent="0.25">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27.44</v>
      </c>
      <c r="T1333">
        <v>2</v>
      </c>
      <c r="U1333">
        <v>0.2</v>
      </c>
      <c r="V1333">
        <v>2.4009999999999998</v>
      </c>
    </row>
    <row r="1334" spans="1:22" x14ac:dyDescent="0.25">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1.08</v>
      </c>
      <c r="T1334">
        <v>3</v>
      </c>
      <c r="U1334">
        <v>0.8</v>
      </c>
      <c r="V1334">
        <v>-1.728</v>
      </c>
    </row>
    <row r="1335" spans="1:22" x14ac:dyDescent="0.25">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7.96</v>
      </c>
      <c r="T1335">
        <v>2</v>
      </c>
      <c r="U1335">
        <v>0.8</v>
      </c>
      <c r="V1335">
        <v>-13.93</v>
      </c>
    </row>
    <row r="1336" spans="1:22" x14ac:dyDescent="0.25">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52.776000000000003</v>
      </c>
    </row>
    <row r="1337" spans="1:22" x14ac:dyDescent="0.25">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25">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6.5286</v>
      </c>
    </row>
    <row r="1339" spans="1:22" x14ac:dyDescent="0.25">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8.0405999999999995</v>
      </c>
    </row>
    <row r="1340" spans="1:22" x14ac:dyDescent="0.25">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25">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36.019199999999998</v>
      </c>
    </row>
    <row r="1342" spans="1:22" x14ac:dyDescent="0.25">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-27.827999999999999</v>
      </c>
    </row>
    <row r="1343" spans="1:22" x14ac:dyDescent="0.25">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-12.528</v>
      </c>
    </row>
    <row r="1344" spans="1:22" x14ac:dyDescent="0.25">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28.853999999999999</v>
      </c>
      <c r="T1344">
        <v>6</v>
      </c>
      <c r="U1344">
        <v>0.7</v>
      </c>
      <c r="V1344">
        <v>-21.159600000000001</v>
      </c>
    </row>
    <row r="1345" spans="1:22" x14ac:dyDescent="0.25">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14.346</v>
      </c>
    </row>
    <row r="1346" spans="1:22" x14ac:dyDescent="0.25">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13.05</v>
      </c>
      <c r="T1346">
        <v>5</v>
      </c>
      <c r="U1346">
        <v>0</v>
      </c>
      <c r="V1346">
        <v>6.0030000000000001</v>
      </c>
    </row>
    <row r="1347" spans="1:22" x14ac:dyDescent="0.25">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36.574199999999998</v>
      </c>
    </row>
    <row r="1348" spans="1:22" x14ac:dyDescent="0.25">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25">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5.7072000000000003</v>
      </c>
    </row>
    <row r="1350" spans="1:22" x14ac:dyDescent="0.25">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25">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25">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-70.104299999999995</v>
      </c>
    </row>
    <row r="1353" spans="1:22" x14ac:dyDescent="0.25">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v>
      </c>
    </row>
    <row r="1354" spans="1:22" x14ac:dyDescent="0.25">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20.695499999999999</v>
      </c>
    </row>
    <row r="1355" spans="1:22" x14ac:dyDescent="0.25">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25">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11.283899999999999</v>
      </c>
    </row>
    <row r="1357" spans="1:22" x14ac:dyDescent="0.25">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-44.155200000000001</v>
      </c>
    </row>
    <row r="1358" spans="1:22" x14ac:dyDescent="0.25">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281.42399999999998</v>
      </c>
      <c r="T1358">
        <v>11</v>
      </c>
      <c r="U1358">
        <v>0.2</v>
      </c>
      <c r="V1358">
        <v>-35.177999999999997</v>
      </c>
    </row>
    <row r="1359" spans="1:22" x14ac:dyDescent="0.25">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36.404400000000003</v>
      </c>
    </row>
    <row r="1360" spans="1:22" x14ac:dyDescent="0.25">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25">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25">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25">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v>
      </c>
      <c r="T1363">
        <v>4</v>
      </c>
      <c r="U1363">
        <v>0.2</v>
      </c>
      <c r="V1363">
        <v>7.4</v>
      </c>
    </row>
    <row r="1364" spans="1:22" x14ac:dyDescent="0.25">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-56.755600000000001</v>
      </c>
    </row>
    <row r="1365" spans="1:22" x14ac:dyDescent="0.25">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38.387999999999998</v>
      </c>
      <c r="T1365">
        <v>14</v>
      </c>
      <c r="U1365">
        <v>0.7</v>
      </c>
      <c r="V1365">
        <v>-25.591999999999999</v>
      </c>
    </row>
    <row r="1366" spans="1:22" x14ac:dyDescent="0.25">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v>
      </c>
      <c r="T1366">
        <v>2</v>
      </c>
      <c r="U1366">
        <v>0.7</v>
      </c>
      <c r="V1366">
        <v>-63.996000000000002</v>
      </c>
    </row>
    <row r="1367" spans="1:22" x14ac:dyDescent="0.25">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v>
      </c>
      <c r="T1367">
        <v>6</v>
      </c>
      <c r="U1367">
        <v>0.2</v>
      </c>
      <c r="V1367">
        <v>-35.992800000000003</v>
      </c>
    </row>
    <row r="1368" spans="1:22" x14ac:dyDescent="0.25">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v>
      </c>
    </row>
    <row r="1369" spans="1:22" x14ac:dyDescent="0.25">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899.13599999999997</v>
      </c>
      <c r="T1369">
        <v>4</v>
      </c>
      <c r="U1369">
        <v>0.2</v>
      </c>
      <c r="V1369">
        <v>-146.1096</v>
      </c>
    </row>
    <row r="1370" spans="1:22" x14ac:dyDescent="0.25">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62.737000000000002</v>
      </c>
    </row>
    <row r="1371" spans="1:22" x14ac:dyDescent="0.25">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590.05799999999999</v>
      </c>
      <c r="T1371">
        <v>7</v>
      </c>
      <c r="U1371">
        <v>0.7</v>
      </c>
      <c r="V1371">
        <v>-786.74400000000003</v>
      </c>
    </row>
    <row r="1372" spans="1:22" x14ac:dyDescent="0.25">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1.5794999999999999</v>
      </c>
    </row>
    <row r="1373" spans="1:22" x14ac:dyDescent="0.25">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4.9080000000000004</v>
      </c>
    </row>
    <row r="1374" spans="1:22" x14ac:dyDescent="0.25">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25">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5.5536000000000003</v>
      </c>
    </row>
    <row r="1376" spans="1:22" x14ac:dyDescent="0.25">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v>
      </c>
    </row>
    <row r="1377" spans="1:22" x14ac:dyDescent="0.25">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v>
      </c>
    </row>
    <row r="1378" spans="1:22" x14ac:dyDescent="0.25">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25">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4.2640000000000002</v>
      </c>
    </row>
    <row r="1380" spans="1:22" x14ac:dyDescent="0.25">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v>
      </c>
      <c r="T1380">
        <v>5</v>
      </c>
      <c r="U1380">
        <v>0.2</v>
      </c>
      <c r="V1380">
        <v>34.996499999999997</v>
      </c>
    </row>
    <row r="1381" spans="1:22" x14ac:dyDescent="0.25">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7.9450000000000003</v>
      </c>
    </row>
    <row r="1382" spans="1:22" x14ac:dyDescent="0.25">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v>13.183999999999999</v>
      </c>
      <c r="T1382">
        <v>1</v>
      </c>
      <c r="U1382">
        <v>0.2</v>
      </c>
      <c r="V1382">
        <v>4.7792000000000003</v>
      </c>
    </row>
    <row r="1383" spans="1:22" x14ac:dyDescent="0.25">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-90.248400000000004</v>
      </c>
    </row>
    <row r="1384" spans="1:22" x14ac:dyDescent="0.25">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1.6195999999999999</v>
      </c>
    </row>
    <row r="1385" spans="1:22" x14ac:dyDescent="0.25">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25">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v>
      </c>
    </row>
    <row r="1387" spans="1:22" x14ac:dyDescent="0.25">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25">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52.7956</v>
      </c>
    </row>
    <row r="1389" spans="1:22" x14ac:dyDescent="0.25">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25">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v>
      </c>
      <c r="T1390">
        <v>3</v>
      </c>
      <c r="U1390">
        <v>0</v>
      </c>
      <c r="V1390">
        <v>28.3095</v>
      </c>
    </row>
    <row r="1391" spans="1:22" x14ac:dyDescent="0.25">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v>
      </c>
      <c r="T1391">
        <v>3</v>
      </c>
      <c r="U1391">
        <v>0</v>
      </c>
      <c r="V1391">
        <v>126.0558</v>
      </c>
    </row>
    <row r="1392" spans="1:22" x14ac:dyDescent="0.25">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60.255299999999998</v>
      </c>
    </row>
    <row r="1393" spans="1:22" x14ac:dyDescent="0.25">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v>
      </c>
    </row>
    <row r="1394" spans="1:22" x14ac:dyDescent="0.25">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160.91390000000001</v>
      </c>
    </row>
    <row r="1395" spans="1:22" x14ac:dyDescent="0.25">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1.5522</v>
      </c>
    </row>
    <row r="1396" spans="1:22" x14ac:dyDescent="0.25">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-430.61700000000002</v>
      </c>
    </row>
    <row r="1397" spans="1:22" x14ac:dyDescent="0.25">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25">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6.0255999999999998</v>
      </c>
    </row>
    <row r="1399" spans="1:22" x14ac:dyDescent="0.25">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5.6643999999999997</v>
      </c>
    </row>
    <row r="1400" spans="1:22" x14ac:dyDescent="0.25">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11.492000000000001</v>
      </c>
    </row>
    <row r="1401" spans="1:22" x14ac:dyDescent="0.25">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3.1103999999999998</v>
      </c>
    </row>
    <row r="1402" spans="1:22" x14ac:dyDescent="0.25">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6.1040000000000001</v>
      </c>
    </row>
    <row r="1403" spans="1:22" x14ac:dyDescent="0.25">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v>
      </c>
      <c r="T1403">
        <v>3</v>
      </c>
      <c r="U1403">
        <v>0</v>
      </c>
      <c r="V1403">
        <v>118.3413</v>
      </c>
    </row>
    <row r="1404" spans="1:22" x14ac:dyDescent="0.25">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-58.133200000000002</v>
      </c>
    </row>
    <row r="1405" spans="1:22" x14ac:dyDescent="0.25">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25">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v>
      </c>
      <c r="T1406">
        <v>1</v>
      </c>
      <c r="U1406">
        <v>0.2</v>
      </c>
      <c r="V1406">
        <v>-2.1896</v>
      </c>
    </row>
    <row r="1407" spans="1:22" x14ac:dyDescent="0.25">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-36.111600000000003</v>
      </c>
    </row>
    <row r="1408" spans="1:22" x14ac:dyDescent="0.25">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116.78400000000001</v>
      </c>
      <c r="T1408">
        <v>2</v>
      </c>
      <c r="U1408">
        <v>0.2</v>
      </c>
      <c r="V1408">
        <v>21.896999999999998</v>
      </c>
    </row>
    <row r="1409" spans="1:22" x14ac:dyDescent="0.25">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25">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9.9949999999999992</v>
      </c>
    </row>
    <row r="1411" spans="1:22" x14ac:dyDescent="0.25">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-204.44579999999999</v>
      </c>
    </row>
    <row r="1412" spans="1:22" x14ac:dyDescent="0.25">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v>
      </c>
      <c r="T1412">
        <v>2</v>
      </c>
      <c r="U1412">
        <v>0.2</v>
      </c>
      <c r="V1412">
        <v>8.8800000000000008</v>
      </c>
    </row>
    <row r="1413" spans="1:22" x14ac:dyDescent="0.25">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25">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v>
      </c>
    </row>
    <row r="1415" spans="1:22" x14ac:dyDescent="0.25">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334.76799999999997</v>
      </c>
      <c r="T1415">
        <v>7</v>
      </c>
      <c r="U1415">
        <v>0.2</v>
      </c>
      <c r="V1415">
        <v>108.7996</v>
      </c>
    </row>
    <row r="1416" spans="1:22" x14ac:dyDescent="0.25">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239.97</v>
      </c>
      <c r="T1416">
        <v>3</v>
      </c>
      <c r="U1416">
        <v>0</v>
      </c>
      <c r="V1416">
        <v>26.396699999999999</v>
      </c>
    </row>
    <row r="1417" spans="1:22" x14ac:dyDescent="0.25">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12.8316</v>
      </c>
    </row>
    <row r="1418" spans="1:22" x14ac:dyDescent="0.25">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118.29300000000001</v>
      </c>
    </row>
    <row r="1419" spans="1:22" x14ac:dyDescent="0.25">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151.19999999999999</v>
      </c>
      <c r="T1419">
        <v>3</v>
      </c>
      <c r="U1419">
        <v>0.2</v>
      </c>
      <c r="V1419">
        <v>32.130000000000003</v>
      </c>
    </row>
    <row r="1420" spans="1:22" x14ac:dyDescent="0.25">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4.9279999999999999</v>
      </c>
      <c r="T1420">
        <v>4</v>
      </c>
      <c r="U1420">
        <v>0.6</v>
      </c>
      <c r="V1420">
        <v>-1.4783999999999999</v>
      </c>
    </row>
    <row r="1421" spans="1:22" x14ac:dyDescent="0.25">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25">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72.587999999999994</v>
      </c>
      <c r="T1422">
        <v>2</v>
      </c>
      <c r="U1422">
        <v>0.7</v>
      </c>
      <c r="V1422">
        <v>-48.392000000000003</v>
      </c>
    </row>
    <row r="1423" spans="1:22" x14ac:dyDescent="0.25">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60.671999999999997</v>
      </c>
      <c r="T1423">
        <v>2</v>
      </c>
      <c r="U1423">
        <v>0.2</v>
      </c>
      <c r="V1423">
        <v>14.409599999999999</v>
      </c>
    </row>
    <row r="1424" spans="1:22" x14ac:dyDescent="0.25">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-59.057099999999998</v>
      </c>
    </row>
    <row r="1425" spans="1:22" x14ac:dyDescent="0.25">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v>
      </c>
      <c r="T1425">
        <v>6</v>
      </c>
      <c r="U1425">
        <v>0.2</v>
      </c>
      <c r="V1425">
        <v>-1.4987999999999999</v>
      </c>
    </row>
    <row r="1426" spans="1:22" x14ac:dyDescent="0.25">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263.95999999999998</v>
      </c>
      <c r="T1426">
        <v>5</v>
      </c>
      <c r="U1426">
        <v>0.2</v>
      </c>
      <c r="V1426">
        <v>23.096499999999999</v>
      </c>
    </row>
    <row r="1427" spans="1:22" x14ac:dyDescent="0.25">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-86.366399999999999</v>
      </c>
    </row>
    <row r="1428" spans="1:22" x14ac:dyDescent="0.25">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9.7279999999999998</v>
      </c>
      <c r="T1428">
        <v>2</v>
      </c>
      <c r="U1428">
        <v>0.2</v>
      </c>
      <c r="V1428">
        <v>3.2831999999999999</v>
      </c>
    </row>
    <row r="1429" spans="1:22" x14ac:dyDescent="0.25">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25">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v>
      </c>
      <c r="T1430">
        <v>5</v>
      </c>
      <c r="U1430">
        <v>0.2</v>
      </c>
      <c r="V1430">
        <v>9.3125</v>
      </c>
    </row>
    <row r="1431" spans="1:22" x14ac:dyDescent="0.25">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25">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-40.471200000000003</v>
      </c>
    </row>
    <row r="1433" spans="1:22" x14ac:dyDescent="0.25">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25">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1.9629000000000001</v>
      </c>
    </row>
    <row r="1435" spans="1:22" x14ac:dyDescent="0.25">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v>1819.86</v>
      </c>
      <c r="T1435">
        <v>14</v>
      </c>
      <c r="U1435">
        <v>0</v>
      </c>
      <c r="V1435">
        <v>163.78739999999999</v>
      </c>
    </row>
    <row r="1436" spans="1:22" x14ac:dyDescent="0.25">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25">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31.103999999999999</v>
      </c>
      <c r="T1437">
        <v>6</v>
      </c>
      <c r="U1437">
        <v>0.2</v>
      </c>
      <c r="V1437">
        <v>10.8864</v>
      </c>
    </row>
    <row r="1438" spans="1:22" x14ac:dyDescent="0.25">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0.59040000000000004</v>
      </c>
    </row>
    <row r="1439" spans="1:22" x14ac:dyDescent="0.25">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42.880499999999998</v>
      </c>
    </row>
    <row r="1440" spans="1:22" x14ac:dyDescent="0.25">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-350.49</v>
      </c>
    </row>
    <row r="1441" spans="1:22" x14ac:dyDescent="0.25">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v>
      </c>
      <c r="T1441">
        <v>5</v>
      </c>
      <c r="U1441">
        <v>0</v>
      </c>
      <c r="V1441">
        <v>13.365</v>
      </c>
    </row>
    <row r="1442" spans="1:22" x14ac:dyDescent="0.25">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25">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36.671999999999997</v>
      </c>
      <c r="T1443">
        <v>2</v>
      </c>
      <c r="U1443">
        <v>0.2</v>
      </c>
      <c r="V1443">
        <v>11.46</v>
      </c>
    </row>
    <row r="1444" spans="1:22" x14ac:dyDescent="0.25">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6.3296000000000001</v>
      </c>
    </row>
    <row r="1445" spans="1:22" x14ac:dyDescent="0.25">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17.428000000000001</v>
      </c>
    </row>
    <row r="1446" spans="1:22" x14ac:dyDescent="0.25">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148.49459999999999</v>
      </c>
    </row>
    <row r="1447" spans="1:22" x14ac:dyDescent="0.25">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-39.1248</v>
      </c>
    </row>
    <row r="1448" spans="1:22" x14ac:dyDescent="0.25">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470.30200000000002</v>
      </c>
      <c r="T1448">
        <v>7</v>
      </c>
      <c r="U1448">
        <v>0.3</v>
      </c>
      <c r="V1448">
        <v>-87.341800000000006</v>
      </c>
    </row>
    <row r="1449" spans="1:22" x14ac:dyDescent="0.25">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5.9980000000000002</v>
      </c>
    </row>
    <row r="1450" spans="1:22" x14ac:dyDescent="0.25">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2.5019999999999998</v>
      </c>
      <c r="T1450">
        <v>3</v>
      </c>
      <c r="U1450">
        <v>0.7</v>
      </c>
      <c r="V1450">
        <v>-1.7514000000000001</v>
      </c>
    </row>
    <row r="1451" spans="1:22" x14ac:dyDescent="0.25">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11.093999999999999</v>
      </c>
    </row>
    <row r="1452" spans="1:22" x14ac:dyDescent="0.25">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2.0249999999999999</v>
      </c>
      <c r="T1452">
        <v>1</v>
      </c>
      <c r="U1452">
        <v>0.7</v>
      </c>
      <c r="V1452">
        <v>-1.35</v>
      </c>
    </row>
    <row r="1453" spans="1:22" x14ac:dyDescent="0.25">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25">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91.68</v>
      </c>
      <c r="T1454">
        <v>3</v>
      </c>
      <c r="U1454">
        <v>0</v>
      </c>
      <c r="V1454">
        <v>45.84</v>
      </c>
    </row>
    <row r="1455" spans="1:22" x14ac:dyDescent="0.25">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25">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25">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91.2</v>
      </c>
      <c r="T1457">
        <v>3</v>
      </c>
      <c r="U1457">
        <v>0</v>
      </c>
      <c r="V1457">
        <v>41.951999999999998</v>
      </c>
    </row>
    <row r="1458" spans="1:22" x14ac:dyDescent="0.25">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452.94</v>
      </c>
      <c r="T1458">
        <v>3</v>
      </c>
      <c r="U1458">
        <v>0</v>
      </c>
      <c r="V1458">
        <v>67.941000000000003</v>
      </c>
    </row>
    <row r="1459" spans="1:22" x14ac:dyDescent="0.25">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52.2</v>
      </c>
      <c r="T1459">
        <v>9</v>
      </c>
      <c r="U1459">
        <v>0</v>
      </c>
      <c r="V1459">
        <v>23.49</v>
      </c>
    </row>
    <row r="1460" spans="1:22" x14ac:dyDescent="0.25">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v>
      </c>
      <c r="T1460">
        <v>4</v>
      </c>
      <c r="U1460">
        <v>0.2</v>
      </c>
      <c r="V1460">
        <v>5.1791999999999998</v>
      </c>
    </row>
    <row r="1461" spans="1:22" x14ac:dyDescent="0.25">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25">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v>55.423999999999999</v>
      </c>
      <c r="T1462">
        <v>2</v>
      </c>
      <c r="U1462">
        <v>0.2</v>
      </c>
      <c r="V1462">
        <v>19.398399999999999</v>
      </c>
    </row>
    <row r="1463" spans="1:22" x14ac:dyDescent="0.25">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244.006</v>
      </c>
      <c r="T1463">
        <v>2</v>
      </c>
      <c r="U1463">
        <v>0.3</v>
      </c>
      <c r="V1463">
        <v>-31.372199999999999</v>
      </c>
    </row>
    <row r="1464" spans="1:22" x14ac:dyDescent="0.25">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25">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-29.2776</v>
      </c>
    </row>
    <row r="1466" spans="1:22" x14ac:dyDescent="0.25">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1.8031999999999999</v>
      </c>
    </row>
    <row r="1467" spans="1:22" x14ac:dyDescent="0.25">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-3.0344000000000002</v>
      </c>
    </row>
    <row r="1468" spans="1:22" x14ac:dyDescent="0.25">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95.975999999999999</v>
      </c>
      <c r="T1468">
        <v>3</v>
      </c>
      <c r="U1468">
        <v>0.2</v>
      </c>
      <c r="V1468">
        <v>-10.7973</v>
      </c>
    </row>
    <row r="1469" spans="1:22" x14ac:dyDescent="0.25">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31.995999999999999</v>
      </c>
    </row>
    <row r="1470" spans="1:22" x14ac:dyDescent="0.25">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226.96440000000001</v>
      </c>
    </row>
    <row r="1471" spans="1:22" x14ac:dyDescent="0.25">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19.523800000000001</v>
      </c>
    </row>
    <row r="1472" spans="1:22" x14ac:dyDescent="0.25">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6.2207999999999997</v>
      </c>
    </row>
    <row r="1473" spans="1:22" x14ac:dyDescent="0.25">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6.8479999999999999</v>
      </c>
      <c r="T1473">
        <v>2</v>
      </c>
      <c r="U1473">
        <v>0.2</v>
      </c>
      <c r="V1473">
        <v>0.59919999999999995</v>
      </c>
    </row>
    <row r="1474" spans="1:22" x14ac:dyDescent="0.25">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25">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-4.0128000000000004</v>
      </c>
    </row>
    <row r="1476" spans="1:22" x14ac:dyDescent="0.25">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25">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6.4206000000000003</v>
      </c>
    </row>
    <row r="1478" spans="1:22" x14ac:dyDescent="0.25">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25">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5.8653000000000004</v>
      </c>
    </row>
    <row r="1480" spans="1:22" x14ac:dyDescent="0.25">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v>
      </c>
      <c r="T1480">
        <v>4</v>
      </c>
      <c r="U1480">
        <v>0.2</v>
      </c>
      <c r="V1480">
        <v>2.3976000000000002</v>
      </c>
    </row>
    <row r="1481" spans="1:22" x14ac:dyDescent="0.25">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12.441599999999999</v>
      </c>
    </row>
    <row r="1482" spans="1:22" x14ac:dyDescent="0.25">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19.825399999999998</v>
      </c>
    </row>
    <row r="1483" spans="1:22" x14ac:dyDescent="0.25">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8.8062000000000005</v>
      </c>
    </row>
    <row r="1484" spans="1:22" x14ac:dyDescent="0.25">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9.7279999999999998</v>
      </c>
      <c r="T1484">
        <v>2</v>
      </c>
      <c r="U1484">
        <v>0.2</v>
      </c>
      <c r="V1484">
        <v>1.7023999999999999</v>
      </c>
    </row>
    <row r="1485" spans="1:22" x14ac:dyDescent="0.25">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3.4239999999999999</v>
      </c>
      <c r="T1485">
        <v>1</v>
      </c>
      <c r="U1485">
        <v>0.2</v>
      </c>
      <c r="V1485">
        <v>1.07</v>
      </c>
    </row>
    <row r="1486" spans="1:22" x14ac:dyDescent="0.25">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30.09</v>
      </c>
    </row>
    <row r="1487" spans="1:22" x14ac:dyDescent="0.25">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1.3160000000000001</v>
      </c>
    </row>
    <row r="1488" spans="1:22" x14ac:dyDescent="0.25">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v>
      </c>
    </row>
    <row r="1489" spans="1:22" x14ac:dyDescent="0.25">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37.787399999999998</v>
      </c>
    </row>
    <row r="1490" spans="1:22" x14ac:dyDescent="0.25">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v>42.6</v>
      </c>
      <c r="T1490">
        <v>3</v>
      </c>
      <c r="U1490">
        <v>0</v>
      </c>
      <c r="V1490">
        <v>16.614000000000001</v>
      </c>
    </row>
    <row r="1491" spans="1:22" x14ac:dyDescent="0.25">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25">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25">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2.8812000000000002</v>
      </c>
    </row>
    <row r="1494" spans="1:22" x14ac:dyDescent="0.25">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25">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3.6631999999999998</v>
      </c>
    </row>
    <row r="1496" spans="1:22" x14ac:dyDescent="0.25">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11.214</v>
      </c>
    </row>
    <row r="1497" spans="1:22" x14ac:dyDescent="0.25">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v>
      </c>
      <c r="T1497">
        <v>7</v>
      </c>
      <c r="U1497">
        <v>0.2</v>
      </c>
      <c r="V1497">
        <v>3.1850000000000001</v>
      </c>
    </row>
    <row r="1498" spans="1:22" x14ac:dyDescent="0.25">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16.783999999999999</v>
      </c>
      <c r="T1498">
        <v>1</v>
      </c>
      <c r="U1498">
        <v>0.2</v>
      </c>
      <c r="V1498">
        <v>-0.20979999999999999</v>
      </c>
    </row>
    <row r="1499" spans="1:22" x14ac:dyDescent="0.25">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v>
      </c>
      <c r="T1499">
        <v>5</v>
      </c>
      <c r="U1499">
        <v>0.2</v>
      </c>
      <c r="V1499">
        <v>3.7719999999999998</v>
      </c>
    </row>
    <row r="1500" spans="1:22" x14ac:dyDescent="0.25">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6.5830000000000002</v>
      </c>
    </row>
    <row r="1501" spans="1:22" x14ac:dyDescent="0.25">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5.8202999999999996</v>
      </c>
    </row>
    <row r="1502" spans="1:22" x14ac:dyDescent="0.25">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69.704999999999998</v>
      </c>
    </row>
    <row r="1503" spans="1:22" x14ac:dyDescent="0.25">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25">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3.3519999999999999</v>
      </c>
    </row>
    <row r="1505" spans="1:22" x14ac:dyDescent="0.25">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3.0813999999999999</v>
      </c>
    </row>
    <row r="1506" spans="1:22" x14ac:dyDescent="0.25">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25">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v>
      </c>
      <c r="T1507">
        <v>6</v>
      </c>
      <c r="U1507">
        <v>0.2</v>
      </c>
      <c r="V1507">
        <v>-175.8708</v>
      </c>
    </row>
    <row r="1508" spans="1:22" x14ac:dyDescent="0.25">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v>
      </c>
      <c r="T1508">
        <v>3</v>
      </c>
      <c r="U1508">
        <v>0.2</v>
      </c>
      <c r="V1508">
        <v>5.5875000000000004</v>
      </c>
    </row>
    <row r="1509" spans="1:22" x14ac:dyDescent="0.25">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190.08</v>
      </c>
    </row>
    <row r="1510" spans="1:22" x14ac:dyDescent="0.25">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15.525</v>
      </c>
    </row>
    <row r="1511" spans="1:22" x14ac:dyDescent="0.25">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25">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111.824</v>
      </c>
    </row>
    <row r="1513" spans="1:22" x14ac:dyDescent="0.25">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11.820600000000001</v>
      </c>
    </row>
    <row r="1514" spans="1:22" x14ac:dyDescent="0.25">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200.06399999999999</v>
      </c>
      <c r="T1514">
        <v>3</v>
      </c>
      <c r="U1514">
        <v>0.2</v>
      </c>
      <c r="V1514">
        <v>12.504</v>
      </c>
    </row>
    <row r="1515" spans="1:22" x14ac:dyDescent="0.25">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21.38</v>
      </c>
      <c r="T1515">
        <v>5</v>
      </c>
      <c r="U1515">
        <v>0.8</v>
      </c>
      <c r="V1515">
        <v>-33.139000000000003</v>
      </c>
    </row>
    <row r="1516" spans="1:22" x14ac:dyDescent="0.25">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6.7439999999999998</v>
      </c>
      <c r="T1516">
        <v>4</v>
      </c>
      <c r="U1516">
        <v>0.8</v>
      </c>
      <c r="V1516">
        <v>-11.4648</v>
      </c>
    </row>
    <row r="1517" spans="1:22" x14ac:dyDescent="0.25">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-9.0980000000000008</v>
      </c>
    </row>
    <row r="1518" spans="1:22" x14ac:dyDescent="0.25">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116.872</v>
      </c>
    </row>
    <row r="1519" spans="1:22" x14ac:dyDescent="0.25">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27.248000000000001</v>
      </c>
    </row>
    <row r="1520" spans="1:22" x14ac:dyDescent="0.25">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v>
      </c>
      <c r="T1520">
        <v>3</v>
      </c>
      <c r="U1520">
        <v>0.2</v>
      </c>
      <c r="V1520">
        <v>4.3133999999999997</v>
      </c>
    </row>
    <row r="1521" spans="1:22" x14ac:dyDescent="0.25">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7.7343000000000002</v>
      </c>
    </row>
    <row r="1522" spans="1:22" x14ac:dyDescent="0.25">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v>
      </c>
      <c r="T1522">
        <v>5</v>
      </c>
      <c r="U1522">
        <v>0.2</v>
      </c>
      <c r="V1522">
        <v>2.0649999999999999</v>
      </c>
    </row>
    <row r="1523" spans="1:22" x14ac:dyDescent="0.25">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206.11199999999999</v>
      </c>
      <c r="T1523">
        <v>6</v>
      </c>
      <c r="U1523">
        <v>0.2</v>
      </c>
      <c r="V1523">
        <v>48.951599999999999</v>
      </c>
    </row>
    <row r="1524" spans="1:22" x14ac:dyDescent="0.25">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6.7229999999999999</v>
      </c>
    </row>
    <row r="1525" spans="1:22" x14ac:dyDescent="0.25">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198.27199999999999</v>
      </c>
      <c r="T1525">
        <v>8</v>
      </c>
      <c r="U1525">
        <v>0.2</v>
      </c>
      <c r="V1525">
        <v>61.96</v>
      </c>
    </row>
    <row r="1526" spans="1:22" x14ac:dyDescent="0.25">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247.10400000000001</v>
      </c>
      <c r="T1526">
        <v>6</v>
      </c>
      <c r="U1526">
        <v>0.2</v>
      </c>
      <c r="V1526">
        <v>-58.687199999999997</v>
      </c>
    </row>
    <row r="1527" spans="1:22" x14ac:dyDescent="0.25">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9.7091999999999992</v>
      </c>
    </row>
    <row r="1528" spans="1:22" x14ac:dyDescent="0.25">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0.36399999999999999</v>
      </c>
    </row>
    <row r="1529" spans="1:22" x14ac:dyDescent="0.25">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v>
      </c>
      <c r="T1529">
        <v>2</v>
      </c>
      <c r="U1529">
        <v>0.2</v>
      </c>
      <c r="V1529">
        <v>3.3488000000000002</v>
      </c>
    </row>
    <row r="1530" spans="1:22" x14ac:dyDescent="0.25">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0.52359999999999995</v>
      </c>
    </row>
    <row r="1531" spans="1:22" x14ac:dyDescent="0.25">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3.431</v>
      </c>
    </row>
    <row r="1532" spans="1:22" x14ac:dyDescent="0.25">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23.234999999999999</v>
      </c>
    </row>
    <row r="1533" spans="1:22" x14ac:dyDescent="0.25">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0.80579999999999996</v>
      </c>
    </row>
    <row r="1534" spans="1:22" x14ac:dyDescent="0.25">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8.3759999999999994</v>
      </c>
      <c r="T1534">
        <v>3</v>
      </c>
      <c r="U1534">
        <v>0.2</v>
      </c>
      <c r="V1534">
        <v>2.7222</v>
      </c>
    </row>
    <row r="1535" spans="1:22" x14ac:dyDescent="0.25">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25">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203.983</v>
      </c>
      <c r="T1536">
        <v>2</v>
      </c>
      <c r="U1536">
        <v>0.15</v>
      </c>
      <c r="V1536">
        <v>16.7986</v>
      </c>
    </row>
    <row r="1537" spans="1:22" x14ac:dyDescent="0.25">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0.40739999999999998</v>
      </c>
    </row>
    <row r="1538" spans="1:22" x14ac:dyDescent="0.25">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3.0341999999999998</v>
      </c>
    </row>
    <row r="1539" spans="1:22" x14ac:dyDescent="0.25">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11.597099999999999</v>
      </c>
    </row>
    <row r="1540" spans="1:22" x14ac:dyDescent="0.25">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6.5119999999999996</v>
      </c>
    </row>
    <row r="1541" spans="1:22" x14ac:dyDescent="0.25">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203.56440000000001</v>
      </c>
    </row>
    <row r="1542" spans="1:22" x14ac:dyDescent="0.25">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v>
      </c>
      <c r="T1542">
        <v>7</v>
      </c>
      <c r="U1542">
        <v>0</v>
      </c>
      <c r="V1542">
        <v>116.3904</v>
      </c>
    </row>
    <row r="1543" spans="1:22" x14ac:dyDescent="0.25">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2.2879999999999998</v>
      </c>
    </row>
    <row r="1544" spans="1:22" x14ac:dyDescent="0.25">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v>
      </c>
      <c r="T1544">
        <v>6</v>
      </c>
      <c r="U1544">
        <v>0.2</v>
      </c>
      <c r="V1544">
        <v>1.7003999999999999</v>
      </c>
    </row>
    <row r="1545" spans="1:22" x14ac:dyDescent="0.25">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25">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25">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196.68600000000001</v>
      </c>
    </row>
    <row r="1548" spans="1:22" x14ac:dyDescent="0.25">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117.432</v>
      </c>
    </row>
    <row r="1549" spans="1:22" x14ac:dyDescent="0.25">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23.911999999999999</v>
      </c>
      <c r="T1549">
        <v>2</v>
      </c>
      <c r="U1549">
        <v>0.8</v>
      </c>
      <c r="V1549">
        <v>-40.650399999999998</v>
      </c>
    </row>
    <row r="1550" spans="1:22" x14ac:dyDescent="0.25">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2.3673999999999999</v>
      </c>
    </row>
    <row r="1551" spans="1:22" x14ac:dyDescent="0.25">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559.99199999999996</v>
      </c>
      <c r="T1551">
        <v>1</v>
      </c>
      <c r="U1551">
        <v>0.2</v>
      </c>
      <c r="V1551">
        <v>174.9975</v>
      </c>
    </row>
    <row r="1552" spans="1:22" x14ac:dyDescent="0.25">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9.3239999999999998</v>
      </c>
      <c r="T1552">
        <v>6</v>
      </c>
      <c r="U1552">
        <v>0.8</v>
      </c>
      <c r="V1552">
        <v>-24.708600000000001</v>
      </c>
    </row>
    <row r="1553" spans="1:22" x14ac:dyDescent="0.25">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25">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v>
      </c>
      <c r="T1554">
        <v>7</v>
      </c>
      <c r="U1554">
        <v>0</v>
      </c>
      <c r="V1554">
        <v>10.348800000000001</v>
      </c>
    </row>
    <row r="1555" spans="1:22" x14ac:dyDescent="0.25">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57.384999999999998</v>
      </c>
    </row>
    <row r="1556" spans="1:22" x14ac:dyDescent="0.25">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25">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25">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25">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9.92</v>
      </c>
    </row>
    <row r="1560" spans="1:22" x14ac:dyDescent="0.25">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44.709600000000002</v>
      </c>
    </row>
    <row r="1561" spans="1:22" x14ac:dyDescent="0.25">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35.351999999999997</v>
      </c>
      <c r="T1561">
        <v>9</v>
      </c>
      <c r="U1561">
        <v>0.2</v>
      </c>
      <c r="V1561">
        <v>12.815099999999999</v>
      </c>
    </row>
    <row r="1562" spans="1:22" x14ac:dyDescent="0.25">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25">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0.7228</v>
      </c>
    </row>
    <row r="1564" spans="1:22" x14ac:dyDescent="0.25">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1044.6300000000001</v>
      </c>
      <c r="T1564">
        <v>5</v>
      </c>
      <c r="U1564">
        <v>0.4</v>
      </c>
      <c r="V1564">
        <v>-295.9785</v>
      </c>
    </row>
    <row r="1565" spans="1:22" x14ac:dyDescent="0.25">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v>
      </c>
      <c r="T1565">
        <v>3</v>
      </c>
      <c r="U1565">
        <v>0.2</v>
      </c>
      <c r="V1565">
        <v>4.1151</v>
      </c>
    </row>
    <row r="1566" spans="1:22" x14ac:dyDescent="0.25">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v>
      </c>
      <c r="T1566">
        <v>5</v>
      </c>
      <c r="U1566">
        <v>0</v>
      </c>
      <c r="V1566">
        <v>17.745000000000001</v>
      </c>
    </row>
    <row r="1567" spans="1:22" x14ac:dyDescent="0.25">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39.687899999999999</v>
      </c>
    </row>
    <row r="1568" spans="1:22" x14ac:dyDescent="0.25">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-0.26850000000000002</v>
      </c>
    </row>
    <row r="1569" spans="1:22" x14ac:dyDescent="0.25">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8.7840000000000007</v>
      </c>
      <c r="T1569">
        <v>4</v>
      </c>
      <c r="U1569">
        <v>0.8</v>
      </c>
      <c r="V1569">
        <v>-13.6152</v>
      </c>
    </row>
    <row r="1570" spans="1:22" x14ac:dyDescent="0.25">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60.255299999999998</v>
      </c>
    </row>
    <row r="1571" spans="1:22" x14ac:dyDescent="0.25">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3.7235999999999998</v>
      </c>
    </row>
    <row r="1572" spans="1:22" x14ac:dyDescent="0.25">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25">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25">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6.2979000000000003</v>
      </c>
    </row>
    <row r="1575" spans="1:22" x14ac:dyDescent="0.25">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v>
      </c>
      <c r="T1575">
        <v>2</v>
      </c>
      <c r="U1575">
        <v>0.2</v>
      </c>
      <c r="V1575">
        <v>23.84</v>
      </c>
    </row>
    <row r="1576" spans="1:22" x14ac:dyDescent="0.25">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-9.1530000000000005</v>
      </c>
    </row>
    <row r="1577" spans="1:22" x14ac:dyDescent="0.25">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-21.808</v>
      </c>
    </row>
    <row r="1578" spans="1:22" x14ac:dyDescent="0.25">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v>
      </c>
    </row>
    <row r="1579" spans="1:22" x14ac:dyDescent="0.25">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2.4401999999999999</v>
      </c>
    </row>
    <row r="1580" spans="1:22" x14ac:dyDescent="0.25">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49.555199999999999</v>
      </c>
    </row>
    <row r="1581" spans="1:22" x14ac:dyDescent="0.25">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89.3142</v>
      </c>
    </row>
    <row r="1582" spans="1:22" x14ac:dyDescent="0.25">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-153.1224</v>
      </c>
    </row>
    <row r="1583" spans="1:22" x14ac:dyDescent="0.25">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2.9371999999999998</v>
      </c>
    </row>
    <row r="1584" spans="1:22" x14ac:dyDescent="0.25">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25">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18.345600000000001</v>
      </c>
    </row>
    <row r="1586" spans="1:22" x14ac:dyDescent="0.25">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25">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274.38600000000002</v>
      </c>
    </row>
    <row r="1588" spans="1:22" x14ac:dyDescent="0.25">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25">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10.65</v>
      </c>
      <c r="T1589">
        <v>3</v>
      </c>
      <c r="U1589">
        <v>0</v>
      </c>
      <c r="V1589">
        <v>5.0054999999999996</v>
      </c>
    </row>
    <row r="1590" spans="1:22" x14ac:dyDescent="0.25">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v>
      </c>
    </row>
    <row r="1591" spans="1:22" x14ac:dyDescent="0.25">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2.9592000000000001</v>
      </c>
    </row>
    <row r="1592" spans="1:22" x14ac:dyDescent="0.25">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v>
      </c>
      <c r="T1592">
        <v>7</v>
      </c>
      <c r="U1592">
        <v>0.2</v>
      </c>
      <c r="V1592">
        <v>5.8604000000000003</v>
      </c>
    </row>
    <row r="1593" spans="1:22" x14ac:dyDescent="0.25">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2.9144999999999999</v>
      </c>
    </row>
    <row r="1594" spans="1:22" x14ac:dyDescent="0.25">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22.676400000000001</v>
      </c>
    </row>
    <row r="1595" spans="1:22" x14ac:dyDescent="0.25">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v>
      </c>
      <c r="T1595">
        <v>3</v>
      </c>
      <c r="U1595">
        <v>0</v>
      </c>
      <c r="V1595">
        <v>6.5856000000000003</v>
      </c>
    </row>
    <row r="1596" spans="1:22" x14ac:dyDescent="0.25">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359.05799999999999</v>
      </c>
      <c r="T1596">
        <v>3</v>
      </c>
      <c r="U1596">
        <v>0.3</v>
      </c>
      <c r="V1596">
        <v>-35.905799999999999</v>
      </c>
    </row>
    <row r="1597" spans="1:22" x14ac:dyDescent="0.25">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-2.0568</v>
      </c>
    </row>
    <row r="1598" spans="1:22" x14ac:dyDescent="0.25">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547.29999999999995</v>
      </c>
      <c r="T1598">
        <v>13</v>
      </c>
      <c r="U1598">
        <v>0</v>
      </c>
      <c r="V1598">
        <v>175.136</v>
      </c>
    </row>
    <row r="1599" spans="1:22" x14ac:dyDescent="0.25">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5.28</v>
      </c>
    </row>
    <row r="1600" spans="1:22" x14ac:dyDescent="0.25">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6.6719999999999997</v>
      </c>
      <c r="T1600">
        <v>1</v>
      </c>
      <c r="U1600">
        <v>0.2</v>
      </c>
      <c r="V1600">
        <v>0.50039999999999996</v>
      </c>
    </row>
    <row r="1601" spans="1:22" x14ac:dyDescent="0.25">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99.135999999999996</v>
      </c>
      <c r="T1601">
        <v>4</v>
      </c>
      <c r="U1601">
        <v>0.2</v>
      </c>
      <c r="V1601">
        <v>8.6744000000000003</v>
      </c>
    </row>
    <row r="1602" spans="1:22" x14ac:dyDescent="0.25">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15.992000000000001</v>
      </c>
      <c r="T1602">
        <v>2</v>
      </c>
      <c r="U1602">
        <v>0.6</v>
      </c>
      <c r="V1602">
        <v>-13.993</v>
      </c>
    </row>
    <row r="1603" spans="1:22" x14ac:dyDescent="0.25">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42.392000000000003</v>
      </c>
    </row>
    <row r="1604" spans="1:22" x14ac:dyDescent="0.25">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6.6719999999999997</v>
      </c>
      <c r="T1604">
        <v>3</v>
      </c>
      <c r="U1604">
        <v>0.2</v>
      </c>
      <c r="V1604">
        <v>1.6679999999999999</v>
      </c>
    </row>
    <row r="1605" spans="1:22" x14ac:dyDescent="0.25">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45.2226</v>
      </c>
    </row>
    <row r="1606" spans="1:22" x14ac:dyDescent="0.25">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v>
      </c>
      <c r="T1606">
        <v>5</v>
      </c>
      <c r="U1606">
        <v>0.2</v>
      </c>
      <c r="V1606">
        <v>12.987</v>
      </c>
    </row>
    <row r="1607" spans="1:22" x14ac:dyDescent="0.25">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1.5287999999999999</v>
      </c>
    </row>
    <row r="1608" spans="1:22" x14ac:dyDescent="0.25">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21.228000000000002</v>
      </c>
    </row>
    <row r="1609" spans="1:22" x14ac:dyDescent="0.25">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1.9710000000000001</v>
      </c>
    </row>
    <row r="1610" spans="1:22" x14ac:dyDescent="0.25">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10.224</v>
      </c>
    </row>
    <row r="1611" spans="1:22" x14ac:dyDescent="0.25">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3.2675999999999998</v>
      </c>
    </row>
    <row r="1612" spans="1:22" x14ac:dyDescent="0.25">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v>
      </c>
    </row>
    <row r="1613" spans="1:22" x14ac:dyDescent="0.25">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v>
      </c>
    </row>
    <row r="1614" spans="1:22" x14ac:dyDescent="0.25">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v>83.983999999999995</v>
      </c>
      <c r="T1614">
        <v>2</v>
      </c>
      <c r="U1614">
        <v>0.2</v>
      </c>
      <c r="V1614">
        <v>31.494</v>
      </c>
    </row>
    <row r="1615" spans="1:22" x14ac:dyDescent="0.25">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v>
      </c>
      <c r="T1615">
        <v>7</v>
      </c>
      <c r="U1615">
        <v>0</v>
      </c>
      <c r="V1615">
        <v>290.00580000000002</v>
      </c>
    </row>
    <row r="1616" spans="1:22" x14ac:dyDescent="0.25">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83.975999999999999</v>
      </c>
      <c r="T1616">
        <v>3</v>
      </c>
      <c r="U1616">
        <v>0.2</v>
      </c>
      <c r="V1616">
        <v>-13.646100000000001</v>
      </c>
    </row>
    <row r="1617" spans="1:22" x14ac:dyDescent="0.25">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1.8</v>
      </c>
    </row>
    <row r="1618" spans="1:22" x14ac:dyDescent="0.25">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25">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12.511799999999999</v>
      </c>
    </row>
    <row r="1620" spans="1:22" x14ac:dyDescent="0.25">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8.9220000000000006</v>
      </c>
    </row>
    <row r="1621" spans="1:22" x14ac:dyDescent="0.25">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25">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25">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25">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23.167999999999999</v>
      </c>
      <c r="T1624">
        <v>2</v>
      </c>
      <c r="U1624">
        <v>0.2</v>
      </c>
      <c r="V1624">
        <v>7.8192000000000004</v>
      </c>
    </row>
    <row r="1625" spans="1:22" x14ac:dyDescent="0.25">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25">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84.495000000000005</v>
      </c>
    </row>
    <row r="1627" spans="1:22" x14ac:dyDescent="0.25">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25">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141.2775</v>
      </c>
    </row>
    <row r="1629" spans="1:22" x14ac:dyDescent="0.25">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155.25</v>
      </c>
    </row>
    <row r="1630" spans="1:22" x14ac:dyDescent="0.25">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2.464</v>
      </c>
    </row>
    <row r="1631" spans="1:22" x14ac:dyDescent="0.25">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v>
      </c>
      <c r="T1631">
        <v>6</v>
      </c>
      <c r="U1631">
        <v>0.7</v>
      </c>
      <c r="V1631">
        <v>-34.380000000000003</v>
      </c>
    </row>
    <row r="1632" spans="1:22" x14ac:dyDescent="0.25">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88.029899999999998</v>
      </c>
    </row>
    <row r="1633" spans="1:22" x14ac:dyDescent="0.25">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3.7408000000000001</v>
      </c>
    </row>
    <row r="1634" spans="1:22" x14ac:dyDescent="0.25">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v>
      </c>
      <c r="T1634">
        <v>2</v>
      </c>
      <c r="U1634">
        <v>0.2</v>
      </c>
      <c r="V1634">
        <v>3.6288</v>
      </c>
    </row>
    <row r="1635" spans="1:22" x14ac:dyDescent="0.25">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v>
      </c>
    </row>
    <row r="1636" spans="1:22" x14ac:dyDescent="0.25">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7.2640000000000002</v>
      </c>
    </row>
    <row r="1637" spans="1:22" x14ac:dyDescent="0.25">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v>
      </c>
      <c r="T1637">
        <v>3</v>
      </c>
      <c r="U1637">
        <v>0.2</v>
      </c>
      <c r="V1637">
        <v>5.4432</v>
      </c>
    </row>
    <row r="1638" spans="1:22" x14ac:dyDescent="0.25">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25">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-87.667199999999994</v>
      </c>
    </row>
    <row r="1640" spans="1:22" x14ac:dyDescent="0.25">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25">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25">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25">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25">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3.9449999999999998</v>
      </c>
    </row>
    <row r="1645" spans="1:22" x14ac:dyDescent="0.25">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1247.6400000000001</v>
      </c>
      <c r="T1645">
        <v>3</v>
      </c>
      <c r="U1645">
        <v>0</v>
      </c>
      <c r="V1645">
        <v>349.33920000000001</v>
      </c>
    </row>
    <row r="1646" spans="1:22" x14ac:dyDescent="0.25">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v>
      </c>
      <c r="T1646">
        <v>7</v>
      </c>
      <c r="U1646">
        <v>0</v>
      </c>
      <c r="V1646">
        <v>1480.4671000000001</v>
      </c>
    </row>
    <row r="1647" spans="1:22" x14ac:dyDescent="0.25">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100.65600000000001</v>
      </c>
    </row>
    <row r="1648" spans="1:22" x14ac:dyDescent="0.25">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v>
      </c>
      <c r="T1648">
        <v>2</v>
      </c>
      <c r="U1648">
        <v>0.2</v>
      </c>
      <c r="V1648">
        <v>-3.0939999999999999</v>
      </c>
    </row>
    <row r="1649" spans="1:22" x14ac:dyDescent="0.25">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-0.71279999999999999</v>
      </c>
    </row>
    <row r="1650" spans="1:22" x14ac:dyDescent="0.25">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v>
      </c>
      <c r="T1650">
        <v>6</v>
      </c>
      <c r="U1650">
        <v>0.7</v>
      </c>
      <c r="V1650">
        <v>-100.92</v>
      </c>
    </row>
    <row r="1651" spans="1:22" x14ac:dyDescent="0.25">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-9.1788000000000007</v>
      </c>
    </row>
    <row r="1652" spans="1:22" x14ac:dyDescent="0.25">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25">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25">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25">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54.333199999999998</v>
      </c>
    </row>
    <row r="1656" spans="1:22" x14ac:dyDescent="0.25">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1.4208000000000001</v>
      </c>
    </row>
    <row r="1657" spans="1:22" x14ac:dyDescent="0.25">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2.9567999999999999</v>
      </c>
    </row>
    <row r="1658" spans="1:22" x14ac:dyDescent="0.25">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9.5939999999999994</v>
      </c>
    </row>
    <row r="1659" spans="1:22" x14ac:dyDescent="0.25">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10.7849</v>
      </c>
    </row>
    <row r="1660" spans="1:22" x14ac:dyDescent="0.25">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10.048500000000001</v>
      </c>
    </row>
    <row r="1661" spans="1:22" x14ac:dyDescent="0.25">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27.734999999999999</v>
      </c>
    </row>
    <row r="1662" spans="1:22" x14ac:dyDescent="0.25">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5.2140000000000004</v>
      </c>
    </row>
    <row r="1663" spans="1:22" x14ac:dyDescent="0.25">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677.58</v>
      </c>
      <c r="T1663">
        <v>5</v>
      </c>
      <c r="U1663">
        <v>0.4</v>
      </c>
      <c r="V1663">
        <v>-158.102</v>
      </c>
    </row>
    <row r="1664" spans="1:22" x14ac:dyDescent="0.25">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25">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3.6680000000000001</v>
      </c>
    </row>
    <row r="1666" spans="1:22" x14ac:dyDescent="0.25">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v>
      </c>
    </row>
    <row r="1667" spans="1:22" x14ac:dyDescent="0.25">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0.86880000000000002</v>
      </c>
    </row>
    <row r="1668" spans="1:22" x14ac:dyDescent="0.25">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v>
      </c>
    </row>
    <row r="1669" spans="1:22" x14ac:dyDescent="0.25">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23.234999999999999</v>
      </c>
    </row>
    <row r="1670" spans="1:22" x14ac:dyDescent="0.25">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1.5794999999999999</v>
      </c>
    </row>
    <row r="1671" spans="1:22" x14ac:dyDescent="0.25">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1018.104</v>
      </c>
      <c r="T1671">
        <v>4</v>
      </c>
      <c r="U1671">
        <v>0.4</v>
      </c>
      <c r="V1671">
        <v>-373.3048</v>
      </c>
    </row>
    <row r="1672" spans="1:22" x14ac:dyDescent="0.25">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25">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19.331399999999999</v>
      </c>
    </row>
    <row r="1674" spans="1:22" x14ac:dyDescent="0.25">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167.96799999999999</v>
      </c>
      <c r="T1674">
        <v>4</v>
      </c>
      <c r="U1674">
        <v>0.2</v>
      </c>
      <c r="V1674">
        <v>62.988</v>
      </c>
    </row>
    <row r="1675" spans="1:22" x14ac:dyDescent="0.25">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25">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v>
      </c>
      <c r="T1676">
        <v>2</v>
      </c>
      <c r="U1676">
        <v>0.6</v>
      </c>
      <c r="V1676">
        <v>-10.419600000000001</v>
      </c>
    </row>
    <row r="1677" spans="1:22" x14ac:dyDescent="0.25">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6.5880000000000001</v>
      </c>
      <c r="T1677">
        <v>3</v>
      </c>
      <c r="U1677">
        <v>0.8</v>
      </c>
      <c r="V1677">
        <v>-10.211399999999999</v>
      </c>
    </row>
    <row r="1678" spans="1:22" x14ac:dyDescent="0.25">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26.07</v>
      </c>
    </row>
    <row r="1679" spans="1:22" x14ac:dyDescent="0.25">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8.7905999999999995</v>
      </c>
    </row>
    <row r="1680" spans="1:22" x14ac:dyDescent="0.25">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-14.5764</v>
      </c>
    </row>
    <row r="1681" spans="1:22" x14ac:dyDescent="0.25">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4.3175999999999997</v>
      </c>
    </row>
    <row r="1682" spans="1:22" x14ac:dyDescent="0.25">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8.4735999999999994</v>
      </c>
    </row>
    <row r="1683" spans="1:22" x14ac:dyDescent="0.25">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-559.35599999999999</v>
      </c>
    </row>
    <row r="1684" spans="1:22" x14ac:dyDescent="0.25">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9.1056000000000008</v>
      </c>
    </row>
    <row r="1685" spans="1:22" x14ac:dyDescent="0.25">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6.2244000000000002</v>
      </c>
    </row>
    <row r="1686" spans="1:22" x14ac:dyDescent="0.25">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12.41</v>
      </c>
    </row>
    <row r="1687" spans="1:22" x14ac:dyDescent="0.25">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1.1879999999999999</v>
      </c>
      <c r="T1687">
        <v>2</v>
      </c>
      <c r="U1687">
        <v>0.7</v>
      </c>
      <c r="V1687">
        <v>-0.99</v>
      </c>
    </row>
    <row r="1688" spans="1:22" x14ac:dyDescent="0.25">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7.5179999999999998</v>
      </c>
      <c r="T1688">
        <v>2</v>
      </c>
      <c r="U1688">
        <v>0.7</v>
      </c>
      <c r="V1688">
        <v>-5.7637999999999998</v>
      </c>
    </row>
    <row r="1689" spans="1:22" x14ac:dyDescent="0.25">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v>
      </c>
      <c r="T1689">
        <v>2</v>
      </c>
      <c r="U1689">
        <v>0.2</v>
      </c>
      <c r="V1689">
        <v>3.6288</v>
      </c>
    </row>
    <row r="1690" spans="1:22" x14ac:dyDescent="0.25">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v>
      </c>
      <c r="T1690">
        <v>2</v>
      </c>
      <c r="U1690">
        <v>0.2</v>
      </c>
      <c r="V1690">
        <v>23.315999999999999</v>
      </c>
    </row>
    <row r="1691" spans="1:22" x14ac:dyDescent="0.25">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853.09199999999998</v>
      </c>
      <c r="T1691">
        <v>6</v>
      </c>
      <c r="U1691">
        <v>0.4</v>
      </c>
      <c r="V1691">
        <v>-227.49119999999999</v>
      </c>
    </row>
    <row r="1692" spans="1:22" x14ac:dyDescent="0.25">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25">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25">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v>
      </c>
      <c r="T1694">
        <v>5</v>
      </c>
      <c r="U1694">
        <v>0.2</v>
      </c>
      <c r="V1694">
        <v>6.2904999999999998</v>
      </c>
    </row>
    <row r="1695" spans="1:22" x14ac:dyDescent="0.25">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3.5741999999999998</v>
      </c>
    </row>
    <row r="1696" spans="1:22" x14ac:dyDescent="0.25">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19.8276</v>
      </c>
    </row>
    <row r="1697" spans="1:22" x14ac:dyDescent="0.25">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25">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25">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31.0184</v>
      </c>
    </row>
    <row r="1700" spans="1:22" x14ac:dyDescent="0.25">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v>
      </c>
      <c r="T1700">
        <v>7</v>
      </c>
      <c r="U1700">
        <v>0</v>
      </c>
      <c r="V1700">
        <v>10.348800000000001</v>
      </c>
    </row>
    <row r="1701" spans="1:22" x14ac:dyDescent="0.25">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113.4936</v>
      </c>
    </row>
    <row r="1702" spans="1:22" x14ac:dyDescent="0.25">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25">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321.83999999999997</v>
      </c>
    </row>
    <row r="1704" spans="1:22" x14ac:dyDescent="0.25">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4.6811999999999996</v>
      </c>
    </row>
    <row r="1705" spans="1:22" x14ac:dyDescent="0.25">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v>
      </c>
      <c r="T1705">
        <v>5</v>
      </c>
      <c r="U1705">
        <v>0</v>
      </c>
      <c r="V1705">
        <v>5.8045</v>
      </c>
    </row>
    <row r="1706" spans="1:22" x14ac:dyDescent="0.25">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v>
      </c>
      <c r="T1706">
        <v>3</v>
      </c>
      <c r="U1706">
        <v>0.7</v>
      </c>
      <c r="V1706">
        <v>-7.1147999999999998</v>
      </c>
    </row>
    <row r="1707" spans="1:22" x14ac:dyDescent="0.25">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v>11.61</v>
      </c>
      <c r="T1707">
        <v>2</v>
      </c>
      <c r="U1707">
        <v>0.7</v>
      </c>
      <c r="V1707">
        <v>-9.2880000000000003</v>
      </c>
    </row>
    <row r="1708" spans="1:22" x14ac:dyDescent="0.25">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20.6142</v>
      </c>
    </row>
    <row r="1709" spans="1:22" x14ac:dyDescent="0.25">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16.704000000000001</v>
      </c>
    </row>
    <row r="1710" spans="1:22" x14ac:dyDescent="0.25">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25">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-0.89990000000000003</v>
      </c>
    </row>
    <row r="1712" spans="1:22" x14ac:dyDescent="0.25">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6.5670000000000002</v>
      </c>
    </row>
    <row r="1713" spans="1:22" x14ac:dyDescent="0.25">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510.63600000000002</v>
      </c>
    </row>
    <row r="1714" spans="1:22" x14ac:dyDescent="0.25">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14.304</v>
      </c>
      <c r="T1714">
        <v>6</v>
      </c>
      <c r="U1714">
        <v>0.2</v>
      </c>
      <c r="V1714">
        <v>5.0064000000000002</v>
      </c>
    </row>
    <row r="1715" spans="1:22" x14ac:dyDescent="0.25">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25">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-14.478400000000001</v>
      </c>
    </row>
    <row r="1717" spans="1:22" x14ac:dyDescent="0.25">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7.7119999999999997</v>
      </c>
      <c r="T1717">
        <v>2</v>
      </c>
      <c r="U1717">
        <v>0.2</v>
      </c>
      <c r="V1717">
        <v>2.7955999999999999</v>
      </c>
    </row>
    <row r="1718" spans="1:22" x14ac:dyDescent="0.25">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242.9</v>
      </c>
      <c r="T1718">
        <v>5</v>
      </c>
      <c r="U1718">
        <v>0</v>
      </c>
      <c r="V1718">
        <v>70.441000000000003</v>
      </c>
    </row>
    <row r="1719" spans="1:22" x14ac:dyDescent="0.25">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v>
      </c>
      <c r="T1719">
        <v>5</v>
      </c>
      <c r="U1719">
        <v>0</v>
      </c>
      <c r="V1719">
        <v>0</v>
      </c>
    </row>
    <row r="1720" spans="1:22" x14ac:dyDescent="0.25">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15.086399999999999</v>
      </c>
    </row>
    <row r="1721" spans="1:22" x14ac:dyDescent="0.25">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12.3256</v>
      </c>
    </row>
    <row r="1722" spans="1:22" x14ac:dyDescent="0.25">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14.92</v>
      </c>
    </row>
    <row r="1723" spans="1:22" x14ac:dyDescent="0.25">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11.998799999999999</v>
      </c>
    </row>
    <row r="1724" spans="1:22" x14ac:dyDescent="0.25">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51.193600000000004</v>
      </c>
    </row>
    <row r="1725" spans="1:22" x14ac:dyDescent="0.25">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359.05799999999999</v>
      </c>
      <c r="T1725">
        <v>3</v>
      </c>
      <c r="U1725">
        <v>0.3</v>
      </c>
      <c r="V1725">
        <v>-71.811599999999999</v>
      </c>
    </row>
    <row r="1726" spans="1:22" x14ac:dyDescent="0.25">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43.435200000000002</v>
      </c>
    </row>
    <row r="1727" spans="1:22" x14ac:dyDescent="0.25">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v>
      </c>
      <c r="T1727">
        <v>2</v>
      </c>
      <c r="U1727">
        <v>0.2</v>
      </c>
      <c r="V1727">
        <v>0.44400000000000001</v>
      </c>
    </row>
    <row r="1728" spans="1:22" x14ac:dyDescent="0.25">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88.831999999999994</v>
      </c>
      <c r="T1728">
        <v>4</v>
      </c>
      <c r="U1728">
        <v>0.2</v>
      </c>
      <c r="V1728">
        <v>7.7728000000000002</v>
      </c>
    </row>
    <row r="1729" spans="1:22" x14ac:dyDescent="0.25">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-69.89</v>
      </c>
    </row>
    <row r="1730" spans="1:22" x14ac:dyDescent="0.25">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25">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25">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31.283200000000001</v>
      </c>
    </row>
    <row r="1733" spans="1:22" x14ac:dyDescent="0.25">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3.7408000000000001</v>
      </c>
    </row>
    <row r="1734" spans="1:22" x14ac:dyDescent="0.25">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25">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17.352</v>
      </c>
    </row>
    <row r="1736" spans="1:22" x14ac:dyDescent="0.25">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34.847999999999999</v>
      </c>
      <c r="T1736">
        <v>2</v>
      </c>
      <c r="U1736">
        <v>0.2</v>
      </c>
      <c r="V1736">
        <v>6.5339999999999998</v>
      </c>
    </row>
    <row r="1737" spans="1:22" x14ac:dyDescent="0.25">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25">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0.38219999999999998</v>
      </c>
    </row>
    <row r="1739" spans="1:22" x14ac:dyDescent="0.25">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8.4887999999999995</v>
      </c>
    </row>
    <row r="1740" spans="1:22" x14ac:dyDescent="0.25">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3.4009999999999998</v>
      </c>
    </row>
    <row r="1741" spans="1:22" x14ac:dyDescent="0.25">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25">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25">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20.736000000000001</v>
      </c>
      <c r="T1743">
        <v>4</v>
      </c>
      <c r="U1743">
        <v>0.2</v>
      </c>
      <c r="V1743">
        <v>7.2576000000000001</v>
      </c>
    </row>
    <row r="1744" spans="1:22" x14ac:dyDescent="0.25">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7.1680000000000001</v>
      </c>
      <c r="T1744">
        <v>2</v>
      </c>
      <c r="U1744">
        <v>0.2</v>
      </c>
      <c r="V1744">
        <v>0.98560000000000003</v>
      </c>
    </row>
    <row r="1745" spans="1:22" x14ac:dyDescent="0.25">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11.167999999999999</v>
      </c>
      <c r="T1745">
        <v>2</v>
      </c>
      <c r="U1745">
        <v>0.2</v>
      </c>
      <c r="V1745">
        <v>-2.5127999999999999</v>
      </c>
    </row>
    <row r="1746" spans="1:22" x14ac:dyDescent="0.25">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v>
      </c>
      <c r="T1746">
        <v>7</v>
      </c>
      <c r="U1746">
        <v>0.2</v>
      </c>
      <c r="V1746">
        <v>-55.3</v>
      </c>
    </row>
    <row r="1747" spans="1:22" x14ac:dyDescent="0.25">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4.9432</v>
      </c>
    </row>
    <row r="1748" spans="1:22" x14ac:dyDescent="0.25">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11.231999999999999</v>
      </c>
      <c r="T1748">
        <v>8</v>
      </c>
      <c r="U1748">
        <v>0.7</v>
      </c>
      <c r="V1748">
        <v>-8.2368000000000006</v>
      </c>
    </row>
    <row r="1749" spans="1:22" x14ac:dyDescent="0.25">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v>
      </c>
      <c r="T1749">
        <v>3</v>
      </c>
      <c r="U1749">
        <v>0.2</v>
      </c>
      <c r="V1749">
        <v>3.21</v>
      </c>
    </row>
    <row r="1750" spans="1:22" x14ac:dyDescent="0.25">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v>
      </c>
      <c r="T1750">
        <v>2</v>
      </c>
      <c r="U1750">
        <v>0.2</v>
      </c>
      <c r="V1750">
        <v>3.6288</v>
      </c>
    </row>
    <row r="1751" spans="1:22" x14ac:dyDescent="0.25">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0.54600000000000004</v>
      </c>
    </row>
    <row r="1752" spans="1:22" x14ac:dyDescent="0.25">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206.96199999999999</v>
      </c>
      <c r="T1752">
        <v>2</v>
      </c>
      <c r="U1752">
        <v>0.3</v>
      </c>
      <c r="V1752">
        <v>-32.522599999999997</v>
      </c>
    </row>
    <row r="1753" spans="1:22" x14ac:dyDescent="0.25">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v>
      </c>
    </row>
    <row r="1754" spans="1:22" x14ac:dyDescent="0.25">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151.09739999999999</v>
      </c>
    </row>
    <row r="1755" spans="1:22" x14ac:dyDescent="0.25">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25">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3.8519999999999999</v>
      </c>
    </row>
    <row r="1757" spans="1:22" x14ac:dyDescent="0.25">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25">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150.36000000000001</v>
      </c>
    </row>
    <row r="1759" spans="1:22" x14ac:dyDescent="0.25">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41.567999999999998</v>
      </c>
      <c r="T1759">
        <v>6</v>
      </c>
      <c r="U1759">
        <v>0.8</v>
      </c>
      <c r="V1759">
        <v>-66.508799999999994</v>
      </c>
    </row>
    <row r="1760" spans="1:22" x14ac:dyDescent="0.25">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46.863999999999997</v>
      </c>
      <c r="T1760">
        <v>2</v>
      </c>
      <c r="U1760">
        <v>0.2</v>
      </c>
      <c r="V1760">
        <v>7.6154000000000002</v>
      </c>
    </row>
    <row r="1761" spans="1:22" x14ac:dyDescent="0.25">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25">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-4.8391999999999999</v>
      </c>
    </row>
    <row r="1763" spans="1:22" x14ac:dyDescent="0.25">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28.751999999999999</v>
      </c>
      <c r="T1763">
        <v>6</v>
      </c>
      <c r="U1763">
        <v>0.2</v>
      </c>
      <c r="V1763">
        <v>9.7037999999999993</v>
      </c>
    </row>
    <row r="1764" spans="1:22" x14ac:dyDescent="0.25">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-20.696400000000001</v>
      </c>
    </row>
    <row r="1765" spans="1:22" x14ac:dyDescent="0.25">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10.518000000000001</v>
      </c>
    </row>
    <row r="1766" spans="1:22" x14ac:dyDescent="0.25">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25">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v>
      </c>
    </row>
    <row r="1768" spans="1:22" x14ac:dyDescent="0.25">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25">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7.6440000000000001</v>
      </c>
      <c r="T1769">
        <v>4</v>
      </c>
      <c r="U1769">
        <v>0.7</v>
      </c>
      <c r="V1769">
        <v>-5.8604000000000003</v>
      </c>
    </row>
    <row r="1770" spans="1:22" x14ac:dyDescent="0.25">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51.465000000000003</v>
      </c>
      <c r="T1770">
        <v>5</v>
      </c>
      <c r="U1770">
        <v>0.7</v>
      </c>
      <c r="V1770">
        <v>-39.456499999999998</v>
      </c>
    </row>
    <row r="1771" spans="1:22" x14ac:dyDescent="0.25">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v>
      </c>
      <c r="T1771">
        <v>4</v>
      </c>
      <c r="U1771">
        <v>0.2</v>
      </c>
      <c r="V1771">
        <v>-1.3952</v>
      </c>
    </row>
    <row r="1772" spans="1:22" x14ac:dyDescent="0.25">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v>12.222</v>
      </c>
      <c r="T1772">
        <v>7</v>
      </c>
      <c r="U1772">
        <v>0.8</v>
      </c>
      <c r="V1772">
        <v>-20.1663</v>
      </c>
    </row>
    <row r="1773" spans="1:22" x14ac:dyDescent="0.25">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97.983999999999995</v>
      </c>
      <c r="T1773">
        <v>2</v>
      </c>
      <c r="U1773">
        <v>0.2</v>
      </c>
      <c r="V1773">
        <v>-24.495999999999999</v>
      </c>
    </row>
    <row r="1774" spans="1:22" x14ac:dyDescent="0.25">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v>62.4</v>
      </c>
      <c r="T1774">
        <v>6</v>
      </c>
      <c r="U1774">
        <v>0.2</v>
      </c>
      <c r="V1774">
        <v>19.5</v>
      </c>
    </row>
    <row r="1775" spans="1:22" x14ac:dyDescent="0.25">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9.3870000000000005</v>
      </c>
    </row>
    <row r="1776" spans="1:22" x14ac:dyDescent="0.25">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25">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25">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25">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180.76589999999999</v>
      </c>
    </row>
    <row r="1780" spans="1:22" x14ac:dyDescent="0.25">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25">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14.9925</v>
      </c>
    </row>
    <row r="1782" spans="1:22" x14ac:dyDescent="0.25">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v>
      </c>
    </row>
    <row r="1783" spans="1:22" x14ac:dyDescent="0.25">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3.0268000000000002</v>
      </c>
    </row>
    <row r="1784" spans="1:22" x14ac:dyDescent="0.25">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59.011200000000002</v>
      </c>
    </row>
    <row r="1785" spans="1:22" x14ac:dyDescent="0.25">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25">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9.8160000000000007</v>
      </c>
    </row>
    <row r="1787" spans="1:22" x14ac:dyDescent="0.25">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25">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25.221299999999999</v>
      </c>
    </row>
    <row r="1789" spans="1:22" x14ac:dyDescent="0.25">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64.785600000000002</v>
      </c>
    </row>
    <row r="1790" spans="1:22" x14ac:dyDescent="0.25">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195.99440000000001</v>
      </c>
    </row>
    <row r="1791" spans="1:22" x14ac:dyDescent="0.25">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26.590499999999999</v>
      </c>
    </row>
    <row r="1792" spans="1:22" x14ac:dyDescent="0.25">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25">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673.88160000000005</v>
      </c>
    </row>
    <row r="1794" spans="1:22" x14ac:dyDescent="0.25">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v>
      </c>
    </row>
    <row r="1795" spans="1:22" x14ac:dyDescent="0.25">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6.0415999999999999</v>
      </c>
    </row>
    <row r="1796" spans="1:22" x14ac:dyDescent="0.25">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26.984999999999999</v>
      </c>
    </row>
    <row r="1797" spans="1:22" x14ac:dyDescent="0.25">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16.598400000000002</v>
      </c>
    </row>
    <row r="1798" spans="1:22" x14ac:dyDescent="0.25">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347.97</v>
      </c>
      <c r="T1798">
        <v>3</v>
      </c>
      <c r="U1798">
        <v>0</v>
      </c>
      <c r="V1798">
        <v>100.9113</v>
      </c>
    </row>
    <row r="1799" spans="1:22" x14ac:dyDescent="0.25">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25">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25">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11.167999999999999</v>
      </c>
      <c r="T1801">
        <v>4</v>
      </c>
      <c r="U1801">
        <v>0.2</v>
      </c>
      <c r="V1801">
        <v>3.6295999999999999</v>
      </c>
    </row>
    <row r="1802" spans="1:22" x14ac:dyDescent="0.25">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53.951999999999998</v>
      </c>
      <c r="T1802">
        <v>3</v>
      </c>
      <c r="U1802">
        <v>0.2</v>
      </c>
      <c r="V1802">
        <v>17.534400000000002</v>
      </c>
    </row>
    <row r="1803" spans="1:22" x14ac:dyDescent="0.25">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25">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5.6070000000000002</v>
      </c>
      <c r="T1804">
        <v>1</v>
      </c>
      <c r="U1804">
        <v>0.7</v>
      </c>
      <c r="V1804">
        <v>-4.2987000000000002</v>
      </c>
    </row>
    <row r="1805" spans="1:22" x14ac:dyDescent="0.25">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4663.7359999999999</v>
      </c>
      <c r="T1805">
        <v>7</v>
      </c>
      <c r="U1805">
        <v>0.2</v>
      </c>
      <c r="V1805">
        <v>-1049.3406</v>
      </c>
    </row>
    <row r="1806" spans="1:22" x14ac:dyDescent="0.25">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79.983999999999995</v>
      </c>
      <c r="T1806">
        <v>2</v>
      </c>
      <c r="U1806">
        <v>0.2</v>
      </c>
      <c r="V1806">
        <v>22.9954</v>
      </c>
    </row>
    <row r="1807" spans="1:22" x14ac:dyDescent="0.25">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257.59440000000001</v>
      </c>
    </row>
    <row r="1808" spans="1:22" x14ac:dyDescent="0.25">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v>
      </c>
    </row>
    <row r="1809" spans="1:22" x14ac:dyDescent="0.25">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76.272000000000006</v>
      </c>
    </row>
    <row r="1810" spans="1:22" x14ac:dyDescent="0.25">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0.69930000000000003</v>
      </c>
    </row>
    <row r="1811" spans="1:22" x14ac:dyDescent="0.25">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-12.117000000000001</v>
      </c>
    </row>
    <row r="1812" spans="1:22" x14ac:dyDescent="0.25">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17.815200000000001</v>
      </c>
    </row>
    <row r="1813" spans="1:22" x14ac:dyDescent="0.25">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245.02099999999999</v>
      </c>
    </row>
    <row r="1814" spans="1:22" x14ac:dyDescent="0.25">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28.13</v>
      </c>
    </row>
    <row r="1815" spans="1:22" x14ac:dyDescent="0.25">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4.6559999999999997</v>
      </c>
      <c r="T1815">
        <v>2</v>
      </c>
      <c r="U1815">
        <v>0.2</v>
      </c>
      <c r="V1815">
        <v>1.5713999999999999</v>
      </c>
    </row>
    <row r="1816" spans="1:22" x14ac:dyDescent="0.25">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v>
      </c>
      <c r="T1816">
        <v>3</v>
      </c>
      <c r="U1816">
        <v>0.2</v>
      </c>
      <c r="V1816">
        <v>-8.5068000000000001</v>
      </c>
    </row>
    <row r="1817" spans="1:22" x14ac:dyDescent="0.25">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25">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3.0558000000000001</v>
      </c>
    </row>
    <row r="1819" spans="1:22" x14ac:dyDescent="0.25">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25">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75.599999999999994</v>
      </c>
      <c r="T1820">
        <v>2</v>
      </c>
      <c r="U1820">
        <v>0.8</v>
      </c>
      <c r="V1820">
        <v>-166.32</v>
      </c>
    </row>
    <row r="1821" spans="1:22" x14ac:dyDescent="0.25">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-24.189</v>
      </c>
    </row>
    <row r="1822" spans="1:22" x14ac:dyDescent="0.25">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92.063999999999993</v>
      </c>
      <c r="T1822">
        <v>6</v>
      </c>
      <c r="U1822">
        <v>0.8</v>
      </c>
      <c r="V1822">
        <v>-225.55680000000001</v>
      </c>
    </row>
    <row r="1823" spans="1:22" x14ac:dyDescent="0.25">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v>
      </c>
      <c r="T1823">
        <v>4</v>
      </c>
      <c r="U1823">
        <v>0.2</v>
      </c>
      <c r="V1823">
        <v>1.8311999999999999</v>
      </c>
    </row>
    <row r="1824" spans="1:22" x14ac:dyDescent="0.25">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25">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5.1840000000000002</v>
      </c>
      <c r="T1825">
        <v>1</v>
      </c>
      <c r="U1825">
        <v>0.2</v>
      </c>
      <c r="V1825">
        <v>1.8144</v>
      </c>
    </row>
    <row r="1826" spans="1:22" x14ac:dyDescent="0.25">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-25.056000000000001</v>
      </c>
    </row>
    <row r="1827" spans="1:22" x14ac:dyDescent="0.25">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v>
      </c>
      <c r="T1827">
        <v>4</v>
      </c>
      <c r="U1827">
        <v>0.2</v>
      </c>
      <c r="V1827">
        <v>3.1080000000000001</v>
      </c>
    </row>
    <row r="1828" spans="1:22" x14ac:dyDescent="0.25">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22.783999999999999</v>
      </c>
      <c r="T1828">
        <v>1</v>
      </c>
      <c r="U1828">
        <v>0.2</v>
      </c>
      <c r="V1828">
        <v>4.8415999999999997</v>
      </c>
    </row>
    <row r="1829" spans="1:22" x14ac:dyDescent="0.25">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126.8973</v>
      </c>
    </row>
    <row r="1830" spans="1:22" x14ac:dyDescent="0.25">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25">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-168.95580000000001</v>
      </c>
    </row>
    <row r="1832" spans="1:22" x14ac:dyDescent="0.25">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374.37920000000003</v>
      </c>
    </row>
    <row r="1833" spans="1:22" x14ac:dyDescent="0.25">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62.906399999999998</v>
      </c>
    </row>
    <row r="1834" spans="1:22" x14ac:dyDescent="0.25">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25.875</v>
      </c>
    </row>
    <row r="1835" spans="1:22" x14ac:dyDescent="0.25">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-263.99669999999998</v>
      </c>
    </row>
    <row r="1836" spans="1:22" x14ac:dyDescent="0.25">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36.287999999999997</v>
      </c>
      <c r="T1836">
        <v>7</v>
      </c>
      <c r="U1836">
        <v>0.2</v>
      </c>
      <c r="V1836">
        <v>12.700799999999999</v>
      </c>
    </row>
    <row r="1837" spans="1:22" x14ac:dyDescent="0.25">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v>
      </c>
      <c r="T1837">
        <v>5</v>
      </c>
      <c r="U1837">
        <v>0</v>
      </c>
      <c r="V1837">
        <v>6.2060000000000004</v>
      </c>
    </row>
    <row r="1838" spans="1:22" x14ac:dyDescent="0.25">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361.29939999999999</v>
      </c>
    </row>
    <row r="1839" spans="1:22" x14ac:dyDescent="0.25">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5.9211</v>
      </c>
    </row>
    <row r="1840" spans="1:22" x14ac:dyDescent="0.25">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12.135199999999999</v>
      </c>
    </row>
    <row r="1841" spans="1:22" x14ac:dyDescent="0.25">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v>
      </c>
      <c r="T1841">
        <v>1</v>
      </c>
      <c r="U1841">
        <v>0.2</v>
      </c>
      <c r="V1841">
        <v>10.224500000000001</v>
      </c>
    </row>
    <row r="1842" spans="1:22" x14ac:dyDescent="0.25">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29.364000000000001</v>
      </c>
    </row>
    <row r="1843" spans="1:22" x14ac:dyDescent="0.25">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25">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40.095999999999997</v>
      </c>
      <c r="T1844">
        <v>4</v>
      </c>
      <c r="U1844">
        <v>0.2</v>
      </c>
      <c r="V1844">
        <v>13.532400000000001</v>
      </c>
    </row>
    <row r="1845" spans="1:22" x14ac:dyDescent="0.25">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25">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v>90.57</v>
      </c>
      <c r="T1846">
        <v>3</v>
      </c>
      <c r="U1846">
        <v>0</v>
      </c>
      <c r="V1846">
        <v>11.774100000000001</v>
      </c>
    </row>
    <row r="1847" spans="1:22" x14ac:dyDescent="0.25">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25">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v>
      </c>
    </row>
    <row r="1849" spans="1:22" x14ac:dyDescent="0.25">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27.176400000000001</v>
      </c>
    </row>
    <row r="1850" spans="1:22" x14ac:dyDescent="0.25">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7.1840000000000002</v>
      </c>
      <c r="T1850">
        <v>2</v>
      </c>
      <c r="U1850">
        <v>0.2</v>
      </c>
      <c r="V1850">
        <v>2.2450000000000001</v>
      </c>
    </row>
    <row r="1851" spans="1:22" x14ac:dyDescent="0.25">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9.7327999999999992</v>
      </c>
    </row>
    <row r="1852" spans="1:22" x14ac:dyDescent="0.25">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v>
      </c>
    </row>
    <row r="1853" spans="1:22" x14ac:dyDescent="0.25">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v>
      </c>
      <c r="T1853">
        <v>5</v>
      </c>
      <c r="U1853">
        <v>0</v>
      </c>
      <c r="V1853">
        <v>11.88</v>
      </c>
    </row>
    <row r="1854" spans="1:22" x14ac:dyDescent="0.25">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49.104999999999997</v>
      </c>
    </row>
    <row r="1855" spans="1:22" x14ac:dyDescent="0.25">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45.9754</v>
      </c>
    </row>
    <row r="1856" spans="1:22" x14ac:dyDescent="0.25">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25">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25">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v>
      </c>
      <c r="T1858">
        <v>5</v>
      </c>
      <c r="U1858">
        <v>0.2</v>
      </c>
      <c r="V1858">
        <v>-15.99</v>
      </c>
    </row>
    <row r="1859" spans="1:22" x14ac:dyDescent="0.25">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34.24</v>
      </c>
      <c r="T1859">
        <v>4</v>
      </c>
      <c r="U1859">
        <v>0.8</v>
      </c>
      <c r="V1859">
        <v>-53.072000000000003</v>
      </c>
    </row>
    <row r="1860" spans="1:22" x14ac:dyDescent="0.25">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60.552799999999998</v>
      </c>
    </row>
    <row r="1861" spans="1:22" x14ac:dyDescent="0.25">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25.122499999999999</v>
      </c>
    </row>
    <row r="1862" spans="1:22" x14ac:dyDescent="0.25">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-28.976400000000002</v>
      </c>
    </row>
    <row r="1863" spans="1:22" x14ac:dyDescent="0.25">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33.588799999999999</v>
      </c>
    </row>
    <row r="1864" spans="1:22" x14ac:dyDescent="0.25">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49.631999999999998</v>
      </c>
      <c r="T1864">
        <v>4</v>
      </c>
      <c r="U1864">
        <v>0.2</v>
      </c>
      <c r="V1864">
        <v>4.9631999999999996</v>
      </c>
    </row>
    <row r="1865" spans="1:22" x14ac:dyDescent="0.25">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-465.56799999999998</v>
      </c>
    </row>
    <row r="1866" spans="1:22" x14ac:dyDescent="0.25">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4.3680000000000003</v>
      </c>
    </row>
    <row r="1867" spans="1:22" x14ac:dyDescent="0.25">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-92.695499999999996</v>
      </c>
    </row>
    <row r="1868" spans="1:22" x14ac:dyDescent="0.25">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70.721999999999994</v>
      </c>
    </row>
    <row r="1869" spans="1:22" x14ac:dyDescent="0.25">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31.103999999999999</v>
      </c>
      <c r="T1869">
        <v>6</v>
      </c>
      <c r="U1869">
        <v>0.2</v>
      </c>
      <c r="V1869">
        <v>10.8864</v>
      </c>
    </row>
    <row r="1870" spans="1:22" x14ac:dyDescent="0.25">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-17.607600000000001</v>
      </c>
    </row>
    <row r="1871" spans="1:22" x14ac:dyDescent="0.25">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3.1103999999999998</v>
      </c>
    </row>
    <row r="1872" spans="1:22" x14ac:dyDescent="0.25">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25">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801.56799999999998</v>
      </c>
      <c r="T1873">
        <v>2</v>
      </c>
      <c r="U1873">
        <v>0.2</v>
      </c>
      <c r="V1873">
        <v>50.097999999999999</v>
      </c>
    </row>
    <row r="1874" spans="1:22" x14ac:dyDescent="0.25">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27.284800000000001</v>
      </c>
    </row>
    <row r="1875" spans="1:22" x14ac:dyDescent="0.25">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20.584199999999999</v>
      </c>
    </row>
    <row r="1876" spans="1:22" x14ac:dyDescent="0.25">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5.8811999999999998</v>
      </c>
    </row>
    <row r="1877" spans="1:22" x14ac:dyDescent="0.25">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-22.097999999999999</v>
      </c>
    </row>
    <row r="1878" spans="1:22" x14ac:dyDescent="0.25">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470.37599999999998</v>
      </c>
      <c r="T1878">
        <v>3</v>
      </c>
      <c r="U1878">
        <v>0.2</v>
      </c>
      <c r="V1878">
        <v>47.037599999999998</v>
      </c>
    </row>
    <row r="1879" spans="1:22" x14ac:dyDescent="0.25">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-44.276400000000002</v>
      </c>
    </row>
    <row r="1880" spans="1:22" x14ac:dyDescent="0.25">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v>
      </c>
    </row>
    <row r="1881" spans="1:22" x14ac:dyDescent="0.25">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68.742000000000004</v>
      </c>
      <c r="T1881">
        <v>9</v>
      </c>
      <c r="U1881">
        <v>0.7</v>
      </c>
      <c r="V1881">
        <v>-48.119399999999999</v>
      </c>
    </row>
    <row r="1882" spans="1:22" x14ac:dyDescent="0.25">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29.34</v>
      </c>
      <c r="T1882">
        <v>3</v>
      </c>
      <c r="U1882">
        <v>0</v>
      </c>
      <c r="V1882">
        <v>14.67</v>
      </c>
    </row>
    <row r="1883" spans="1:22" x14ac:dyDescent="0.25">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63.9345</v>
      </c>
    </row>
    <row r="1884" spans="1:22" x14ac:dyDescent="0.25">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25">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217.05600000000001</v>
      </c>
      <c r="T1885">
        <v>7</v>
      </c>
      <c r="U1885">
        <v>0.2</v>
      </c>
      <c r="V1885">
        <v>78.6828</v>
      </c>
    </row>
    <row r="1886" spans="1:22" x14ac:dyDescent="0.25">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2.1</v>
      </c>
    </row>
    <row r="1887" spans="1:22" x14ac:dyDescent="0.25">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25">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7.1040000000000001</v>
      </c>
      <c r="T1888">
        <v>2</v>
      </c>
      <c r="U1888">
        <v>0.2</v>
      </c>
      <c r="V1888">
        <v>2.3976000000000002</v>
      </c>
    </row>
    <row r="1889" spans="1:22" x14ac:dyDescent="0.25">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398.35199999999998</v>
      </c>
      <c r="T1889">
        <v>8</v>
      </c>
      <c r="U1889">
        <v>0.7</v>
      </c>
      <c r="V1889">
        <v>-331.96</v>
      </c>
    </row>
    <row r="1890" spans="1:22" x14ac:dyDescent="0.25">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v>
      </c>
      <c r="T1890">
        <v>4</v>
      </c>
      <c r="U1890">
        <v>0.2</v>
      </c>
      <c r="V1890">
        <v>13.701599999999999</v>
      </c>
    </row>
    <row r="1891" spans="1:22" x14ac:dyDescent="0.25">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v>
      </c>
      <c r="T1891">
        <v>3</v>
      </c>
      <c r="U1891">
        <v>0.4</v>
      </c>
      <c r="V1891">
        <v>-122.877</v>
      </c>
    </row>
    <row r="1892" spans="1:22" x14ac:dyDescent="0.25">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25">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25">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2.9340000000000002</v>
      </c>
    </row>
    <row r="1895" spans="1:22" x14ac:dyDescent="0.25">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24.783999999999999</v>
      </c>
      <c r="T1895">
        <v>1</v>
      </c>
      <c r="U1895">
        <v>0.2</v>
      </c>
      <c r="V1895">
        <v>7.7450000000000001</v>
      </c>
    </row>
    <row r="1896" spans="1:22" x14ac:dyDescent="0.25">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v>
      </c>
      <c r="T1896">
        <v>3</v>
      </c>
      <c r="U1896">
        <v>0</v>
      </c>
      <c r="V1896">
        <v>10.395</v>
      </c>
    </row>
    <row r="1897" spans="1:22" x14ac:dyDescent="0.25">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487.98399999999998</v>
      </c>
      <c r="T1897">
        <v>2</v>
      </c>
      <c r="U1897">
        <v>0.2</v>
      </c>
      <c r="V1897">
        <v>152.495</v>
      </c>
    </row>
    <row r="1898" spans="1:22" x14ac:dyDescent="0.25">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843.17060000000004</v>
      </c>
    </row>
    <row r="1899" spans="1:22" x14ac:dyDescent="0.25">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10.805400000000001</v>
      </c>
    </row>
    <row r="1900" spans="1:22" x14ac:dyDescent="0.25">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505.17599999999999</v>
      </c>
      <c r="T1900">
        <v>4</v>
      </c>
      <c r="U1900">
        <v>0.7</v>
      </c>
      <c r="V1900">
        <v>-336.78399999999999</v>
      </c>
    </row>
    <row r="1901" spans="1:22" x14ac:dyDescent="0.25">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v>
      </c>
    </row>
    <row r="1902" spans="1:22" x14ac:dyDescent="0.25">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19.187999999999999</v>
      </c>
    </row>
    <row r="1903" spans="1:22" x14ac:dyDescent="0.25">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3.9906000000000001</v>
      </c>
    </row>
    <row r="1904" spans="1:22" x14ac:dyDescent="0.25">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5.1840000000000002</v>
      </c>
      <c r="T1904">
        <v>1</v>
      </c>
      <c r="U1904">
        <v>0.2</v>
      </c>
      <c r="V1904">
        <v>1.8144</v>
      </c>
    </row>
    <row r="1905" spans="1:22" x14ac:dyDescent="0.25">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47.847999999999999</v>
      </c>
    </row>
    <row r="1906" spans="1:22" x14ac:dyDescent="0.25">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v>
      </c>
      <c r="T1906">
        <v>2</v>
      </c>
      <c r="U1906">
        <v>0.2</v>
      </c>
      <c r="V1906">
        <v>6.7450000000000001</v>
      </c>
    </row>
    <row r="1907" spans="1:22" x14ac:dyDescent="0.25">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9.0912000000000006</v>
      </c>
    </row>
    <row r="1908" spans="1:22" x14ac:dyDescent="0.25">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v>
      </c>
      <c r="T1908">
        <v>2</v>
      </c>
      <c r="U1908">
        <v>0.7</v>
      </c>
      <c r="V1908">
        <v>-2.1648000000000001</v>
      </c>
    </row>
    <row r="1909" spans="1:22" x14ac:dyDescent="0.25">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27.018000000000001</v>
      </c>
      <c r="T1909">
        <v>6</v>
      </c>
      <c r="U1909">
        <v>0.7</v>
      </c>
      <c r="V1909">
        <v>-21.6144</v>
      </c>
    </row>
    <row r="1910" spans="1:22" x14ac:dyDescent="0.25">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41.076000000000001</v>
      </c>
    </row>
    <row r="1911" spans="1:22" x14ac:dyDescent="0.25">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25">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v>99.39</v>
      </c>
      <c r="T1912">
        <v>3</v>
      </c>
      <c r="U1912">
        <v>0</v>
      </c>
      <c r="V1912">
        <v>40.749899999999997</v>
      </c>
    </row>
    <row r="1913" spans="1:22" x14ac:dyDescent="0.25">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92.439899999999994</v>
      </c>
    </row>
    <row r="1914" spans="1:22" x14ac:dyDescent="0.25">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597.13199999999995</v>
      </c>
      <c r="T1914">
        <v>3</v>
      </c>
      <c r="U1914">
        <v>0.4</v>
      </c>
      <c r="V1914">
        <v>49.761000000000003</v>
      </c>
    </row>
    <row r="1915" spans="1:22" x14ac:dyDescent="0.25">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65.977999999999994</v>
      </c>
    </row>
    <row r="1916" spans="1:22" x14ac:dyDescent="0.25">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25">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4.8525</v>
      </c>
    </row>
    <row r="1918" spans="1:22" x14ac:dyDescent="0.25">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v>
      </c>
      <c r="T1918">
        <v>3</v>
      </c>
      <c r="U1918">
        <v>0.2</v>
      </c>
      <c r="V1918">
        <v>3.8843999999999999</v>
      </c>
    </row>
    <row r="1919" spans="1:22" x14ac:dyDescent="0.25">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3.3784999999999998</v>
      </c>
    </row>
    <row r="1920" spans="1:22" x14ac:dyDescent="0.25">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25">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302.37299999999999</v>
      </c>
    </row>
    <row r="1922" spans="1:22" x14ac:dyDescent="0.25">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97.6524</v>
      </c>
    </row>
    <row r="1923" spans="1:22" x14ac:dyDescent="0.25">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15.007999999999999</v>
      </c>
      <c r="T1923">
        <v>2</v>
      </c>
      <c r="U1923">
        <v>0.2</v>
      </c>
      <c r="V1923">
        <v>1.5007999999999999</v>
      </c>
    </row>
    <row r="1924" spans="1:22" x14ac:dyDescent="0.25">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v>
      </c>
      <c r="T1924">
        <v>9</v>
      </c>
      <c r="U1924">
        <v>0.2</v>
      </c>
      <c r="V1924">
        <v>107.955</v>
      </c>
    </row>
    <row r="1925" spans="1:22" x14ac:dyDescent="0.25">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3.5712000000000002</v>
      </c>
    </row>
    <row r="1926" spans="1:22" x14ac:dyDescent="0.25">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41.823</v>
      </c>
    </row>
    <row r="1927" spans="1:22" x14ac:dyDescent="0.25">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25">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v>
      </c>
      <c r="T1928">
        <v>3</v>
      </c>
      <c r="U1928">
        <v>0.2</v>
      </c>
      <c r="V1928">
        <v>19.9665</v>
      </c>
    </row>
    <row r="1929" spans="1:22" x14ac:dyDescent="0.25">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31.0688</v>
      </c>
    </row>
    <row r="1930" spans="1:22" x14ac:dyDescent="0.25">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3.1103999999999998</v>
      </c>
    </row>
    <row r="1931" spans="1:22" x14ac:dyDescent="0.25">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1.8604000000000001</v>
      </c>
    </row>
    <row r="1932" spans="1:22" x14ac:dyDescent="0.25">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v>
      </c>
      <c r="T1932">
        <v>3</v>
      </c>
      <c r="U1932">
        <v>0.2</v>
      </c>
      <c r="V1932">
        <v>49.498199999999997</v>
      </c>
    </row>
    <row r="1933" spans="1:22" x14ac:dyDescent="0.25">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23.799299999999999</v>
      </c>
    </row>
    <row r="1934" spans="1:22" x14ac:dyDescent="0.25">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v>
      </c>
    </row>
    <row r="1935" spans="1:22" x14ac:dyDescent="0.25">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7.3920000000000003</v>
      </c>
    </row>
    <row r="1936" spans="1:22" x14ac:dyDescent="0.25">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244.55</v>
      </c>
      <c r="T1936">
        <v>5</v>
      </c>
      <c r="U1936">
        <v>0</v>
      </c>
      <c r="V1936">
        <v>114.9385</v>
      </c>
    </row>
    <row r="1937" spans="1:22" x14ac:dyDescent="0.25">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25">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4.8609</v>
      </c>
    </row>
    <row r="1939" spans="1:22" x14ac:dyDescent="0.25">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v>
      </c>
      <c r="T1939">
        <v>2</v>
      </c>
      <c r="U1939">
        <v>0.7</v>
      </c>
      <c r="V1939">
        <v>-13.311999999999999</v>
      </c>
    </row>
    <row r="1940" spans="1:22" x14ac:dyDescent="0.25">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v>
      </c>
      <c r="T1940">
        <v>7</v>
      </c>
      <c r="U1940">
        <v>0.2</v>
      </c>
      <c r="V1940">
        <v>-1.2558</v>
      </c>
    </row>
    <row r="1941" spans="1:22" x14ac:dyDescent="0.25">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8.7360000000000007</v>
      </c>
      <c r="T1941">
        <v>4</v>
      </c>
      <c r="U1941">
        <v>0.7</v>
      </c>
      <c r="V1941">
        <v>-6.1151999999999997</v>
      </c>
    </row>
    <row r="1942" spans="1:22" x14ac:dyDescent="0.25">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74.573999999999998</v>
      </c>
    </row>
    <row r="1943" spans="1:22" x14ac:dyDescent="0.25">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v>
      </c>
      <c r="T1943">
        <v>4</v>
      </c>
      <c r="U1943">
        <v>0.2</v>
      </c>
      <c r="V1943">
        <v>17.760000000000002</v>
      </c>
    </row>
    <row r="1944" spans="1:22" x14ac:dyDescent="0.25">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27.44</v>
      </c>
      <c r="T1944">
        <v>2</v>
      </c>
      <c r="U1944">
        <v>0.2</v>
      </c>
      <c r="V1944">
        <v>2.4009999999999998</v>
      </c>
    </row>
    <row r="1945" spans="1:22" x14ac:dyDescent="0.25">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3.24</v>
      </c>
      <c r="T1945">
        <v>9</v>
      </c>
      <c r="U1945">
        <v>0.8</v>
      </c>
      <c r="V1945">
        <v>-5.1840000000000002</v>
      </c>
    </row>
    <row r="1946" spans="1:22" x14ac:dyDescent="0.25">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25">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v>
      </c>
      <c r="T1947">
        <v>2</v>
      </c>
      <c r="U1947">
        <v>0.2</v>
      </c>
      <c r="V1947">
        <v>3.6288</v>
      </c>
    </row>
    <row r="1948" spans="1:22" x14ac:dyDescent="0.25">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25">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3.4620000000000002</v>
      </c>
    </row>
    <row r="1950" spans="1:22" x14ac:dyDescent="0.25">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254.52600000000001</v>
      </c>
      <c r="T1950">
        <v>1</v>
      </c>
      <c r="U1950">
        <v>0.4</v>
      </c>
      <c r="V1950">
        <v>-93.3262</v>
      </c>
    </row>
    <row r="1951" spans="1:22" x14ac:dyDescent="0.25">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3.7642000000000002</v>
      </c>
    </row>
    <row r="1952" spans="1:22" x14ac:dyDescent="0.25">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26.431999999999999</v>
      </c>
      <c r="T1952">
        <v>8</v>
      </c>
      <c r="U1952">
        <v>0.2</v>
      </c>
      <c r="V1952">
        <v>8.9207999999999998</v>
      </c>
    </row>
    <row r="1953" spans="1:22" x14ac:dyDescent="0.25">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197.97</v>
      </c>
      <c r="T1953">
        <v>3</v>
      </c>
      <c r="U1953">
        <v>0</v>
      </c>
      <c r="V1953">
        <v>57.411299999999997</v>
      </c>
    </row>
    <row r="1954" spans="1:22" x14ac:dyDescent="0.25">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25">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25">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2.214</v>
      </c>
    </row>
    <row r="1957" spans="1:22" x14ac:dyDescent="0.25">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v>
      </c>
    </row>
    <row r="1958" spans="1:22" x14ac:dyDescent="0.25">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40.312800000000003</v>
      </c>
    </row>
    <row r="1959" spans="1:22" x14ac:dyDescent="0.25">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7.7039999999999997</v>
      </c>
    </row>
    <row r="1960" spans="1:22" x14ac:dyDescent="0.25">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v>
      </c>
      <c r="T1960">
        <v>3</v>
      </c>
      <c r="U1960">
        <v>0</v>
      </c>
      <c r="V1960">
        <v>7.7759999999999998</v>
      </c>
    </row>
    <row r="1961" spans="1:22" x14ac:dyDescent="0.25">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v>
      </c>
    </row>
    <row r="1962" spans="1:22" x14ac:dyDescent="0.25">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296.85000000000002</v>
      </c>
      <c r="T1962">
        <v>5</v>
      </c>
      <c r="U1962">
        <v>0</v>
      </c>
      <c r="V1962">
        <v>53.433</v>
      </c>
    </row>
    <row r="1963" spans="1:22" x14ac:dyDescent="0.25">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v>
      </c>
      <c r="T1963">
        <v>6</v>
      </c>
      <c r="U1963">
        <v>0</v>
      </c>
      <c r="V1963">
        <v>6.7679999999999998</v>
      </c>
    </row>
    <row r="1964" spans="1:22" x14ac:dyDescent="0.25">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25">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v>
      </c>
      <c r="T1965">
        <v>5</v>
      </c>
      <c r="U1965">
        <v>0</v>
      </c>
      <c r="V1965">
        <v>11.702999999999999</v>
      </c>
    </row>
    <row r="1966" spans="1:22" x14ac:dyDescent="0.25">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17.177399999999999</v>
      </c>
    </row>
    <row r="1967" spans="1:22" x14ac:dyDescent="0.25">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7.2539999999999996</v>
      </c>
    </row>
    <row r="1968" spans="1:22" x14ac:dyDescent="0.25">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281.97000000000003</v>
      </c>
      <c r="T1968">
        <v>3</v>
      </c>
      <c r="U1968">
        <v>0</v>
      </c>
      <c r="V1968">
        <v>78.951599999999999</v>
      </c>
    </row>
    <row r="1969" spans="1:22" x14ac:dyDescent="0.25">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20.155000000000001</v>
      </c>
    </row>
    <row r="1970" spans="1:22" x14ac:dyDescent="0.25">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25">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102.18600000000001</v>
      </c>
    </row>
    <row r="1972" spans="1:22" x14ac:dyDescent="0.25">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0.64080000000000004</v>
      </c>
    </row>
    <row r="1973" spans="1:22" x14ac:dyDescent="0.25">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408.74400000000003</v>
      </c>
      <c r="T1973">
        <v>7</v>
      </c>
      <c r="U1973">
        <v>0.2</v>
      </c>
      <c r="V1973">
        <v>76.639499999999998</v>
      </c>
    </row>
    <row r="1974" spans="1:22" x14ac:dyDescent="0.25">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5.1040000000000001</v>
      </c>
      <c r="T1974">
        <v>4</v>
      </c>
      <c r="U1974">
        <v>0.8</v>
      </c>
      <c r="V1974">
        <v>-8.6768000000000001</v>
      </c>
    </row>
    <row r="1975" spans="1:22" x14ac:dyDescent="0.25">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2.8959999999999999</v>
      </c>
      <c r="T1975">
        <v>2</v>
      </c>
      <c r="U1975">
        <v>0.2</v>
      </c>
      <c r="V1975">
        <v>0.47060000000000002</v>
      </c>
    </row>
    <row r="1976" spans="1:22" x14ac:dyDescent="0.25">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35.015999999999998</v>
      </c>
      <c r="T1976">
        <v>3</v>
      </c>
      <c r="U1976">
        <v>0.2</v>
      </c>
      <c r="V1976">
        <v>-2.1884999999999999</v>
      </c>
    </row>
    <row r="1977" spans="1:22" x14ac:dyDescent="0.25">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275.97000000000003</v>
      </c>
      <c r="T1977">
        <v>3</v>
      </c>
      <c r="U1977">
        <v>0</v>
      </c>
      <c r="V1977">
        <v>11.0388</v>
      </c>
    </row>
    <row r="1978" spans="1:22" x14ac:dyDescent="0.25">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362.68700000000001</v>
      </c>
    </row>
    <row r="1979" spans="1:22" x14ac:dyDescent="0.25">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70.964399999999998</v>
      </c>
    </row>
    <row r="1980" spans="1:22" x14ac:dyDescent="0.25">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0.59040000000000004</v>
      </c>
    </row>
    <row r="1981" spans="1:22" x14ac:dyDescent="0.25">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933.53599999999994</v>
      </c>
      <c r="T1981">
        <v>4</v>
      </c>
      <c r="U1981">
        <v>0.2</v>
      </c>
      <c r="V1981">
        <v>105.0228</v>
      </c>
    </row>
    <row r="1982" spans="1:22" x14ac:dyDescent="0.25">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4.2976000000000001</v>
      </c>
    </row>
    <row r="1983" spans="1:22" x14ac:dyDescent="0.25">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1.8048</v>
      </c>
    </row>
    <row r="1984" spans="1:22" x14ac:dyDescent="0.25">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25">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93.055199999999999</v>
      </c>
    </row>
    <row r="1986" spans="1:22" x14ac:dyDescent="0.25">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10.507199999999999</v>
      </c>
    </row>
    <row r="1987" spans="1:22" x14ac:dyDescent="0.25">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25">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1439.9760000000001</v>
      </c>
      <c r="T1988">
        <v>4</v>
      </c>
      <c r="U1988">
        <v>0.4</v>
      </c>
      <c r="V1988">
        <v>191.99680000000001</v>
      </c>
    </row>
    <row r="1989" spans="1:22" x14ac:dyDescent="0.25">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7.9211999999999998</v>
      </c>
    </row>
    <row r="1990" spans="1:22" x14ac:dyDescent="0.25">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215.1198</v>
      </c>
    </row>
    <row r="1991" spans="1:22" x14ac:dyDescent="0.25">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25">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25">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-3.7995999999999999</v>
      </c>
    </row>
    <row r="1994" spans="1:22" x14ac:dyDescent="0.25">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v>
      </c>
    </row>
    <row r="1995" spans="1:22" x14ac:dyDescent="0.25">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0.73480000000000001</v>
      </c>
    </row>
    <row r="1996" spans="1:22" x14ac:dyDescent="0.25">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25">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294.62</v>
      </c>
      <c r="T1997">
        <v>5</v>
      </c>
      <c r="U1997">
        <v>0.8</v>
      </c>
      <c r="V1997">
        <v>-766.01199999999994</v>
      </c>
    </row>
    <row r="1998" spans="1:22" x14ac:dyDescent="0.25">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-3.7195999999999998</v>
      </c>
    </row>
    <row r="1999" spans="1:22" x14ac:dyDescent="0.25">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7.2</v>
      </c>
    </row>
    <row r="2000" spans="1:22" x14ac:dyDescent="0.25">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42.018599999999999</v>
      </c>
    </row>
    <row r="2001" spans="1:22" x14ac:dyDescent="0.25">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42.035499999999999</v>
      </c>
    </row>
    <row r="2002" spans="1:22" x14ac:dyDescent="0.25">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v>
      </c>
      <c r="T2002">
        <v>5</v>
      </c>
      <c r="U2002">
        <v>0</v>
      </c>
      <c r="V2002">
        <v>21.994499999999999</v>
      </c>
    </row>
    <row r="2003" spans="1:22" x14ac:dyDescent="0.25">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14.2324</v>
      </c>
    </row>
    <row r="2004" spans="1:22" x14ac:dyDescent="0.25">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9.5939999999999994</v>
      </c>
    </row>
    <row r="2005" spans="1:22" x14ac:dyDescent="0.25">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76.112499999999997</v>
      </c>
    </row>
    <row r="2006" spans="1:22" x14ac:dyDescent="0.25">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11.364000000000001</v>
      </c>
      <c r="T2006">
        <v>3</v>
      </c>
      <c r="U2006">
        <v>0.8</v>
      </c>
      <c r="V2006">
        <v>-17.045999999999999</v>
      </c>
    </row>
    <row r="2007" spans="1:22" x14ac:dyDescent="0.25">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11.575200000000001</v>
      </c>
    </row>
    <row r="2008" spans="1:22" x14ac:dyDescent="0.25">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v>
      </c>
    </row>
    <row r="2009" spans="1:22" x14ac:dyDescent="0.25">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183.37200000000001</v>
      </c>
      <c r="T2009">
        <v>2</v>
      </c>
      <c r="U2009">
        <v>0.3</v>
      </c>
      <c r="V2009">
        <v>-36.674399999999999</v>
      </c>
    </row>
    <row r="2010" spans="1:22" x14ac:dyDescent="0.25">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0.47520000000000001</v>
      </c>
    </row>
    <row r="2011" spans="1:22" x14ac:dyDescent="0.25">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333.05599999999998</v>
      </c>
      <c r="T2011">
        <v>2</v>
      </c>
      <c r="U2011">
        <v>0.2</v>
      </c>
      <c r="V2011">
        <v>29.142399999999999</v>
      </c>
    </row>
    <row r="2012" spans="1:22" x14ac:dyDescent="0.25">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7.78</v>
      </c>
    </row>
    <row r="2013" spans="1:22" x14ac:dyDescent="0.25">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25">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4.6344000000000003</v>
      </c>
    </row>
    <row r="2015" spans="1:22" x14ac:dyDescent="0.25">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84.235200000000006</v>
      </c>
    </row>
    <row r="2016" spans="1:22" x14ac:dyDescent="0.25">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25">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25">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25">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6.8714000000000004</v>
      </c>
    </row>
    <row r="2020" spans="1:22" x14ac:dyDescent="0.25">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25">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25">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481.86900000000003</v>
      </c>
    </row>
    <row r="2023" spans="1:22" x14ac:dyDescent="0.25">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7.6680000000000001</v>
      </c>
    </row>
    <row r="2024" spans="1:22" x14ac:dyDescent="0.25">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v>
      </c>
    </row>
    <row r="2025" spans="1:22" x14ac:dyDescent="0.25">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25">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v>
      </c>
      <c r="T2026">
        <v>5</v>
      </c>
      <c r="U2026">
        <v>0.2</v>
      </c>
      <c r="V2026">
        <v>77.713999999999999</v>
      </c>
    </row>
    <row r="2027" spans="1:22" x14ac:dyDescent="0.25">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25">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11.558400000000001</v>
      </c>
    </row>
    <row r="2029" spans="1:22" x14ac:dyDescent="0.25">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67.135999999999996</v>
      </c>
      <c r="T2029">
        <v>4</v>
      </c>
      <c r="U2029">
        <v>0.2</v>
      </c>
      <c r="V2029">
        <v>23.497599999999998</v>
      </c>
    </row>
    <row r="2030" spans="1:22" x14ac:dyDescent="0.25">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25">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25">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25">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25">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9.3919999999999995</v>
      </c>
      <c r="T2034">
        <v>2</v>
      </c>
      <c r="U2034">
        <v>0.2</v>
      </c>
      <c r="V2034">
        <v>3.2871999999999999</v>
      </c>
    </row>
    <row r="2035" spans="1:22" x14ac:dyDescent="0.25">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9.3279999999999994</v>
      </c>
      <c r="T2035">
        <v>1</v>
      </c>
      <c r="U2035">
        <v>0.2</v>
      </c>
      <c r="V2035">
        <v>0.81620000000000004</v>
      </c>
    </row>
    <row r="2036" spans="1:22" x14ac:dyDescent="0.25">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25">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269.97000000000003</v>
      </c>
      <c r="T2037">
        <v>3</v>
      </c>
      <c r="U2037">
        <v>0</v>
      </c>
      <c r="V2037">
        <v>51.2943</v>
      </c>
    </row>
    <row r="2038" spans="1:22" x14ac:dyDescent="0.25">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25">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6.8714000000000004</v>
      </c>
    </row>
    <row r="2040" spans="1:22" x14ac:dyDescent="0.25">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v>
      </c>
      <c r="T2040">
        <v>3</v>
      </c>
      <c r="U2040">
        <v>0.2</v>
      </c>
      <c r="V2040">
        <v>4.3326000000000002</v>
      </c>
    </row>
    <row r="2041" spans="1:22" x14ac:dyDescent="0.25">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4.5359999999999996</v>
      </c>
      <c r="T2041">
        <v>7</v>
      </c>
      <c r="U2041">
        <v>0.7</v>
      </c>
      <c r="V2041">
        <v>-3.3264</v>
      </c>
    </row>
    <row r="2042" spans="1:22" x14ac:dyDescent="0.25">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-6.1040000000000001</v>
      </c>
    </row>
    <row r="2043" spans="1:22" x14ac:dyDescent="0.25">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v>
      </c>
    </row>
    <row r="2044" spans="1:22" x14ac:dyDescent="0.25">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57.503999999999998</v>
      </c>
      <c r="T2044">
        <v>6</v>
      </c>
      <c r="U2044">
        <v>0.2</v>
      </c>
      <c r="V2044">
        <v>20.1264</v>
      </c>
    </row>
    <row r="2045" spans="1:22" x14ac:dyDescent="0.25">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38.863999999999997</v>
      </c>
      <c r="T2045">
        <v>7</v>
      </c>
      <c r="U2045">
        <v>0.2</v>
      </c>
      <c r="V2045">
        <v>7.7728000000000002</v>
      </c>
    </row>
    <row r="2046" spans="1:22" x14ac:dyDescent="0.25">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v>
      </c>
      <c r="T2046">
        <v>3</v>
      </c>
      <c r="U2046">
        <v>0.2</v>
      </c>
      <c r="V2046">
        <v>5.4432</v>
      </c>
    </row>
    <row r="2047" spans="1:22" x14ac:dyDescent="0.25">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45.539200000000001</v>
      </c>
    </row>
    <row r="2048" spans="1:22" x14ac:dyDescent="0.25">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280.58999999999997</v>
      </c>
    </row>
    <row r="2049" spans="1:22" x14ac:dyDescent="0.25">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26.630400000000002</v>
      </c>
    </row>
    <row r="2050" spans="1:22" x14ac:dyDescent="0.25">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v>
      </c>
      <c r="T2050">
        <v>7</v>
      </c>
      <c r="U2050">
        <v>0.2</v>
      </c>
      <c r="V2050">
        <v>36.225000000000001</v>
      </c>
    </row>
    <row r="2051" spans="1:22" x14ac:dyDescent="0.25">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2.5019999999999998</v>
      </c>
      <c r="T2051">
        <v>3</v>
      </c>
      <c r="U2051">
        <v>0.7</v>
      </c>
      <c r="V2051">
        <v>-2.0015999999999998</v>
      </c>
    </row>
    <row r="2052" spans="1:22" x14ac:dyDescent="0.25">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v>
      </c>
      <c r="T2052">
        <v>4</v>
      </c>
      <c r="U2052">
        <v>0.7</v>
      </c>
      <c r="V2052">
        <v>-4.7519999999999998</v>
      </c>
    </row>
    <row r="2053" spans="1:22" x14ac:dyDescent="0.25">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341.488</v>
      </c>
      <c r="T2053">
        <v>8</v>
      </c>
      <c r="U2053">
        <v>0.3</v>
      </c>
      <c r="V2053">
        <v>-73.176000000000002</v>
      </c>
    </row>
    <row r="2054" spans="1:22" x14ac:dyDescent="0.25">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0.83399999999999996</v>
      </c>
    </row>
    <row r="2055" spans="1:22" x14ac:dyDescent="0.25">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3.4847999999999999</v>
      </c>
    </row>
    <row r="2056" spans="1:22" x14ac:dyDescent="0.25">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25">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v>
      </c>
      <c r="T2057">
        <v>5</v>
      </c>
      <c r="U2057">
        <v>0</v>
      </c>
      <c r="V2057">
        <v>63.984000000000002</v>
      </c>
    </row>
    <row r="2058" spans="1:22" x14ac:dyDescent="0.25">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1586.69</v>
      </c>
      <c r="T2058">
        <v>7</v>
      </c>
      <c r="U2058">
        <v>0</v>
      </c>
      <c r="V2058">
        <v>412.5394</v>
      </c>
    </row>
    <row r="2059" spans="1:22" x14ac:dyDescent="0.25">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30.596399999999999</v>
      </c>
    </row>
    <row r="2060" spans="1:22" x14ac:dyDescent="0.25">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70.006</v>
      </c>
    </row>
    <row r="2061" spans="1:22" x14ac:dyDescent="0.25">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25">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20.878</v>
      </c>
    </row>
    <row r="2063" spans="1:22" x14ac:dyDescent="0.25">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v>15.968</v>
      </c>
      <c r="T2063">
        <v>2</v>
      </c>
      <c r="U2063">
        <v>0.2</v>
      </c>
      <c r="V2063">
        <v>5.3891999999999998</v>
      </c>
    </row>
    <row r="2064" spans="1:22" x14ac:dyDescent="0.25">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v>64.739999999999995</v>
      </c>
      <c r="T2064">
        <v>13</v>
      </c>
      <c r="U2064">
        <v>0</v>
      </c>
      <c r="V2064">
        <v>30.427800000000001</v>
      </c>
    </row>
    <row r="2065" spans="1:22" x14ac:dyDescent="0.25">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6.03</v>
      </c>
    </row>
    <row r="2066" spans="1:22" x14ac:dyDescent="0.25">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12.1692</v>
      </c>
    </row>
    <row r="2067" spans="1:22" x14ac:dyDescent="0.25">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-9.1470000000000002</v>
      </c>
    </row>
    <row r="2068" spans="1:22" x14ac:dyDescent="0.25">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47.862900000000003</v>
      </c>
    </row>
    <row r="2069" spans="1:22" x14ac:dyDescent="0.25">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3.7170000000000001</v>
      </c>
    </row>
    <row r="2070" spans="1:22" x14ac:dyDescent="0.25">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69.986000000000004</v>
      </c>
    </row>
    <row r="2071" spans="1:22" x14ac:dyDescent="0.25">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710.83199999999999</v>
      </c>
      <c r="T2071">
        <v>3</v>
      </c>
      <c r="U2071">
        <v>0.2</v>
      </c>
      <c r="V2071">
        <v>-97.739400000000003</v>
      </c>
    </row>
    <row r="2072" spans="1:22" x14ac:dyDescent="0.25">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1.9410000000000001</v>
      </c>
      <c r="T2072">
        <v>1</v>
      </c>
      <c r="U2072">
        <v>0.7</v>
      </c>
      <c r="V2072">
        <v>-1.294</v>
      </c>
    </row>
    <row r="2073" spans="1:22" x14ac:dyDescent="0.25">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v>
      </c>
    </row>
    <row r="2074" spans="1:22" x14ac:dyDescent="0.25">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7.3120000000000003</v>
      </c>
      <c r="T2074">
        <v>2</v>
      </c>
      <c r="U2074">
        <v>0.2</v>
      </c>
      <c r="V2074">
        <v>2.5592000000000001</v>
      </c>
    </row>
    <row r="2075" spans="1:22" x14ac:dyDescent="0.25">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13.793100000000001</v>
      </c>
    </row>
    <row r="2076" spans="1:22" x14ac:dyDescent="0.25">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761.54399999999998</v>
      </c>
      <c r="T2076">
        <v>7</v>
      </c>
      <c r="U2076">
        <v>0.2</v>
      </c>
      <c r="V2076">
        <v>66.635099999999994</v>
      </c>
    </row>
    <row r="2077" spans="1:22" x14ac:dyDescent="0.25">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v>58.2</v>
      </c>
      <c r="T2077">
        <v>3</v>
      </c>
      <c r="U2077">
        <v>0</v>
      </c>
      <c r="V2077">
        <v>28.518000000000001</v>
      </c>
    </row>
    <row r="2078" spans="1:22" x14ac:dyDescent="0.25">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v>
      </c>
      <c r="T2078">
        <v>5</v>
      </c>
      <c r="U2078">
        <v>0</v>
      </c>
      <c r="V2078">
        <v>19.95</v>
      </c>
    </row>
    <row r="2079" spans="1:22" x14ac:dyDescent="0.25">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26.349399999999999</v>
      </c>
    </row>
    <row r="2080" spans="1:22" x14ac:dyDescent="0.25">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45.527999999999999</v>
      </c>
    </row>
    <row r="2081" spans="1:22" x14ac:dyDescent="0.25">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25">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11.198399999999999</v>
      </c>
    </row>
    <row r="2083" spans="1:22" x14ac:dyDescent="0.25">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7.7119999999999997</v>
      </c>
      <c r="T2083">
        <v>2</v>
      </c>
      <c r="U2083">
        <v>0.2</v>
      </c>
      <c r="V2083">
        <v>1.7352000000000001</v>
      </c>
    </row>
    <row r="2084" spans="1:22" x14ac:dyDescent="0.25">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25">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v>
      </c>
      <c r="T2085">
        <v>2</v>
      </c>
      <c r="U2085">
        <v>0.2</v>
      </c>
      <c r="V2085">
        <v>8.8800000000000008</v>
      </c>
    </row>
    <row r="2086" spans="1:22" x14ac:dyDescent="0.25">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56.175199999999997</v>
      </c>
    </row>
    <row r="2087" spans="1:22" x14ac:dyDescent="0.25">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25">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v>324.89999999999998</v>
      </c>
      <c r="T2088">
        <v>5</v>
      </c>
      <c r="U2088">
        <v>0</v>
      </c>
      <c r="V2088">
        <v>38.988</v>
      </c>
    </row>
    <row r="2089" spans="1:22" x14ac:dyDescent="0.25">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25">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1.4652000000000001</v>
      </c>
    </row>
    <row r="2091" spans="1:22" x14ac:dyDescent="0.25">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2.6496</v>
      </c>
    </row>
    <row r="2092" spans="1:22" x14ac:dyDescent="0.25">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26.55</v>
      </c>
      <c r="T2092">
        <v>3</v>
      </c>
      <c r="U2092">
        <v>0</v>
      </c>
      <c r="V2092">
        <v>13.009499999999999</v>
      </c>
    </row>
    <row r="2093" spans="1:22" x14ac:dyDescent="0.25">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310.44299999999998</v>
      </c>
      <c r="T2093">
        <v>3</v>
      </c>
      <c r="U2093">
        <v>0.3</v>
      </c>
      <c r="V2093">
        <v>-48.783900000000003</v>
      </c>
    </row>
    <row r="2094" spans="1:22" x14ac:dyDescent="0.25">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v>
      </c>
      <c r="T2094">
        <v>5</v>
      </c>
      <c r="U2094">
        <v>0</v>
      </c>
      <c r="V2094">
        <v>81.582999999999998</v>
      </c>
    </row>
    <row r="2095" spans="1:22" x14ac:dyDescent="0.25">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0.38640000000000002</v>
      </c>
    </row>
    <row r="2096" spans="1:22" x14ac:dyDescent="0.25">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v>13.12</v>
      </c>
      <c r="T2096">
        <v>5</v>
      </c>
      <c r="U2096">
        <v>0.2</v>
      </c>
      <c r="V2096">
        <v>1.476</v>
      </c>
    </row>
    <row r="2097" spans="1:22" x14ac:dyDescent="0.25">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25">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25.748799999999999</v>
      </c>
    </row>
    <row r="2099" spans="1:22" x14ac:dyDescent="0.25">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2.1684000000000001</v>
      </c>
    </row>
    <row r="2100" spans="1:22" x14ac:dyDescent="0.25">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v>
      </c>
    </row>
    <row r="2101" spans="1:22" x14ac:dyDescent="0.25">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80.483900000000006</v>
      </c>
    </row>
    <row r="2102" spans="1:22" x14ac:dyDescent="0.25">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636.40800000000002</v>
      </c>
      <c r="T2102">
        <v>3</v>
      </c>
      <c r="U2102">
        <v>0.2</v>
      </c>
      <c r="V2102">
        <v>-15.9102</v>
      </c>
    </row>
    <row r="2103" spans="1:22" x14ac:dyDescent="0.25">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9.3564000000000007</v>
      </c>
    </row>
    <row r="2104" spans="1:22" x14ac:dyDescent="0.25">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-25.913599999999999</v>
      </c>
    </row>
    <row r="2105" spans="1:22" x14ac:dyDescent="0.25">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106.52160000000001</v>
      </c>
    </row>
    <row r="2106" spans="1:22" x14ac:dyDescent="0.25">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25">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v>
      </c>
      <c r="T2107">
        <v>3</v>
      </c>
      <c r="U2107">
        <v>0.2</v>
      </c>
      <c r="V2107">
        <v>5.4432</v>
      </c>
    </row>
    <row r="2108" spans="1:22" x14ac:dyDescent="0.25">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0.876</v>
      </c>
      <c r="T2108">
        <v>1</v>
      </c>
      <c r="U2108">
        <v>0.8</v>
      </c>
      <c r="V2108">
        <v>-1.4016</v>
      </c>
    </row>
    <row r="2109" spans="1:22" x14ac:dyDescent="0.25">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25">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124.485</v>
      </c>
    </row>
    <row r="2111" spans="1:22" x14ac:dyDescent="0.25">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1.26</v>
      </c>
    </row>
    <row r="2112" spans="1:22" x14ac:dyDescent="0.25">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v>
      </c>
      <c r="T2112">
        <v>5</v>
      </c>
      <c r="U2112">
        <v>0</v>
      </c>
      <c r="V2112">
        <v>8.0269999999999992</v>
      </c>
    </row>
    <row r="2113" spans="1:22" x14ac:dyDescent="0.25">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20.196000000000002</v>
      </c>
    </row>
    <row r="2114" spans="1:22" x14ac:dyDescent="0.25">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v>
      </c>
      <c r="T2114">
        <v>3</v>
      </c>
      <c r="U2114">
        <v>0</v>
      </c>
      <c r="V2114">
        <v>8.0190000000000001</v>
      </c>
    </row>
    <row r="2115" spans="1:22" x14ac:dyDescent="0.25">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1295.8399999999999</v>
      </c>
      <c r="T2115">
        <v>4</v>
      </c>
      <c r="U2115">
        <v>0.2</v>
      </c>
      <c r="V2115">
        <v>145.78200000000001</v>
      </c>
    </row>
    <row r="2116" spans="1:22" x14ac:dyDescent="0.25">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12.646800000000001</v>
      </c>
    </row>
    <row r="2117" spans="1:22" x14ac:dyDescent="0.25">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20.039200000000001</v>
      </c>
    </row>
    <row r="2118" spans="1:22" x14ac:dyDescent="0.25">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v>
      </c>
    </row>
    <row r="2119" spans="1:22" x14ac:dyDescent="0.25">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25">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25">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302.37299999999999</v>
      </c>
    </row>
    <row r="2122" spans="1:22" x14ac:dyDescent="0.25">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2.8079999999999998</v>
      </c>
      <c r="T2122">
        <v>3</v>
      </c>
      <c r="U2122">
        <v>0.7</v>
      </c>
      <c r="V2122">
        <v>-1.9656</v>
      </c>
    </row>
    <row r="2123" spans="1:22" x14ac:dyDescent="0.25">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v>
      </c>
    </row>
    <row r="2124" spans="1:22" x14ac:dyDescent="0.25">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41.133200000000002</v>
      </c>
    </row>
    <row r="2125" spans="1:22" x14ac:dyDescent="0.25">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25">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v>
      </c>
      <c r="T2126">
        <v>5</v>
      </c>
      <c r="U2126">
        <v>0.2</v>
      </c>
      <c r="V2126">
        <v>35.329500000000003</v>
      </c>
    </row>
    <row r="2127" spans="1:22" x14ac:dyDescent="0.25">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25">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1.0797000000000001</v>
      </c>
    </row>
    <row r="2129" spans="1:22" x14ac:dyDescent="0.25">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6.4943999999999997</v>
      </c>
    </row>
    <row r="2130" spans="1:22" x14ac:dyDescent="0.25">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20.736000000000001</v>
      </c>
      <c r="T2130">
        <v>4</v>
      </c>
      <c r="U2130">
        <v>0.2</v>
      </c>
      <c r="V2130">
        <v>7.2576000000000001</v>
      </c>
    </row>
    <row r="2131" spans="1:22" x14ac:dyDescent="0.25">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25">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25">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60.139800000000001</v>
      </c>
    </row>
    <row r="2134" spans="1:22" x14ac:dyDescent="0.25">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25">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-122.39279999999999</v>
      </c>
    </row>
    <row r="2136" spans="1:22" x14ac:dyDescent="0.25">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-2.3814000000000002</v>
      </c>
    </row>
    <row r="2137" spans="1:22" x14ac:dyDescent="0.25">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94.92</v>
      </c>
      <c r="T2137">
        <v>4</v>
      </c>
      <c r="U2137">
        <v>0.4</v>
      </c>
      <c r="V2137">
        <v>15.82</v>
      </c>
    </row>
    <row r="2138" spans="1:22" x14ac:dyDescent="0.25">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v>
      </c>
    </row>
    <row r="2139" spans="1:22" x14ac:dyDescent="0.25">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3.6560000000000001</v>
      </c>
      <c r="T2139">
        <v>4</v>
      </c>
      <c r="U2139">
        <v>0.8</v>
      </c>
      <c r="V2139">
        <v>-5.8495999999999997</v>
      </c>
    </row>
    <row r="2140" spans="1:22" x14ac:dyDescent="0.25">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25">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149.54400000000001</v>
      </c>
      <c r="T2141">
        <v>9</v>
      </c>
      <c r="U2141">
        <v>0.2</v>
      </c>
      <c r="V2141">
        <v>50.4711</v>
      </c>
    </row>
    <row r="2142" spans="1:22" x14ac:dyDescent="0.25">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25">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991.76400000000001</v>
      </c>
      <c r="T2143">
        <v>3</v>
      </c>
      <c r="U2143">
        <v>0.4</v>
      </c>
      <c r="V2143">
        <v>-347.11739999999998</v>
      </c>
    </row>
    <row r="2144" spans="1:22" x14ac:dyDescent="0.25">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9.9060000000000006</v>
      </c>
    </row>
    <row r="2145" spans="1:22" x14ac:dyDescent="0.25">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23.988</v>
      </c>
      <c r="T2145">
        <v>2</v>
      </c>
      <c r="U2145">
        <v>0.4</v>
      </c>
      <c r="V2145">
        <v>-4.7976000000000001</v>
      </c>
    </row>
    <row r="2146" spans="1:22" x14ac:dyDescent="0.25">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5.4236000000000004</v>
      </c>
    </row>
    <row r="2147" spans="1:22" x14ac:dyDescent="0.25">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422.05799999999999</v>
      </c>
      <c r="T2147">
        <v>3</v>
      </c>
      <c r="U2147">
        <v>0.3</v>
      </c>
      <c r="V2147">
        <v>-18.088200000000001</v>
      </c>
    </row>
    <row r="2148" spans="1:22" x14ac:dyDescent="0.25">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-27.9312</v>
      </c>
    </row>
    <row r="2149" spans="1:22" x14ac:dyDescent="0.25">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v>
      </c>
      <c r="T2149">
        <v>6</v>
      </c>
      <c r="U2149">
        <v>0.2</v>
      </c>
      <c r="V2149">
        <v>-50.870399999999997</v>
      </c>
    </row>
    <row r="2150" spans="1:22" x14ac:dyDescent="0.25">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4.3310000000000004</v>
      </c>
    </row>
    <row r="2151" spans="1:22" x14ac:dyDescent="0.25">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84.95</v>
      </c>
      <c r="T2151">
        <v>5</v>
      </c>
      <c r="U2151">
        <v>0</v>
      </c>
      <c r="V2151">
        <v>22.087</v>
      </c>
    </row>
    <row r="2152" spans="1:22" x14ac:dyDescent="0.25">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-53.270400000000002</v>
      </c>
    </row>
    <row r="2153" spans="1:22" x14ac:dyDescent="0.25">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25">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v>
      </c>
      <c r="T2154">
        <v>3</v>
      </c>
      <c r="U2154">
        <v>0</v>
      </c>
      <c r="V2154">
        <v>7.0217999999999998</v>
      </c>
    </row>
    <row r="2155" spans="1:22" x14ac:dyDescent="0.25">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25">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-10.1736</v>
      </c>
    </row>
    <row r="2157" spans="1:22" x14ac:dyDescent="0.25">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25">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v>
      </c>
      <c r="T2158">
        <v>3</v>
      </c>
      <c r="U2158">
        <v>0</v>
      </c>
      <c r="V2158">
        <v>0</v>
      </c>
    </row>
    <row r="2159" spans="1:22" x14ac:dyDescent="0.25">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9.7164000000000001</v>
      </c>
    </row>
    <row r="2160" spans="1:22" x14ac:dyDescent="0.25">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2.0087999999999999</v>
      </c>
    </row>
    <row r="2161" spans="1:22" x14ac:dyDescent="0.25">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8.8079999999999998</v>
      </c>
      <c r="T2161">
        <v>3</v>
      </c>
      <c r="U2161">
        <v>0.8</v>
      </c>
      <c r="V2161">
        <v>-14.973599999999999</v>
      </c>
    </row>
    <row r="2162" spans="1:22" x14ac:dyDescent="0.25">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v>
      </c>
      <c r="T2162">
        <v>1</v>
      </c>
      <c r="U2162">
        <v>0.2</v>
      </c>
      <c r="V2162">
        <v>29.768999999999998</v>
      </c>
    </row>
    <row r="2163" spans="1:22" x14ac:dyDescent="0.25">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10.0282</v>
      </c>
    </row>
    <row r="2164" spans="1:22" x14ac:dyDescent="0.25">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314.55</v>
      </c>
      <c r="T2164">
        <v>3</v>
      </c>
      <c r="U2164">
        <v>0</v>
      </c>
      <c r="V2164">
        <v>150.98400000000001</v>
      </c>
    </row>
    <row r="2165" spans="1:22" x14ac:dyDescent="0.25">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23.997</v>
      </c>
    </row>
    <row r="2166" spans="1:22" x14ac:dyDescent="0.25">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3.0044</v>
      </c>
    </row>
    <row r="2167" spans="1:22" x14ac:dyDescent="0.25">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25">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1.1903999999999999</v>
      </c>
    </row>
    <row r="2169" spans="1:22" x14ac:dyDescent="0.25">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6.2859999999999996</v>
      </c>
      <c r="T2169">
        <v>7</v>
      </c>
      <c r="U2169">
        <v>0.8</v>
      </c>
      <c r="V2169">
        <v>-11.000500000000001</v>
      </c>
    </row>
    <row r="2170" spans="1:22" x14ac:dyDescent="0.25">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14.016</v>
      </c>
      <c r="T2170">
        <v>3</v>
      </c>
      <c r="U2170">
        <v>0.2</v>
      </c>
      <c r="V2170">
        <v>1.752</v>
      </c>
    </row>
    <row r="2171" spans="1:22" x14ac:dyDescent="0.25">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-8.9969999999999999</v>
      </c>
    </row>
    <row r="2172" spans="1:22" x14ac:dyDescent="0.25">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-26.9955</v>
      </c>
    </row>
    <row r="2173" spans="1:22" x14ac:dyDescent="0.25">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-8.7232000000000003</v>
      </c>
    </row>
    <row r="2174" spans="1:22" x14ac:dyDescent="0.25">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19.751999999999999</v>
      </c>
      <c r="T2174">
        <v>3</v>
      </c>
      <c r="U2174">
        <v>0.2</v>
      </c>
      <c r="V2174">
        <v>6.9131999999999998</v>
      </c>
    </row>
    <row r="2175" spans="1:22" x14ac:dyDescent="0.25">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9.2639999999999993</v>
      </c>
      <c r="T2175">
        <v>3</v>
      </c>
      <c r="U2175">
        <v>0.8</v>
      </c>
      <c r="V2175">
        <v>-13.896000000000001</v>
      </c>
    </row>
    <row r="2176" spans="1:22" x14ac:dyDescent="0.25">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6.1791999999999998</v>
      </c>
    </row>
    <row r="2177" spans="1:22" x14ac:dyDescent="0.25">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25">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28.857600000000001</v>
      </c>
    </row>
    <row r="2179" spans="1:22" x14ac:dyDescent="0.25">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13.0375</v>
      </c>
    </row>
    <row r="2180" spans="1:22" x14ac:dyDescent="0.25">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32.936</v>
      </c>
    </row>
    <row r="2181" spans="1:22" x14ac:dyDescent="0.25">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85.231999999999999</v>
      </c>
      <c r="T2181">
        <v>7</v>
      </c>
      <c r="U2181">
        <v>0.2</v>
      </c>
      <c r="V2181">
        <v>30.896599999999999</v>
      </c>
    </row>
    <row r="2182" spans="1:22" x14ac:dyDescent="0.25">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v>
      </c>
      <c r="T2182">
        <v>3</v>
      </c>
      <c r="U2182">
        <v>0</v>
      </c>
      <c r="V2182">
        <v>22.2</v>
      </c>
    </row>
    <row r="2183" spans="1:22" x14ac:dyDescent="0.25">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25">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1159.9855</v>
      </c>
    </row>
    <row r="2185" spans="1:22" x14ac:dyDescent="0.25">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v>
      </c>
      <c r="T2185">
        <v>5</v>
      </c>
      <c r="U2185">
        <v>0</v>
      </c>
      <c r="V2185">
        <v>21.994499999999999</v>
      </c>
    </row>
    <row r="2186" spans="1:22" x14ac:dyDescent="0.25">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28.019200000000001</v>
      </c>
    </row>
    <row r="2187" spans="1:22" x14ac:dyDescent="0.25">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54.896000000000001</v>
      </c>
      <c r="T2187">
        <v>2</v>
      </c>
      <c r="U2187">
        <v>0.2</v>
      </c>
      <c r="V2187">
        <v>18.5274</v>
      </c>
    </row>
    <row r="2188" spans="1:22" x14ac:dyDescent="0.25">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25">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25">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25">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v>
      </c>
      <c r="T2191">
        <v>9</v>
      </c>
      <c r="U2191">
        <v>0</v>
      </c>
      <c r="V2191">
        <v>378.16739999999999</v>
      </c>
    </row>
    <row r="2192" spans="1:22" x14ac:dyDescent="0.25">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25">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25">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25">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55.764000000000003</v>
      </c>
    </row>
    <row r="2196" spans="1:22" x14ac:dyDescent="0.25">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v>35.1</v>
      </c>
      <c r="T2196">
        <v>3</v>
      </c>
      <c r="U2196">
        <v>0</v>
      </c>
      <c r="V2196">
        <v>12.285</v>
      </c>
    </row>
    <row r="2197" spans="1:22" x14ac:dyDescent="0.25">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8.5024999999999995</v>
      </c>
    </row>
    <row r="2198" spans="1:22" x14ac:dyDescent="0.25">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0.41160000000000002</v>
      </c>
    </row>
    <row r="2199" spans="1:22" x14ac:dyDescent="0.25">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14.67</v>
      </c>
      <c r="T2199">
        <v>3</v>
      </c>
      <c r="U2199">
        <v>0</v>
      </c>
      <c r="V2199">
        <v>3.9609000000000001</v>
      </c>
    </row>
    <row r="2200" spans="1:22" x14ac:dyDescent="0.25">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v>
      </c>
      <c r="T2200">
        <v>3</v>
      </c>
      <c r="U2200">
        <v>0.2</v>
      </c>
      <c r="V2200">
        <v>5.4432</v>
      </c>
    </row>
    <row r="2201" spans="1:22" x14ac:dyDescent="0.25">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25">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v>
      </c>
      <c r="T2202">
        <v>6</v>
      </c>
      <c r="U2202">
        <v>0</v>
      </c>
      <c r="V2202">
        <v>9.1020000000000003</v>
      </c>
    </row>
    <row r="2203" spans="1:22" x14ac:dyDescent="0.25">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229.30179999999999</v>
      </c>
    </row>
    <row r="2204" spans="1:22" x14ac:dyDescent="0.25">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25">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25">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25">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8.4450000000000003</v>
      </c>
    </row>
    <row r="2208" spans="1:22" x14ac:dyDescent="0.25">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29.931999999999999</v>
      </c>
      <c r="T2208">
        <v>7</v>
      </c>
      <c r="U2208">
        <v>0.8</v>
      </c>
      <c r="V2208">
        <v>-46.394599999999997</v>
      </c>
    </row>
    <row r="2209" spans="1:22" x14ac:dyDescent="0.25">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38.271999999999998</v>
      </c>
      <c r="T2209">
        <v>4</v>
      </c>
      <c r="U2209">
        <v>0.2</v>
      </c>
      <c r="V2209">
        <v>3.8271999999999999</v>
      </c>
    </row>
    <row r="2210" spans="1:22" x14ac:dyDescent="0.25">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25">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233.22040000000001</v>
      </c>
    </row>
    <row r="2212" spans="1:22" x14ac:dyDescent="0.25">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21.024000000000001</v>
      </c>
    </row>
    <row r="2213" spans="1:22" x14ac:dyDescent="0.25">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25">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25">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v>
      </c>
      <c r="T2215">
        <v>1</v>
      </c>
      <c r="U2215">
        <v>0.2</v>
      </c>
      <c r="V2215">
        <v>0.504</v>
      </c>
    </row>
    <row r="2216" spans="1:22" x14ac:dyDescent="0.25">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61.776000000000003</v>
      </c>
      <c r="T2216">
        <v>13</v>
      </c>
      <c r="U2216">
        <v>0.2</v>
      </c>
      <c r="V2216">
        <v>20.849399999999999</v>
      </c>
    </row>
    <row r="2217" spans="1:22" x14ac:dyDescent="0.25">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v>
      </c>
    </row>
    <row r="2218" spans="1:22" x14ac:dyDescent="0.25">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9.5031999999999996</v>
      </c>
    </row>
    <row r="2219" spans="1:22" x14ac:dyDescent="0.25">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2.8159999999999998</v>
      </c>
      <c r="T2219">
        <v>2</v>
      </c>
      <c r="U2219">
        <v>0.2</v>
      </c>
      <c r="V2219">
        <v>0.98560000000000003</v>
      </c>
    </row>
    <row r="2220" spans="1:22" x14ac:dyDescent="0.25">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v>
      </c>
      <c r="T2220">
        <v>4</v>
      </c>
      <c r="U2220">
        <v>0.2</v>
      </c>
      <c r="V2220">
        <v>3.6192000000000002</v>
      </c>
    </row>
    <row r="2221" spans="1:22" x14ac:dyDescent="0.25">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25">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1145.5999999999999</v>
      </c>
      <c r="T2222">
        <v>4</v>
      </c>
      <c r="U2222">
        <v>0.2</v>
      </c>
      <c r="V2222">
        <v>100.24</v>
      </c>
    </row>
    <row r="2223" spans="1:22" x14ac:dyDescent="0.25">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485.94</v>
      </c>
      <c r="T2223">
        <v>2</v>
      </c>
      <c r="U2223">
        <v>0.4</v>
      </c>
      <c r="V2223">
        <v>-89.088999999999999</v>
      </c>
    </row>
    <row r="2224" spans="1:22" x14ac:dyDescent="0.25">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4.6719999999999997</v>
      </c>
    </row>
    <row r="2225" spans="1:22" x14ac:dyDescent="0.25">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70.686000000000007</v>
      </c>
      <c r="T2225">
        <v>1</v>
      </c>
      <c r="U2225">
        <v>0.3</v>
      </c>
      <c r="V2225">
        <v>-24.235199999999999</v>
      </c>
    </row>
    <row r="2226" spans="1:22" x14ac:dyDescent="0.25">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17.815200000000001</v>
      </c>
    </row>
    <row r="2227" spans="1:22" x14ac:dyDescent="0.25">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72.293999999999997</v>
      </c>
      <c r="T2227">
        <v>1</v>
      </c>
      <c r="U2227">
        <v>0.7</v>
      </c>
      <c r="V2227">
        <v>-98.8018</v>
      </c>
    </row>
    <row r="2228" spans="1:22" x14ac:dyDescent="0.25">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2.8959999999999999</v>
      </c>
      <c r="T2228">
        <v>2</v>
      </c>
      <c r="U2228">
        <v>0.2</v>
      </c>
      <c r="V2228">
        <v>0.47060000000000002</v>
      </c>
    </row>
    <row r="2229" spans="1:22" x14ac:dyDescent="0.25">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v>
      </c>
      <c r="T2229">
        <v>1</v>
      </c>
      <c r="U2229">
        <v>0.2</v>
      </c>
      <c r="V2229">
        <v>15.599</v>
      </c>
    </row>
    <row r="2230" spans="1:22" x14ac:dyDescent="0.25">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v>
      </c>
    </row>
    <row r="2231" spans="1:22" x14ac:dyDescent="0.25">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673.56799999999998</v>
      </c>
      <c r="T2231">
        <v>2</v>
      </c>
      <c r="U2231">
        <v>0.2</v>
      </c>
      <c r="V2231">
        <v>252.58799999999999</v>
      </c>
    </row>
    <row r="2232" spans="1:22" x14ac:dyDescent="0.25">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v>
      </c>
    </row>
    <row r="2233" spans="1:22" x14ac:dyDescent="0.25">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31.587</v>
      </c>
    </row>
    <row r="2234" spans="1:22" x14ac:dyDescent="0.25">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14.307499999999999</v>
      </c>
    </row>
    <row r="2235" spans="1:22" x14ac:dyDescent="0.25">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35.996400000000001</v>
      </c>
    </row>
    <row r="2236" spans="1:22" x14ac:dyDescent="0.25">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67.659899999999993</v>
      </c>
    </row>
    <row r="2237" spans="1:22" x14ac:dyDescent="0.25">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11.451599999999999</v>
      </c>
    </row>
    <row r="2238" spans="1:22" x14ac:dyDescent="0.25">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8.2688000000000006</v>
      </c>
    </row>
    <row r="2239" spans="1:22" x14ac:dyDescent="0.25">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v>
      </c>
      <c r="T2239">
        <v>5</v>
      </c>
      <c r="U2239">
        <v>0</v>
      </c>
      <c r="V2239">
        <v>12.432</v>
      </c>
    </row>
    <row r="2240" spans="1:22" x14ac:dyDescent="0.25">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v>
      </c>
      <c r="T2240">
        <v>2</v>
      </c>
      <c r="U2240">
        <v>0.6</v>
      </c>
      <c r="V2240">
        <v>-52.17</v>
      </c>
    </row>
    <row r="2241" spans="1:22" x14ac:dyDescent="0.25">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25">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13.3476</v>
      </c>
    </row>
    <row r="2243" spans="1:22" x14ac:dyDescent="0.25">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494.98200000000003</v>
      </c>
      <c r="T2243">
        <v>3</v>
      </c>
      <c r="U2243">
        <v>0.4</v>
      </c>
      <c r="V2243">
        <v>-115.4958</v>
      </c>
    </row>
    <row r="2244" spans="1:22" x14ac:dyDescent="0.25">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25">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1.4456</v>
      </c>
    </row>
    <row r="2246" spans="1:22" x14ac:dyDescent="0.25">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3.5177999999999998</v>
      </c>
    </row>
    <row r="2247" spans="1:22" x14ac:dyDescent="0.25">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25">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v>
      </c>
      <c r="T2248">
        <v>3</v>
      </c>
      <c r="U2248">
        <v>0.2</v>
      </c>
      <c r="V2248">
        <v>49.498199999999997</v>
      </c>
    </row>
    <row r="2249" spans="1:22" x14ac:dyDescent="0.25">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25">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13.0375</v>
      </c>
    </row>
    <row r="2251" spans="1:22" x14ac:dyDescent="0.25">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25">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541.44000000000005</v>
      </c>
      <c r="T2252">
        <v>6</v>
      </c>
      <c r="U2252">
        <v>0</v>
      </c>
      <c r="V2252">
        <v>157.01759999999999</v>
      </c>
    </row>
    <row r="2253" spans="1:22" x14ac:dyDescent="0.25">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25">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25">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14.2758</v>
      </c>
    </row>
    <row r="2256" spans="1:22" x14ac:dyDescent="0.25">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15.246</v>
      </c>
    </row>
    <row r="2257" spans="1:22" x14ac:dyDescent="0.25">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437.85</v>
      </c>
      <c r="T2257">
        <v>3</v>
      </c>
      <c r="U2257">
        <v>0</v>
      </c>
      <c r="V2257">
        <v>131.35499999999999</v>
      </c>
    </row>
    <row r="2258" spans="1:22" x14ac:dyDescent="0.25">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25">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90.971999999999994</v>
      </c>
    </row>
    <row r="2260" spans="1:22" x14ac:dyDescent="0.25">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8.7138000000000009</v>
      </c>
    </row>
    <row r="2261" spans="1:22" x14ac:dyDescent="0.25">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25">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371.97</v>
      </c>
      <c r="T2262">
        <v>3</v>
      </c>
      <c r="U2262">
        <v>0</v>
      </c>
      <c r="V2262">
        <v>66.954599999999999</v>
      </c>
    </row>
    <row r="2263" spans="1:22" x14ac:dyDescent="0.25">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v>
      </c>
    </row>
    <row r="2264" spans="1:22" x14ac:dyDescent="0.25">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359.97</v>
      </c>
      <c r="T2264">
        <v>3</v>
      </c>
      <c r="U2264">
        <v>0</v>
      </c>
      <c r="V2264">
        <v>79.193399999999997</v>
      </c>
    </row>
    <row r="2265" spans="1:22" x14ac:dyDescent="0.25">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v>
      </c>
    </row>
    <row r="2266" spans="1:22" x14ac:dyDescent="0.25">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25">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25">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v>
      </c>
      <c r="T2268">
        <v>2</v>
      </c>
      <c r="U2268">
        <v>0.2</v>
      </c>
      <c r="V2268">
        <v>2.6892</v>
      </c>
    </row>
    <row r="2269" spans="1:22" x14ac:dyDescent="0.25">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6.3503999999999996</v>
      </c>
    </row>
    <row r="2270" spans="1:22" x14ac:dyDescent="0.25">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3.1103999999999998</v>
      </c>
    </row>
    <row r="2271" spans="1:22" x14ac:dyDescent="0.25">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v>
      </c>
      <c r="T2271">
        <v>1</v>
      </c>
      <c r="U2271">
        <v>0.2</v>
      </c>
      <c r="V2271">
        <v>2.3571</v>
      </c>
    </row>
    <row r="2272" spans="1:22" x14ac:dyDescent="0.25">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4.1965000000000003</v>
      </c>
    </row>
    <row r="2273" spans="1:22" x14ac:dyDescent="0.25">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47.937600000000003</v>
      </c>
    </row>
    <row r="2274" spans="1:22" x14ac:dyDescent="0.25">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95.757199999999997</v>
      </c>
    </row>
    <row r="2275" spans="1:22" x14ac:dyDescent="0.25">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1119.9839999999999</v>
      </c>
      <c r="T2275">
        <v>2</v>
      </c>
      <c r="U2275">
        <v>0.2</v>
      </c>
      <c r="V2275">
        <v>377.99459999999999</v>
      </c>
    </row>
    <row r="2276" spans="1:22" x14ac:dyDescent="0.25">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3.5857999999999999</v>
      </c>
    </row>
    <row r="2277" spans="1:22" x14ac:dyDescent="0.25">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13.7646</v>
      </c>
    </row>
    <row r="2278" spans="1:22" x14ac:dyDescent="0.25">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25">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22.354800000000001</v>
      </c>
    </row>
    <row r="2280" spans="1:22" x14ac:dyDescent="0.25">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53.750399999999999</v>
      </c>
    </row>
    <row r="2281" spans="1:22" x14ac:dyDescent="0.25">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-6.0979999999999999</v>
      </c>
    </row>
    <row r="2282" spans="1:22" x14ac:dyDescent="0.25">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v>
      </c>
    </row>
    <row r="2283" spans="1:22" x14ac:dyDescent="0.25">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37.996200000000002</v>
      </c>
    </row>
    <row r="2284" spans="1:22" x14ac:dyDescent="0.25">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22.153600000000001</v>
      </c>
    </row>
    <row r="2285" spans="1:22" x14ac:dyDescent="0.25">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6.6976000000000004</v>
      </c>
    </row>
    <row r="2286" spans="1:22" x14ac:dyDescent="0.25">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16.386299999999999</v>
      </c>
    </row>
    <row r="2287" spans="1:22" x14ac:dyDescent="0.25">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v>
      </c>
      <c r="T2287">
        <v>3</v>
      </c>
      <c r="U2287">
        <v>0.2</v>
      </c>
      <c r="V2287">
        <v>5.2026000000000003</v>
      </c>
    </row>
    <row r="2288" spans="1:22" x14ac:dyDescent="0.25">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25">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v>
      </c>
      <c r="T2289">
        <v>5</v>
      </c>
      <c r="U2289">
        <v>0.2</v>
      </c>
      <c r="V2289">
        <v>1.3109999999999999</v>
      </c>
    </row>
    <row r="2290" spans="1:22" x14ac:dyDescent="0.25">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4.7560000000000002</v>
      </c>
    </row>
    <row r="2291" spans="1:22" x14ac:dyDescent="0.25">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25">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287.97000000000003</v>
      </c>
      <c r="T2292">
        <v>3</v>
      </c>
      <c r="U2292">
        <v>0</v>
      </c>
      <c r="V2292">
        <v>77.751900000000006</v>
      </c>
    </row>
    <row r="2293" spans="1:22" x14ac:dyDescent="0.25">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25">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6.2207999999999997</v>
      </c>
    </row>
    <row r="2295" spans="1:22" x14ac:dyDescent="0.25">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25">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25">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6.2191999999999998</v>
      </c>
    </row>
    <row r="2298" spans="1:22" x14ac:dyDescent="0.25">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25">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1.2885</v>
      </c>
    </row>
    <row r="2300" spans="1:22" x14ac:dyDescent="0.25">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25">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v>
      </c>
    </row>
    <row r="2302" spans="1:22" x14ac:dyDescent="0.25">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25">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25">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31.6</v>
      </c>
    </row>
    <row r="2305" spans="1:22" x14ac:dyDescent="0.25">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25">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49.970399999999998</v>
      </c>
    </row>
    <row r="2307" spans="1:22" x14ac:dyDescent="0.25">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141.37200000000001</v>
      </c>
      <c r="T2307">
        <v>2</v>
      </c>
      <c r="U2307">
        <v>0.3</v>
      </c>
      <c r="V2307">
        <v>-14.1372</v>
      </c>
    </row>
    <row r="2308" spans="1:22" x14ac:dyDescent="0.25">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9.8658000000000001</v>
      </c>
    </row>
    <row r="2309" spans="1:22" x14ac:dyDescent="0.25">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v>
      </c>
    </row>
    <row r="2310" spans="1:22" x14ac:dyDescent="0.25">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280.79199999999997</v>
      </c>
      <c r="T2310">
        <v>1</v>
      </c>
      <c r="U2310">
        <v>0.2</v>
      </c>
      <c r="V2310">
        <v>35.098999999999997</v>
      </c>
    </row>
    <row r="2311" spans="1:22" x14ac:dyDescent="0.25">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68.447999999999993</v>
      </c>
      <c r="T2311">
        <v>4</v>
      </c>
      <c r="U2311">
        <v>0.2</v>
      </c>
      <c r="V2311">
        <v>7.7004000000000001</v>
      </c>
    </row>
    <row r="2312" spans="1:22" x14ac:dyDescent="0.25">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6.6029999999999998</v>
      </c>
    </row>
    <row r="2313" spans="1:22" x14ac:dyDescent="0.25">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1.984</v>
      </c>
    </row>
    <row r="2314" spans="1:22" x14ac:dyDescent="0.25">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-48.508200000000002</v>
      </c>
    </row>
    <row r="2315" spans="1:22" x14ac:dyDescent="0.25">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6.8714000000000004</v>
      </c>
    </row>
    <row r="2316" spans="1:22" x14ac:dyDescent="0.25">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v>
      </c>
    </row>
    <row r="2317" spans="1:22" x14ac:dyDescent="0.25">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25">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27.440999999999999</v>
      </c>
    </row>
    <row r="2319" spans="1:22" x14ac:dyDescent="0.25">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25">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v>
      </c>
    </row>
    <row r="2321" spans="1:22" x14ac:dyDescent="0.25">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56.352800000000002</v>
      </c>
    </row>
    <row r="2322" spans="1:22" x14ac:dyDescent="0.25">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25">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44.527799999999999</v>
      </c>
    </row>
    <row r="2324" spans="1:22" x14ac:dyDescent="0.25">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27.894400000000001</v>
      </c>
    </row>
    <row r="2325" spans="1:22" x14ac:dyDescent="0.25">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25">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v>364.8</v>
      </c>
      <c r="T2326">
        <v>12</v>
      </c>
      <c r="U2326">
        <v>0</v>
      </c>
      <c r="V2326">
        <v>167.80799999999999</v>
      </c>
    </row>
    <row r="2327" spans="1:22" x14ac:dyDescent="0.25">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v>
      </c>
      <c r="T2327">
        <v>3</v>
      </c>
      <c r="U2327">
        <v>0.2</v>
      </c>
      <c r="V2327">
        <v>29.952000000000002</v>
      </c>
    </row>
    <row r="2328" spans="1:22" x14ac:dyDescent="0.25">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v>
      </c>
    </row>
    <row r="2329" spans="1:22" x14ac:dyDescent="0.25">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6.2207999999999997</v>
      </c>
    </row>
    <row r="2330" spans="1:22" x14ac:dyDescent="0.25">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v>
      </c>
      <c r="T2330">
        <v>3</v>
      </c>
      <c r="U2330">
        <v>0.2</v>
      </c>
      <c r="V2330">
        <v>5.2026000000000003</v>
      </c>
    </row>
    <row r="2331" spans="1:22" x14ac:dyDescent="0.25">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-68.391999999999996</v>
      </c>
    </row>
    <row r="2332" spans="1:22" x14ac:dyDescent="0.25">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2.9371999999999998</v>
      </c>
    </row>
    <row r="2333" spans="1:22" x14ac:dyDescent="0.25">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25">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25">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2.8321999999999998</v>
      </c>
    </row>
    <row r="2336" spans="1:22" x14ac:dyDescent="0.25">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69.215999999999994</v>
      </c>
      <c r="T2336">
        <v>6</v>
      </c>
      <c r="U2336">
        <v>0.2</v>
      </c>
      <c r="V2336">
        <v>11.2476</v>
      </c>
    </row>
    <row r="2337" spans="1:22" x14ac:dyDescent="0.25">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5.1041999999999996</v>
      </c>
    </row>
    <row r="2338" spans="1:22" x14ac:dyDescent="0.25">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426.79</v>
      </c>
      <c r="T2338">
        <v>7</v>
      </c>
      <c r="U2338">
        <v>0</v>
      </c>
      <c r="V2338">
        <v>123.76909999999999</v>
      </c>
    </row>
    <row r="2339" spans="1:22" x14ac:dyDescent="0.25">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12.441599999999999</v>
      </c>
    </row>
    <row r="2340" spans="1:22" x14ac:dyDescent="0.25">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25">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1.742</v>
      </c>
    </row>
    <row r="2342" spans="1:22" x14ac:dyDescent="0.25">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25">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25">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25">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123.55200000000001</v>
      </c>
      <c r="T2345">
        <v>3</v>
      </c>
      <c r="U2345">
        <v>0.2</v>
      </c>
      <c r="V2345">
        <v>-29.343599999999999</v>
      </c>
    </row>
    <row r="2346" spans="1:22" x14ac:dyDescent="0.25">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137.28960000000001</v>
      </c>
    </row>
    <row r="2347" spans="1:22" x14ac:dyDescent="0.25">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24.527999999999999</v>
      </c>
    </row>
    <row r="2348" spans="1:22" x14ac:dyDescent="0.25">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1.272</v>
      </c>
      <c r="T2348">
        <v>2</v>
      </c>
      <c r="U2348">
        <v>0.8</v>
      </c>
      <c r="V2348">
        <v>-2.1623999999999999</v>
      </c>
    </row>
    <row r="2349" spans="1:22" x14ac:dyDescent="0.25">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25">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v>9.0239999999999991</v>
      </c>
      <c r="T2350">
        <v>6</v>
      </c>
      <c r="U2350">
        <v>0.2</v>
      </c>
      <c r="V2350">
        <v>3.1583999999999999</v>
      </c>
    </row>
    <row r="2351" spans="1:22" x14ac:dyDescent="0.25">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22.5732</v>
      </c>
    </row>
    <row r="2352" spans="1:22" x14ac:dyDescent="0.25">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25">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v>
      </c>
    </row>
    <row r="2354" spans="1:22" x14ac:dyDescent="0.25">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25">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v>
      </c>
    </row>
    <row r="2356" spans="1:22" x14ac:dyDescent="0.25">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25">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15.699299999999999</v>
      </c>
    </row>
    <row r="2358" spans="1:22" x14ac:dyDescent="0.25">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80.991900000000001</v>
      </c>
    </row>
    <row r="2359" spans="1:22" x14ac:dyDescent="0.25">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-447.59469999999999</v>
      </c>
    </row>
    <row r="2360" spans="1:22" x14ac:dyDescent="0.25">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25">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v>
      </c>
    </row>
    <row r="2362" spans="1:22" x14ac:dyDescent="0.25">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25">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25">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v>
      </c>
      <c r="T2364">
        <v>5</v>
      </c>
      <c r="U2364">
        <v>0.7</v>
      </c>
      <c r="V2364">
        <v>-10.054</v>
      </c>
    </row>
    <row r="2365" spans="1:22" x14ac:dyDescent="0.25">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25">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25">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25">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120.712</v>
      </c>
      <c r="T2368">
        <v>1</v>
      </c>
      <c r="U2368">
        <v>0.2</v>
      </c>
      <c r="V2368">
        <v>-18.1068</v>
      </c>
    </row>
    <row r="2369" spans="1:22" x14ac:dyDescent="0.25">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11.328799999999999</v>
      </c>
    </row>
    <row r="2370" spans="1:22" x14ac:dyDescent="0.25">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532.70399999999995</v>
      </c>
      <c r="T2370">
        <v>6</v>
      </c>
      <c r="U2370">
        <v>0.2</v>
      </c>
      <c r="V2370">
        <v>-26.635200000000001</v>
      </c>
    </row>
    <row r="2371" spans="1:22" x14ac:dyDescent="0.25">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v>
      </c>
    </row>
    <row r="2372" spans="1:22" x14ac:dyDescent="0.25">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v>
      </c>
    </row>
    <row r="2373" spans="1:22" x14ac:dyDescent="0.25">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60.287999999999997</v>
      </c>
      <c r="T2373">
        <v>8</v>
      </c>
      <c r="U2373">
        <v>0.6</v>
      </c>
      <c r="V2373">
        <v>-27.1296</v>
      </c>
    </row>
    <row r="2374" spans="1:22" x14ac:dyDescent="0.25">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0.82250000000000001</v>
      </c>
    </row>
    <row r="2375" spans="1:22" x14ac:dyDescent="0.25">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23.687999999999999</v>
      </c>
      <c r="T2375">
        <v>9</v>
      </c>
      <c r="U2375">
        <v>0.2</v>
      </c>
      <c r="V2375">
        <v>7.6985999999999999</v>
      </c>
    </row>
    <row r="2376" spans="1:22" x14ac:dyDescent="0.25">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253.37200000000001</v>
      </c>
      <c r="T2376">
        <v>2</v>
      </c>
      <c r="U2376">
        <v>0.3</v>
      </c>
      <c r="V2376">
        <v>-14.478400000000001</v>
      </c>
    </row>
    <row r="2377" spans="1:22" x14ac:dyDescent="0.25">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v>
      </c>
    </row>
    <row r="2378" spans="1:22" x14ac:dyDescent="0.25">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76.775999999999996</v>
      </c>
      <c r="T2378">
        <v>4</v>
      </c>
      <c r="U2378">
        <v>0.7</v>
      </c>
      <c r="V2378">
        <v>-58.861600000000003</v>
      </c>
    </row>
    <row r="2379" spans="1:22" x14ac:dyDescent="0.25">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9.1839999999999993</v>
      </c>
      <c r="T2379">
        <v>2</v>
      </c>
      <c r="U2379">
        <v>0.2</v>
      </c>
      <c r="V2379">
        <v>1.1479999999999999</v>
      </c>
    </row>
    <row r="2380" spans="1:22" x14ac:dyDescent="0.25">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25">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v>
      </c>
    </row>
    <row r="2382" spans="1:22" x14ac:dyDescent="0.25">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49.567999999999998</v>
      </c>
      <c r="T2382">
        <v>2</v>
      </c>
      <c r="U2382">
        <v>0.2</v>
      </c>
      <c r="V2382">
        <v>15.49</v>
      </c>
    </row>
    <row r="2383" spans="1:22" x14ac:dyDescent="0.25">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54.712000000000003</v>
      </c>
      <c r="T2383">
        <v>7</v>
      </c>
      <c r="U2383">
        <v>0.2</v>
      </c>
      <c r="V2383">
        <v>11.626300000000001</v>
      </c>
    </row>
    <row r="2384" spans="1:22" x14ac:dyDescent="0.25">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45.770400000000002</v>
      </c>
    </row>
    <row r="2385" spans="1:22" x14ac:dyDescent="0.25">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25">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v>
      </c>
      <c r="T2386">
        <v>4</v>
      </c>
      <c r="U2386">
        <v>0.2</v>
      </c>
      <c r="V2386">
        <v>62.747999999999998</v>
      </c>
    </row>
    <row r="2387" spans="1:22" x14ac:dyDescent="0.25">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v>
      </c>
    </row>
    <row r="2388" spans="1:22" x14ac:dyDescent="0.25">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479.98399999999998</v>
      </c>
      <c r="T2388">
        <v>2</v>
      </c>
      <c r="U2388">
        <v>0.2</v>
      </c>
      <c r="V2388">
        <v>59.997999999999998</v>
      </c>
    </row>
    <row r="2389" spans="1:22" x14ac:dyDescent="0.25">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3.6156000000000001</v>
      </c>
    </row>
    <row r="2390" spans="1:22" x14ac:dyDescent="0.25">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25">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3.1103999999999998</v>
      </c>
    </row>
    <row r="2392" spans="1:22" x14ac:dyDescent="0.25">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20.511399999999998</v>
      </c>
    </row>
    <row r="2393" spans="1:22" x14ac:dyDescent="0.25">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97.194599999999994</v>
      </c>
    </row>
    <row r="2394" spans="1:22" x14ac:dyDescent="0.25">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42.150399999999998</v>
      </c>
    </row>
    <row r="2395" spans="1:22" x14ac:dyDescent="0.25">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25">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2.2559999999999998</v>
      </c>
    </row>
    <row r="2397" spans="1:22" x14ac:dyDescent="0.25">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25">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25">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25">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4.3368000000000002</v>
      </c>
    </row>
    <row r="2401" spans="1:22" x14ac:dyDescent="0.25">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12.5762</v>
      </c>
    </row>
    <row r="2402" spans="1:22" x14ac:dyDescent="0.25">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56.45</v>
      </c>
      <c r="T2402">
        <v>5</v>
      </c>
      <c r="U2402">
        <v>0</v>
      </c>
      <c r="V2402">
        <v>14.677</v>
      </c>
    </row>
    <row r="2403" spans="1:22" x14ac:dyDescent="0.25">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94.2</v>
      </c>
      <c r="T2403">
        <v>6</v>
      </c>
      <c r="U2403">
        <v>0</v>
      </c>
      <c r="V2403">
        <v>23.55</v>
      </c>
    </row>
    <row r="2404" spans="1:22" x14ac:dyDescent="0.25">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13.348000000000001</v>
      </c>
    </row>
    <row r="2405" spans="1:22" x14ac:dyDescent="0.25">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956.66480000000001</v>
      </c>
      <c r="T2405">
        <v>7</v>
      </c>
      <c r="U2405">
        <v>0.32</v>
      </c>
      <c r="V2405">
        <v>-225.0976</v>
      </c>
    </row>
    <row r="2406" spans="1:22" x14ac:dyDescent="0.25">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1115.9100000000001</v>
      </c>
      <c r="T2406">
        <v>9</v>
      </c>
      <c r="U2406">
        <v>0</v>
      </c>
      <c r="V2406">
        <v>200.8638</v>
      </c>
    </row>
    <row r="2407" spans="1:22" x14ac:dyDescent="0.25">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-28.967400000000001</v>
      </c>
    </row>
    <row r="2408" spans="1:22" x14ac:dyDescent="0.25">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v>
      </c>
      <c r="T2408">
        <v>10</v>
      </c>
      <c r="U2408">
        <v>0.2</v>
      </c>
      <c r="V2408">
        <v>26.972999999999999</v>
      </c>
    </row>
    <row r="2409" spans="1:22" x14ac:dyDescent="0.25">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25">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v>
      </c>
      <c r="T2410">
        <v>3</v>
      </c>
      <c r="U2410">
        <v>0.2</v>
      </c>
      <c r="V2410">
        <v>130.4913</v>
      </c>
    </row>
    <row r="2411" spans="1:22" x14ac:dyDescent="0.25">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76.2624</v>
      </c>
    </row>
    <row r="2412" spans="1:22" x14ac:dyDescent="0.25">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1.917</v>
      </c>
    </row>
    <row r="2413" spans="1:22" x14ac:dyDescent="0.25">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2.6320000000000001</v>
      </c>
    </row>
    <row r="2414" spans="1:22" x14ac:dyDescent="0.25">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25">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629.06399999999996</v>
      </c>
      <c r="T2415">
        <v>3</v>
      </c>
      <c r="U2415">
        <v>0.2</v>
      </c>
      <c r="V2415">
        <v>31.453199999999999</v>
      </c>
    </row>
    <row r="2416" spans="1:22" x14ac:dyDescent="0.25">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754.45</v>
      </c>
      <c r="T2416">
        <v>5</v>
      </c>
      <c r="U2416">
        <v>0</v>
      </c>
      <c r="V2416">
        <v>60.356000000000002</v>
      </c>
    </row>
    <row r="2417" spans="1:22" x14ac:dyDescent="0.25">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60.392000000000003</v>
      </c>
    </row>
    <row r="2418" spans="1:22" x14ac:dyDescent="0.25">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v>
      </c>
    </row>
    <row r="2419" spans="1:22" x14ac:dyDescent="0.25">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v>
      </c>
      <c r="T2419">
        <v>3</v>
      </c>
      <c r="U2419">
        <v>0.2</v>
      </c>
      <c r="V2419">
        <v>29.952000000000002</v>
      </c>
    </row>
    <row r="2420" spans="1:22" x14ac:dyDescent="0.25">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v>
      </c>
    </row>
    <row r="2421" spans="1:22" x14ac:dyDescent="0.25">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3.1779999999999999</v>
      </c>
    </row>
    <row r="2422" spans="1:22" x14ac:dyDescent="0.25">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25">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25">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9.6639999999999997</v>
      </c>
      <c r="T2424">
        <v>2</v>
      </c>
      <c r="U2424">
        <v>0.2</v>
      </c>
      <c r="V2424">
        <v>3.2616000000000001</v>
      </c>
    </row>
    <row r="2425" spans="1:22" x14ac:dyDescent="0.25">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41.718600000000002</v>
      </c>
    </row>
    <row r="2426" spans="1:22" x14ac:dyDescent="0.25">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v>
      </c>
      <c r="T2426">
        <v>1</v>
      </c>
      <c r="U2426">
        <v>0.7</v>
      </c>
      <c r="V2426">
        <v>-10.4184</v>
      </c>
    </row>
    <row r="2427" spans="1:22" x14ac:dyDescent="0.25">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v>
      </c>
    </row>
    <row r="2428" spans="1:22" x14ac:dyDescent="0.25">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12.776400000000001</v>
      </c>
    </row>
    <row r="2429" spans="1:22" x14ac:dyDescent="0.25">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1.3440000000000001</v>
      </c>
      <c r="T2429">
        <v>4</v>
      </c>
      <c r="U2429">
        <v>0.8</v>
      </c>
      <c r="V2429">
        <v>-2.1503999999999999</v>
      </c>
    </row>
    <row r="2430" spans="1:22" x14ac:dyDescent="0.25">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8.2720000000000002</v>
      </c>
      <c r="T2430">
        <v>4</v>
      </c>
      <c r="U2430">
        <v>0.8</v>
      </c>
      <c r="V2430">
        <v>-13.6488</v>
      </c>
    </row>
    <row r="2431" spans="1:22" x14ac:dyDescent="0.25">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v>
      </c>
      <c r="T2431">
        <v>7</v>
      </c>
      <c r="U2431">
        <v>0.6</v>
      </c>
      <c r="V2431">
        <v>-9.0944000000000003</v>
      </c>
    </row>
    <row r="2432" spans="1:22" x14ac:dyDescent="0.25">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27.485600000000002</v>
      </c>
    </row>
    <row r="2433" spans="1:22" x14ac:dyDescent="0.25">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3.0339999999999998</v>
      </c>
    </row>
    <row r="2434" spans="1:22" x14ac:dyDescent="0.25">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25">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54.368000000000002</v>
      </c>
      <c r="T2435">
        <v>4</v>
      </c>
      <c r="U2435">
        <v>0.2</v>
      </c>
      <c r="V2435">
        <v>4.0776000000000003</v>
      </c>
    </row>
    <row r="2436" spans="1:22" x14ac:dyDescent="0.25">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25">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25">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25">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-99.266400000000004</v>
      </c>
    </row>
    <row r="2440" spans="1:22" x14ac:dyDescent="0.25">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25">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7.9039999999999999</v>
      </c>
      <c r="T2441">
        <v>2</v>
      </c>
      <c r="U2441">
        <v>0.2</v>
      </c>
      <c r="V2441">
        <v>2.1736</v>
      </c>
    </row>
    <row r="2442" spans="1:22" x14ac:dyDescent="0.25">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25">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174.286</v>
      </c>
      <c r="T2443">
        <v>2</v>
      </c>
      <c r="U2443">
        <v>0.3</v>
      </c>
      <c r="V2443">
        <v>-19.918399999999998</v>
      </c>
    </row>
    <row r="2444" spans="1:22" x14ac:dyDescent="0.25">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172.33840000000001</v>
      </c>
    </row>
    <row r="2445" spans="1:22" x14ac:dyDescent="0.25">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30.431999999999999</v>
      </c>
    </row>
    <row r="2446" spans="1:22" x14ac:dyDescent="0.25">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v>
      </c>
      <c r="T2446">
        <v>6</v>
      </c>
      <c r="U2446">
        <v>0</v>
      </c>
      <c r="V2446">
        <v>12.9024</v>
      </c>
    </row>
    <row r="2447" spans="1:22" x14ac:dyDescent="0.25">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25">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25">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-14.081</v>
      </c>
    </row>
    <row r="2450" spans="1:22" x14ac:dyDescent="0.25">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5.3898000000000001</v>
      </c>
    </row>
    <row r="2451" spans="1:22" x14ac:dyDescent="0.25">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v>
      </c>
      <c r="T2451">
        <v>5</v>
      </c>
      <c r="U2451">
        <v>0.2</v>
      </c>
      <c r="V2451">
        <v>9.8279999999999994</v>
      </c>
    </row>
    <row r="2452" spans="1:22" x14ac:dyDescent="0.25">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25">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119.7</v>
      </c>
      <c r="T2453">
        <v>6</v>
      </c>
      <c r="U2453">
        <v>0</v>
      </c>
      <c r="V2453">
        <v>31.122</v>
      </c>
    </row>
    <row r="2454" spans="1:22" x14ac:dyDescent="0.25">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3.0861000000000001</v>
      </c>
    </row>
    <row r="2455" spans="1:22" x14ac:dyDescent="0.25">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25">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13.603999999999999</v>
      </c>
    </row>
    <row r="2457" spans="1:22" x14ac:dyDescent="0.25">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27.9344</v>
      </c>
    </row>
    <row r="2458" spans="1:22" x14ac:dyDescent="0.25">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3.4357000000000002</v>
      </c>
    </row>
    <row r="2459" spans="1:22" x14ac:dyDescent="0.25">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v>59.1</v>
      </c>
      <c r="T2459">
        <v>6</v>
      </c>
      <c r="U2459">
        <v>0</v>
      </c>
      <c r="V2459">
        <v>22.457999999999998</v>
      </c>
    </row>
    <row r="2460" spans="1:22" x14ac:dyDescent="0.25">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12.097799999999999</v>
      </c>
    </row>
    <row r="2461" spans="1:22" x14ac:dyDescent="0.25">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25">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25">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34.423200000000001</v>
      </c>
    </row>
    <row r="2464" spans="1:22" x14ac:dyDescent="0.25">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v>
      </c>
      <c r="T2464">
        <v>5</v>
      </c>
      <c r="U2464">
        <v>0.2</v>
      </c>
      <c r="V2464">
        <v>29.372</v>
      </c>
    </row>
    <row r="2465" spans="1:22" x14ac:dyDescent="0.25">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14.624000000000001</v>
      </c>
      <c r="T2465">
        <v>2</v>
      </c>
      <c r="U2465">
        <v>0.2</v>
      </c>
      <c r="V2465">
        <v>5.1184000000000003</v>
      </c>
    </row>
    <row r="2466" spans="1:22" x14ac:dyDescent="0.25">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36.987299999999998</v>
      </c>
    </row>
    <row r="2467" spans="1:22" x14ac:dyDescent="0.25">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25">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4.0994999999999999</v>
      </c>
    </row>
    <row r="2469" spans="1:22" x14ac:dyDescent="0.25">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165.7176</v>
      </c>
    </row>
    <row r="2470" spans="1:22" x14ac:dyDescent="0.25">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v>
      </c>
      <c r="T2470">
        <v>5</v>
      </c>
      <c r="U2470">
        <v>0</v>
      </c>
      <c r="V2470">
        <v>15.552</v>
      </c>
    </row>
    <row r="2471" spans="1:22" x14ac:dyDescent="0.25">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25">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4.2816000000000001</v>
      </c>
    </row>
    <row r="2473" spans="1:22" x14ac:dyDescent="0.25">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451.13600000000002</v>
      </c>
      <c r="T2473">
        <v>4</v>
      </c>
      <c r="U2473">
        <v>0.2</v>
      </c>
      <c r="V2473">
        <v>-67.670400000000001</v>
      </c>
    </row>
    <row r="2474" spans="1:22" x14ac:dyDescent="0.25">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6.4863999999999997</v>
      </c>
    </row>
    <row r="2475" spans="1:22" x14ac:dyDescent="0.25">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v>
      </c>
      <c r="T2475">
        <v>2</v>
      </c>
      <c r="U2475">
        <v>0.2</v>
      </c>
      <c r="V2475">
        <v>-29.9178</v>
      </c>
    </row>
    <row r="2476" spans="1:22" x14ac:dyDescent="0.25">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25">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41.223700000000001</v>
      </c>
    </row>
    <row r="2478" spans="1:22" x14ac:dyDescent="0.25">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v>
      </c>
    </row>
    <row r="2479" spans="1:22" x14ac:dyDescent="0.25">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25">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v>
      </c>
    </row>
    <row r="2481" spans="1:22" x14ac:dyDescent="0.25">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11.183999999999999</v>
      </c>
      <c r="T2481">
        <v>1</v>
      </c>
      <c r="U2481">
        <v>0.2</v>
      </c>
      <c r="V2481">
        <v>0.83879999999999999</v>
      </c>
    </row>
    <row r="2482" spans="1:22" x14ac:dyDescent="0.25">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25">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v>
      </c>
      <c r="T2483">
        <v>6</v>
      </c>
      <c r="U2483">
        <v>0</v>
      </c>
      <c r="V2483">
        <v>0</v>
      </c>
    </row>
    <row r="2484" spans="1:22" x14ac:dyDescent="0.25">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11.429600000000001</v>
      </c>
    </row>
    <row r="2485" spans="1:22" x14ac:dyDescent="0.25">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250.30500000000001</v>
      </c>
    </row>
    <row r="2486" spans="1:22" x14ac:dyDescent="0.25">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v>
      </c>
      <c r="T2486">
        <v>5</v>
      </c>
      <c r="U2486">
        <v>0.2</v>
      </c>
      <c r="V2486">
        <v>32.396000000000001</v>
      </c>
    </row>
    <row r="2487" spans="1:22" x14ac:dyDescent="0.25">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1.4456</v>
      </c>
    </row>
    <row r="2488" spans="1:22" x14ac:dyDescent="0.25">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25">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2.6568000000000001</v>
      </c>
    </row>
    <row r="2490" spans="1:22" x14ac:dyDescent="0.25">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25">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25">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25">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41.510399999999997</v>
      </c>
    </row>
    <row r="2494" spans="1:22" x14ac:dyDescent="0.25">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1228.1786999999999</v>
      </c>
    </row>
    <row r="2495" spans="1:22" x14ac:dyDescent="0.25">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-34.392000000000003</v>
      </c>
    </row>
    <row r="2496" spans="1:22" x14ac:dyDescent="0.25">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v>
      </c>
    </row>
    <row r="2497" spans="1:22" x14ac:dyDescent="0.25">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32.392000000000003</v>
      </c>
    </row>
    <row r="2498" spans="1:22" x14ac:dyDescent="0.25">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18.609300000000001</v>
      </c>
    </row>
    <row r="2499" spans="1:22" x14ac:dyDescent="0.25">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58.496200000000002</v>
      </c>
    </row>
    <row r="2500" spans="1:22" x14ac:dyDescent="0.25">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9.5839999999999996</v>
      </c>
      <c r="T2500">
        <v>1</v>
      </c>
      <c r="U2500">
        <v>0.2</v>
      </c>
      <c r="V2500">
        <v>3.3544</v>
      </c>
    </row>
    <row r="2501" spans="1:22" x14ac:dyDescent="0.25">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37.607999999999997</v>
      </c>
      <c r="T2501">
        <v>3</v>
      </c>
      <c r="U2501">
        <v>0.2</v>
      </c>
      <c r="V2501">
        <v>12.6927</v>
      </c>
    </row>
    <row r="2502" spans="1:22" x14ac:dyDescent="0.25">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25">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2.3039999999999998</v>
      </c>
      <c r="T2503">
        <v>4</v>
      </c>
      <c r="U2503">
        <v>0.8</v>
      </c>
      <c r="V2503">
        <v>-3.5712000000000002</v>
      </c>
    </row>
    <row r="2504" spans="1:22" x14ac:dyDescent="0.25">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9.36</v>
      </c>
      <c r="T2504">
        <v>4</v>
      </c>
      <c r="U2504">
        <v>0.8</v>
      </c>
      <c r="V2504">
        <v>-16.38</v>
      </c>
    </row>
    <row r="2505" spans="1:22" x14ac:dyDescent="0.25">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25">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15.041600000000001</v>
      </c>
    </row>
    <row r="2507" spans="1:22" x14ac:dyDescent="0.25">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327.50599999999997</v>
      </c>
    </row>
    <row r="2508" spans="1:22" x14ac:dyDescent="0.25">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34.284799999999997</v>
      </c>
    </row>
    <row r="2509" spans="1:22" x14ac:dyDescent="0.25">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32.783999999999999</v>
      </c>
      <c r="T2509">
        <v>4</v>
      </c>
      <c r="U2509">
        <v>0.8</v>
      </c>
      <c r="V2509">
        <v>-85.238399999999999</v>
      </c>
    </row>
    <row r="2510" spans="1:22" x14ac:dyDescent="0.25">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14.7582</v>
      </c>
    </row>
    <row r="2511" spans="1:22" x14ac:dyDescent="0.25">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479.94</v>
      </c>
      <c r="T2511">
        <v>6</v>
      </c>
      <c r="U2511">
        <v>0</v>
      </c>
      <c r="V2511">
        <v>52.793399999999998</v>
      </c>
    </row>
    <row r="2512" spans="1:22" x14ac:dyDescent="0.25">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55.896000000000001</v>
      </c>
    </row>
    <row r="2513" spans="1:22" x14ac:dyDescent="0.25">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25">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v>
      </c>
      <c r="T2514">
        <v>5</v>
      </c>
      <c r="U2514">
        <v>0.7</v>
      </c>
      <c r="V2514">
        <v>-33.484000000000002</v>
      </c>
    </row>
    <row r="2515" spans="1:22" x14ac:dyDescent="0.25">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1.1996</v>
      </c>
    </row>
    <row r="2516" spans="1:22" x14ac:dyDescent="0.25">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-2.0568</v>
      </c>
    </row>
    <row r="2517" spans="1:22" x14ac:dyDescent="0.25">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19.824000000000002</v>
      </c>
    </row>
    <row r="2518" spans="1:22" x14ac:dyDescent="0.25">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604.65599999999995</v>
      </c>
      <c r="T2518">
        <v>9</v>
      </c>
      <c r="U2518">
        <v>0.2</v>
      </c>
      <c r="V2518">
        <v>204.07140000000001</v>
      </c>
    </row>
    <row r="2519" spans="1:22" x14ac:dyDescent="0.25">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12.993</v>
      </c>
    </row>
    <row r="2520" spans="1:22" x14ac:dyDescent="0.25">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25">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25">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868.59</v>
      </c>
      <c r="T2522">
        <v>3</v>
      </c>
      <c r="U2522">
        <v>0</v>
      </c>
      <c r="V2522">
        <v>251.89109999999999</v>
      </c>
    </row>
    <row r="2523" spans="1:22" x14ac:dyDescent="0.25">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6.2207999999999997</v>
      </c>
    </row>
    <row r="2524" spans="1:22" x14ac:dyDescent="0.25">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25">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55.936</v>
      </c>
    </row>
    <row r="2526" spans="1:22" x14ac:dyDescent="0.25">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42.048000000000002</v>
      </c>
      <c r="T2526">
        <v>9</v>
      </c>
      <c r="U2526">
        <v>0.2</v>
      </c>
      <c r="V2526">
        <v>5.2560000000000002</v>
      </c>
    </row>
    <row r="2527" spans="1:22" x14ac:dyDescent="0.25">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25">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6.9</v>
      </c>
      <c r="T2528">
        <v>3</v>
      </c>
      <c r="U2528">
        <v>0.8</v>
      </c>
      <c r="V2528">
        <v>-12.074999999999999</v>
      </c>
    </row>
    <row r="2529" spans="1:22" x14ac:dyDescent="0.25">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9.6479999999999997</v>
      </c>
      <c r="T2529">
        <v>6</v>
      </c>
      <c r="U2529">
        <v>0.8</v>
      </c>
      <c r="V2529">
        <v>-16.884</v>
      </c>
    </row>
    <row r="2530" spans="1:22" x14ac:dyDescent="0.25">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v>
      </c>
      <c r="T2530">
        <v>2</v>
      </c>
      <c r="U2530">
        <v>0.2</v>
      </c>
      <c r="V2530">
        <v>2.8883999999999999</v>
      </c>
    </row>
    <row r="2531" spans="1:22" x14ac:dyDescent="0.25">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v>
      </c>
      <c r="T2531">
        <v>2</v>
      </c>
      <c r="U2531">
        <v>0.2</v>
      </c>
      <c r="V2531">
        <v>3.6288</v>
      </c>
    </row>
    <row r="2532" spans="1:22" x14ac:dyDescent="0.25">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25">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25">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4.5612000000000004</v>
      </c>
    </row>
    <row r="2535" spans="1:22" x14ac:dyDescent="0.25">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122.3856</v>
      </c>
    </row>
    <row r="2536" spans="1:22" x14ac:dyDescent="0.25">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-337.80599999999998</v>
      </c>
    </row>
    <row r="2537" spans="1:22" x14ac:dyDescent="0.25">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25">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25">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25">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155.37</v>
      </c>
      <c r="T2540">
        <v>1</v>
      </c>
      <c r="U2540">
        <v>0.4</v>
      </c>
      <c r="V2540">
        <v>-36.253</v>
      </c>
    </row>
    <row r="2541" spans="1:22" x14ac:dyDescent="0.25">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v>
      </c>
      <c r="T2541">
        <v>6</v>
      </c>
      <c r="U2541">
        <v>0.2</v>
      </c>
      <c r="V2541">
        <v>-219.1644</v>
      </c>
    </row>
    <row r="2542" spans="1:22" x14ac:dyDescent="0.25">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78.767099999999999</v>
      </c>
    </row>
    <row r="2543" spans="1:22" x14ac:dyDescent="0.25">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25">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14.395200000000001</v>
      </c>
    </row>
    <row r="2545" spans="1:22" x14ac:dyDescent="0.25">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13.9152</v>
      </c>
    </row>
    <row r="2546" spans="1:22" x14ac:dyDescent="0.25">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25">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2.0592000000000001</v>
      </c>
    </row>
    <row r="2548" spans="1:22" x14ac:dyDescent="0.25">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-6.0490000000000004</v>
      </c>
    </row>
    <row r="2549" spans="1:22" x14ac:dyDescent="0.25">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25">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211.49549999999999</v>
      </c>
    </row>
    <row r="2551" spans="1:22" x14ac:dyDescent="0.25">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105.6456</v>
      </c>
    </row>
    <row r="2552" spans="1:22" x14ac:dyDescent="0.25">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25">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821.88</v>
      </c>
      <c r="T2553">
        <v>6</v>
      </c>
      <c r="U2553">
        <v>0</v>
      </c>
      <c r="V2553">
        <v>213.68879999999999</v>
      </c>
    </row>
    <row r="2554" spans="1:22" x14ac:dyDescent="0.25">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25">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12.441599999999999</v>
      </c>
    </row>
    <row r="2556" spans="1:22" x14ac:dyDescent="0.25">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70.554400000000001</v>
      </c>
    </row>
    <row r="2557" spans="1:22" x14ac:dyDescent="0.25">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25">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v>
      </c>
    </row>
    <row r="2559" spans="1:22" x14ac:dyDescent="0.25">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v>
      </c>
      <c r="T2559">
        <v>2</v>
      </c>
      <c r="U2559">
        <v>0.2</v>
      </c>
      <c r="V2559">
        <v>0.52439999999999998</v>
      </c>
    </row>
    <row r="2560" spans="1:22" x14ac:dyDescent="0.25">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140.68600000000001</v>
      </c>
    </row>
    <row r="2561" spans="1:22" x14ac:dyDescent="0.25">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v>
      </c>
    </row>
    <row r="2562" spans="1:22" x14ac:dyDescent="0.25">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61.389000000000003</v>
      </c>
    </row>
    <row r="2563" spans="1:22" x14ac:dyDescent="0.25">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25">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v>
      </c>
      <c r="T2564">
        <v>2</v>
      </c>
      <c r="U2564">
        <v>0.2</v>
      </c>
      <c r="V2564">
        <v>3.6288</v>
      </c>
    </row>
    <row r="2565" spans="1:22" x14ac:dyDescent="0.25">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25">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25">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27.69</v>
      </c>
    </row>
    <row r="2568" spans="1:22" x14ac:dyDescent="0.25">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v>
      </c>
      <c r="T2568">
        <v>5</v>
      </c>
      <c r="U2568">
        <v>0.2</v>
      </c>
      <c r="V2568">
        <v>7.85</v>
      </c>
    </row>
    <row r="2569" spans="1:22" x14ac:dyDescent="0.25">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v>
      </c>
    </row>
    <row r="2570" spans="1:22" x14ac:dyDescent="0.25">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133.86240000000001</v>
      </c>
    </row>
    <row r="2571" spans="1:22" x14ac:dyDescent="0.25">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25">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3.6432000000000002</v>
      </c>
    </row>
    <row r="2573" spans="1:22" x14ac:dyDescent="0.25">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2.9119999999999999</v>
      </c>
      <c r="T2573">
        <v>2</v>
      </c>
      <c r="U2573">
        <v>0.2</v>
      </c>
      <c r="V2573">
        <v>0.91</v>
      </c>
    </row>
    <row r="2574" spans="1:22" x14ac:dyDescent="0.25">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v>
      </c>
      <c r="T2574">
        <v>7</v>
      </c>
      <c r="U2574">
        <v>0.2</v>
      </c>
      <c r="V2574">
        <v>52.497900000000001</v>
      </c>
    </row>
    <row r="2575" spans="1:22" x14ac:dyDescent="0.25">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31.587</v>
      </c>
    </row>
    <row r="2576" spans="1:22" x14ac:dyDescent="0.25">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25">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25">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5.3391999999999999</v>
      </c>
    </row>
    <row r="2579" spans="1:22" x14ac:dyDescent="0.25">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25">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v>
      </c>
      <c r="T2580">
        <v>3</v>
      </c>
      <c r="U2580">
        <v>0</v>
      </c>
      <c r="V2580">
        <v>30.7818</v>
      </c>
    </row>
    <row r="2581" spans="1:22" x14ac:dyDescent="0.25">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25">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25">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25">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25">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12.42</v>
      </c>
      <c r="T2585">
        <v>3</v>
      </c>
      <c r="U2585">
        <v>0</v>
      </c>
      <c r="V2585">
        <v>4.4711999999999996</v>
      </c>
    </row>
    <row r="2586" spans="1:22" x14ac:dyDescent="0.25">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25">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6.6079999999999997</v>
      </c>
      <c r="T2587">
        <v>2</v>
      </c>
      <c r="U2587">
        <v>0.2</v>
      </c>
      <c r="V2587">
        <v>2.1476000000000002</v>
      </c>
    </row>
    <row r="2588" spans="1:22" x14ac:dyDescent="0.25">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67.113900000000001</v>
      </c>
    </row>
    <row r="2589" spans="1:22" x14ac:dyDescent="0.25">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9.7812000000000001</v>
      </c>
    </row>
    <row r="2590" spans="1:22" x14ac:dyDescent="0.25">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1.0165999999999999</v>
      </c>
    </row>
    <row r="2591" spans="1:22" x14ac:dyDescent="0.25">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21.5397</v>
      </c>
    </row>
    <row r="2592" spans="1:22" x14ac:dyDescent="0.25">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14.135999999999999</v>
      </c>
      <c r="T2592">
        <v>2</v>
      </c>
      <c r="U2592">
        <v>0.6</v>
      </c>
      <c r="V2592">
        <v>-7.7747999999999999</v>
      </c>
    </row>
    <row r="2593" spans="1:22" x14ac:dyDescent="0.25">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25">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25">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157.36320000000001</v>
      </c>
    </row>
    <row r="2596" spans="1:22" x14ac:dyDescent="0.25">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25">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25">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158.75190000000001</v>
      </c>
    </row>
    <row r="2599" spans="1:22" x14ac:dyDescent="0.25">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95.461200000000005</v>
      </c>
    </row>
    <row r="2600" spans="1:22" x14ac:dyDescent="0.25">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v>
      </c>
      <c r="T2600">
        <v>3</v>
      </c>
      <c r="U2600">
        <v>0</v>
      </c>
      <c r="V2600">
        <v>7.3205999999999998</v>
      </c>
    </row>
    <row r="2601" spans="1:22" x14ac:dyDescent="0.25">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35.3626</v>
      </c>
    </row>
    <row r="2602" spans="1:22" x14ac:dyDescent="0.25">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v>
      </c>
      <c r="T2602">
        <v>7</v>
      </c>
      <c r="U2602">
        <v>0</v>
      </c>
      <c r="V2602">
        <v>36.813000000000002</v>
      </c>
    </row>
    <row r="2603" spans="1:22" x14ac:dyDescent="0.25">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v>
      </c>
      <c r="T2603">
        <v>3</v>
      </c>
      <c r="U2603">
        <v>0</v>
      </c>
      <c r="V2603">
        <v>7.0217999999999998</v>
      </c>
    </row>
    <row r="2604" spans="1:22" x14ac:dyDescent="0.25">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364.45949999999999</v>
      </c>
    </row>
    <row r="2605" spans="1:22" x14ac:dyDescent="0.25">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5.1294000000000004</v>
      </c>
    </row>
    <row r="2606" spans="1:22" x14ac:dyDescent="0.25">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25">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v>
      </c>
      <c r="T2607">
        <v>1</v>
      </c>
      <c r="U2607">
        <v>0.7</v>
      </c>
      <c r="V2607">
        <v>-0.85580000000000001</v>
      </c>
    </row>
    <row r="2608" spans="1:22" x14ac:dyDescent="0.25">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4.9271000000000003</v>
      </c>
    </row>
    <row r="2609" spans="1:22" x14ac:dyDescent="0.25">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25">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25">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1218.7349999999999</v>
      </c>
      <c r="T2611">
        <v>5</v>
      </c>
      <c r="U2611">
        <v>0.3</v>
      </c>
      <c r="V2611">
        <v>-121.87350000000001</v>
      </c>
    </row>
    <row r="2612" spans="1:22" x14ac:dyDescent="0.25">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25">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v>
      </c>
      <c r="T2613">
        <v>3</v>
      </c>
      <c r="U2613">
        <v>0.2</v>
      </c>
      <c r="V2613">
        <v>5.1012000000000004</v>
      </c>
    </row>
    <row r="2614" spans="1:22" x14ac:dyDescent="0.25">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-3.9624000000000001</v>
      </c>
    </row>
    <row r="2615" spans="1:22" x14ac:dyDescent="0.25">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41.567999999999998</v>
      </c>
      <c r="T2615">
        <v>2</v>
      </c>
      <c r="U2615">
        <v>0.2</v>
      </c>
      <c r="V2615">
        <v>2.5979999999999999</v>
      </c>
    </row>
    <row r="2616" spans="1:22" x14ac:dyDescent="0.25">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v>
      </c>
      <c r="T2616">
        <v>3</v>
      </c>
      <c r="U2616">
        <v>0.2</v>
      </c>
      <c r="V2616">
        <v>23.027999999999999</v>
      </c>
    </row>
    <row r="2617" spans="1:22" x14ac:dyDescent="0.25">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5.7149999999999999</v>
      </c>
    </row>
    <row r="2618" spans="1:22" x14ac:dyDescent="0.25">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25">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121.68</v>
      </c>
      <c r="T2619">
        <v>13</v>
      </c>
      <c r="U2619">
        <v>0.2</v>
      </c>
      <c r="V2619">
        <v>38.024999999999999</v>
      </c>
    </row>
    <row r="2620" spans="1:22" x14ac:dyDescent="0.25">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1.0842000000000001</v>
      </c>
    </row>
    <row r="2621" spans="1:22" x14ac:dyDescent="0.25">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6.7039999999999997</v>
      </c>
    </row>
    <row r="2622" spans="1:22" x14ac:dyDescent="0.25">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25">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25">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12.441599999999999</v>
      </c>
    </row>
    <row r="2625" spans="1:22" x14ac:dyDescent="0.25">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3919.9888000000001</v>
      </c>
    </row>
    <row r="2626" spans="1:22" x14ac:dyDescent="0.25">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25">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28.754999999999999</v>
      </c>
    </row>
    <row r="2628" spans="1:22" x14ac:dyDescent="0.25">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0.52990000000000004</v>
      </c>
    </row>
    <row r="2629" spans="1:22" x14ac:dyDescent="0.25">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60.863999999999997</v>
      </c>
      <c r="T2629">
        <v>4</v>
      </c>
      <c r="U2629">
        <v>0.2</v>
      </c>
      <c r="V2629">
        <v>9.1295999999999999</v>
      </c>
    </row>
    <row r="2630" spans="1:22" x14ac:dyDescent="0.25">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v>
      </c>
      <c r="T2630">
        <v>7</v>
      </c>
      <c r="U2630">
        <v>0.7</v>
      </c>
      <c r="V2630">
        <v>-935.95950000000005</v>
      </c>
    </row>
    <row r="2631" spans="1:22" x14ac:dyDescent="0.25">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v>
      </c>
      <c r="T2631">
        <v>10</v>
      </c>
      <c r="U2631">
        <v>0.7</v>
      </c>
      <c r="V2631">
        <v>-7.48</v>
      </c>
    </row>
    <row r="2632" spans="1:22" x14ac:dyDescent="0.25">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v>
      </c>
      <c r="T2632">
        <v>3</v>
      </c>
      <c r="U2632">
        <v>0</v>
      </c>
      <c r="V2632">
        <v>7.0217999999999998</v>
      </c>
    </row>
    <row r="2633" spans="1:22" x14ac:dyDescent="0.25">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v>
      </c>
    </row>
    <row r="2634" spans="1:22" x14ac:dyDescent="0.25">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4.2624000000000004</v>
      </c>
    </row>
    <row r="2635" spans="1:22" x14ac:dyDescent="0.25">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24.858000000000001</v>
      </c>
    </row>
    <row r="2636" spans="1:22" x14ac:dyDescent="0.25">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4.9279999999999999</v>
      </c>
      <c r="T2636">
        <v>2</v>
      </c>
      <c r="U2636">
        <v>0.2</v>
      </c>
      <c r="V2636">
        <v>0.73919999999999997</v>
      </c>
    </row>
    <row r="2637" spans="1:22" x14ac:dyDescent="0.25">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v>
      </c>
      <c r="T2637">
        <v>5</v>
      </c>
      <c r="U2637">
        <v>0.7</v>
      </c>
      <c r="V2637">
        <v>-5.7839999999999998</v>
      </c>
    </row>
    <row r="2638" spans="1:22" x14ac:dyDescent="0.25">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61.389000000000003</v>
      </c>
    </row>
    <row r="2639" spans="1:22" x14ac:dyDescent="0.25">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25">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4.2666000000000004</v>
      </c>
    </row>
    <row r="2641" spans="1:22" x14ac:dyDescent="0.25">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25">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143.04</v>
      </c>
    </row>
    <row r="2643" spans="1:22" x14ac:dyDescent="0.25">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2.9990000000000001</v>
      </c>
    </row>
    <row r="2644" spans="1:22" x14ac:dyDescent="0.25">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67.442400000000006</v>
      </c>
    </row>
    <row r="2645" spans="1:22" x14ac:dyDescent="0.25">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4.1391</v>
      </c>
    </row>
    <row r="2646" spans="1:22" x14ac:dyDescent="0.25">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18.623999999999999</v>
      </c>
      <c r="T2646">
        <v>8</v>
      </c>
      <c r="U2646">
        <v>0.2</v>
      </c>
      <c r="V2646">
        <v>6.2855999999999996</v>
      </c>
    </row>
    <row r="2647" spans="1:22" x14ac:dyDescent="0.25">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23.652899999999999</v>
      </c>
    </row>
    <row r="2648" spans="1:22" x14ac:dyDescent="0.25">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25">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6.2207999999999997</v>
      </c>
    </row>
    <row r="2650" spans="1:22" x14ac:dyDescent="0.25">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821.88</v>
      </c>
      <c r="T2650">
        <v>6</v>
      </c>
      <c r="U2650">
        <v>0</v>
      </c>
      <c r="V2650">
        <v>213.68879999999999</v>
      </c>
    </row>
    <row r="2651" spans="1:22" x14ac:dyDescent="0.25">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v>
      </c>
      <c r="T2651">
        <v>3</v>
      </c>
      <c r="U2651">
        <v>0</v>
      </c>
      <c r="V2651">
        <v>28.3095</v>
      </c>
    </row>
    <row r="2652" spans="1:22" x14ac:dyDescent="0.25">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424.95749999999998</v>
      </c>
      <c r="T2652">
        <v>5</v>
      </c>
      <c r="U2652">
        <v>0.15</v>
      </c>
      <c r="V2652">
        <v>19.998000000000001</v>
      </c>
    </row>
    <row r="2653" spans="1:22" x14ac:dyDescent="0.25">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v>
      </c>
      <c r="T2653">
        <v>3</v>
      </c>
      <c r="U2653">
        <v>0.2</v>
      </c>
      <c r="V2653">
        <v>3.5022000000000002</v>
      </c>
    </row>
    <row r="2654" spans="1:22" x14ac:dyDescent="0.25">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4.2717000000000001</v>
      </c>
    </row>
    <row r="2655" spans="1:22" x14ac:dyDescent="0.25">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25">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77.576400000000007</v>
      </c>
    </row>
    <row r="2657" spans="1:22" x14ac:dyDescent="0.25">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v>
      </c>
      <c r="T2657">
        <v>2</v>
      </c>
      <c r="U2657">
        <v>0.2</v>
      </c>
      <c r="V2657">
        <v>8.9543999999999997</v>
      </c>
    </row>
    <row r="2658" spans="1:22" x14ac:dyDescent="0.25">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25">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14.4</v>
      </c>
      <c r="T2659">
        <v>5</v>
      </c>
      <c r="U2659">
        <v>0</v>
      </c>
      <c r="V2659">
        <v>7.056</v>
      </c>
    </row>
    <row r="2660" spans="1:22" x14ac:dyDescent="0.25">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5.1041999999999996</v>
      </c>
    </row>
    <row r="2661" spans="1:22" x14ac:dyDescent="0.25">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99.432000000000002</v>
      </c>
    </row>
    <row r="2662" spans="1:22" x14ac:dyDescent="0.25">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25">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35.981999999999999</v>
      </c>
    </row>
    <row r="2664" spans="1:22" x14ac:dyDescent="0.25">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25">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v>
      </c>
      <c r="T2665">
        <v>1</v>
      </c>
      <c r="U2665">
        <v>0.2</v>
      </c>
      <c r="V2665">
        <v>1.2948</v>
      </c>
    </row>
    <row r="2666" spans="1:22" x14ac:dyDescent="0.25">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v>
      </c>
    </row>
    <row r="2667" spans="1:22" x14ac:dyDescent="0.25">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v>
      </c>
      <c r="T2667">
        <v>2</v>
      </c>
      <c r="U2667">
        <v>0.7</v>
      </c>
      <c r="V2667">
        <v>-2.0108000000000001</v>
      </c>
    </row>
    <row r="2668" spans="1:22" x14ac:dyDescent="0.25">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v>
      </c>
      <c r="T2668">
        <v>3</v>
      </c>
      <c r="U2668">
        <v>0.2</v>
      </c>
      <c r="V2668">
        <v>20.8719</v>
      </c>
    </row>
    <row r="2669" spans="1:22" x14ac:dyDescent="0.25">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9.5687999999999995</v>
      </c>
    </row>
    <row r="2670" spans="1:22" x14ac:dyDescent="0.25">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4.5881999999999996</v>
      </c>
    </row>
    <row r="2671" spans="1:22" x14ac:dyDescent="0.25">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29.668800000000001</v>
      </c>
    </row>
    <row r="2672" spans="1:22" x14ac:dyDescent="0.25">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25">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785.88</v>
      </c>
      <c r="T2673">
        <v>6</v>
      </c>
      <c r="U2673">
        <v>0</v>
      </c>
      <c r="V2673">
        <v>212.1876</v>
      </c>
    </row>
    <row r="2674" spans="1:22" x14ac:dyDescent="0.25">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25">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v>
      </c>
      <c r="T2675">
        <v>5</v>
      </c>
      <c r="U2675">
        <v>0</v>
      </c>
      <c r="V2675">
        <v>238.65299999999999</v>
      </c>
    </row>
    <row r="2676" spans="1:22" x14ac:dyDescent="0.25">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25">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0.76649999999999996</v>
      </c>
    </row>
    <row r="2678" spans="1:22" x14ac:dyDescent="0.25">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4.3583999999999996</v>
      </c>
    </row>
    <row r="2679" spans="1:22" x14ac:dyDescent="0.25">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11.087999999999999</v>
      </c>
      <c r="T2679">
        <v>7</v>
      </c>
      <c r="U2679">
        <v>0.7</v>
      </c>
      <c r="V2679">
        <v>-8.1311999999999998</v>
      </c>
    </row>
    <row r="2680" spans="1:22" x14ac:dyDescent="0.25">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-16.776</v>
      </c>
    </row>
    <row r="2681" spans="1:22" x14ac:dyDescent="0.25">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14.4</v>
      </c>
      <c r="T2681">
        <v>5</v>
      </c>
      <c r="U2681">
        <v>0</v>
      </c>
      <c r="V2681">
        <v>7.056</v>
      </c>
    </row>
    <row r="2682" spans="1:22" x14ac:dyDescent="0.25">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619.95000000000005</v>
      </c>
      <c r="T2682">
        <v>5</v>
      </c>
      <c r="U2682">
        <v>0</v>
      </c>
      <c r="V2682">
        <v>111.59099999999999</v>
      </c>
    </row>
    <row r="2683" spans="1:22" x14ac:dyDescent="0.25">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25">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350.97300000000001</v>
      </c>
      <c r="T2684">
        <v>3</v>
      </c>
      <c r="U2684">
        <v>0.1</v>
      </c>
      <c r="V2684">
        <v>152.0883</v>
      </c>
    </row>
    <row r="2685" spans="1:22" x14ac:dyDescent="0.25">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49.497</v>
      </c>
    </row>
    <row r="2686" spans="1:22" x14ac:dyDescent="0.25">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101.57940000000001</v>
      </c>
    </row>
    <row r="2687" spans="1:22" x14ac:dyDescent="0.25">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29.984999999999999</v>
      </c>
    </row>
    <row r="2688" spans="1:22" x14ac:dyDescent="0.25">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-2.4563999999999999</v>
      </c>
    </row>
    <row r="2689" spans="1:22" x14ac:dyDescent="0.25">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3.98</v>
      </c>
      <c r="T2689">
        <v>5</v>
      </c>
      <c r="U2689">
        <v>0.8</v>
      </c>
      <c r="V2689">
        <v>-6.5670000000000002</v>
      </c>
    </row>
    <row r="2690" spans="1:22" x14ac:dyDescent="0.25">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v>
      </c>
      <c r="T2690">
        <v>5</v>
      </c>
      <c r="U2690">
        <v>0</v>
      </c>
      <c r="V2690">
        <v>7.0650000000000004</v>
      </c>
    </row>
    <row r="2691" spans="1:22" x14ac:dyDescent="0.25">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1.64</v>
      </c>
    </row>
    <row r="2692" spans="1:22" x14ac:dyDescent="0.25">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5.3460000000000001</v>
      </c>
      <c r="T2692">
        <v>3</v>
      </c>
      <c r="U2692">
        <v>0.7</v>
      </c>
      <c r="V2692">
        <v>-4.4550000000000001</v>
      </c>
    </row>
    <row r="2693" spans="1:22" x14ac:dyDescent="0.25">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25">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25">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25">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4.0382999999999996</v>
      </c>
    </row>
    <row r="2697" spans="1:22" x14ac:dyDescent="0.25">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10.623200000000001</v>
      </c>
    </row>
    <row r="2698" spans="1:22" x14ac:dyDescent="0.25">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-16.425999999999998</v>
      </c>
    </row>
    <row r="2699" spans="1:22" x14ac:dyDescent="0.25">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-1811.0784000000001</v>
      </c>
    </row>
    <row r="2700" spans="1:22" x14ac:dyDescent="0.25">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7.4816000000000003</v>
      </c>
    </row>
    <row r="2701" spans="1:22" x14ac:dyDescent="0.25">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1.002</v>
      </c>
    </row>
    <row r="2702" spans="1:22" x14ac:dyDescent="0.25">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8.0765999999999991</v>
      </c>
    </row>
    <row r="2703" spans="1:22" x14ac:dyDescent="0.25">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5.9175000000000004</v>
      </c>
    </row>
    <row r="2704" spans="1:22" x14ac:dyDescent="0.25">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15.294</v>
      </c>
    </row>
    <row r="2705" spans="1:22" x14ac:dyDescent="0.25">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56.977200000000003</v>
      </c>
    </row>
    <row r="2706" spans="1:22" x14ac:dyDescent="0.25">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v>
      </c>
      <c r="T2706">
        <v>6</v>
      </c>
      <c r="U2706">
        <v>0</v>
      </c>
      <c r="V2706">
        <v>17.238</v>
      </c>
    </row>
    <row r="2707" spans="1:22" x14ac:dyDescent="0.25">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25">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25">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92.236800000000002</v>
      </c>
    </row>
    <row r="2710" spans="1:22" x14ac:dyDescent="0.25">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227.36</v>
      </c>
      <c r="T2710">
        <v>7</v>
      </c>
      <c r="U2710">
        <v>0</v>
      </c>
      <c r="V2710">
        <v>81.849599999999995</v>
      </c>
    </row>
    <row r="2711" spans="1:22" x14ac:dyDescent="0.25">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215.9973</v>
      </c>
    </row>
    <row r="2712" spans="1:22" x14ac:dyDescent="0.25">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12.827999999999999</v>
      </c>
      <c r="T2712">
        <v>2</v>
      </c>
      <c r="U2712">
        <v>0.7</v>
      </c>
      <c r="V2712">
        <v>-8.9795999999999996</v>
      </c>
    </row>
    <row r="2713" spans="1:22" x14ac:dyDescent="0.25">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45.887999999999998</v>
      </c>
      <c r="T2713">
        <v>4</v>
      </c>
      <c r="U2713">
        <v>0.2</v>
      </c>
      <c r="V2713">
        <v>9.1776</v>
      </c>
    </row>
    <row r="2714" spans="1:22" x14ac:dyDescent="0.25">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22.244399999999999</v>
      </c>
    </row>
    <row r="2715" spans="1:22" x14ac:dyDescent="0.25">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25">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v>13.9</v>
      </c>
      <c r="T2716">
        <v>5</v>
      </c>
      <c r="U2716">
        <v>0</v>
      </c>
      <c r="V2716">
        <v>5.56</v>
      </c>
    </row>
    <row r="2717" spans="1:22" x14ac:dyDescent="0.25">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25">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25">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377.97</v>
      </c>
      <c r="T2719">
        <v>3</v>
      </c>
      <c r="U2719">
        <v>0</v>
      </c>
      <c r="V2719">
        <v>109.6113</v>
      </c>
    </row>
    <row r="2720" spans="1:22" x14ac:dyDescent="0.25">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33.577199999999998</v>
      </c>
    </row>
    <row r="2721" spans="1:22" x14ac:dyDescent="0.25">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23.975999999999999</v>
      </c>
      <c r="T2721">
        <v>3</v>
      </c>
      <c r="U2721">
        <v>0.6</v>
      </c>
      <c r="V2721">
        <v>-14.3856</v>
      </c>
    </row>
    <row r="2722" spans="1:22" x14ac:dyDescent="0.25">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v>8.3759999999999994</v>
      </c>
      <c r="T2722">
        <v>3</v>
      </c>
      <c r="U2722">
        <v>0.2</v>
      </c>
      <c r="V2722">
        <v>2.7222</v>
      </c>
    </row>
    <row r="2723" spans="1:22" x14ac:dyDescent="0.25">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v>
      </c>
      <c r="T2723">
        <v>5</v>
      </c>
      <c r="U2723">
        <v>0.2</v>
      </c>
      <c r="V2723">
        <v>5.0960000000000001</v>
      </c>
    </row>
    <row r="2724" spans="1:22" x14ac:dyDescent="0.25">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81.2</v>
      </c>
      <c r="T2724">
        <v>5</v>
      </c>
      <c r="U2724">
        <v>0</v>
      </c>
      <c r="V2724">
        <v>12.18</v>
      </c>
    </row>
    <row r="2725" spans="1:22" x14ac:dyDescent="0.25">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v>
      </c>
      <c r="T2725">
        <v>5</v>
      </c>
      <c r="U2725">
        <v>0</v>
      </c>
      <c r="V2725">
        <v>6.7915000000000001</v>
      </c>
    </row>
    <row r="2726" spans="1:22" x14ac:dyDescent="0.25">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95.647999999999996</v>
      </c>
      <c r="T2726">
        <v>2</v>
      </c>
      <c r="U2726">
        <v>0.2</v>
      </c>
      <c r="V2726">
        <v>31.085599999999999</v>
      </c>
    </row>
    <row r="2727" spans="1:22" x14ac:dyDescent="0.25">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v>
      </c>
    </row>
    <row r="2728" spans="1:22" x14ac:dyDescent="0.25">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-140.14080000000001</v>
      </c>
    </row>
    <row r="2729" spans="1:22" x14ac:dyDescent="0.25">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v>
      </c>
      <c r="T2729">
        <v>1</v>
      </c>
      <c r="U2729">
        <v>0.7</v>
      </c>
      <c r="V2729">
        <v>-1.3128</v>
      </c>
    </row>
    <row r="2730" spans="1:22" x14ac:dyDescent="0.25">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94.493700000000004</v>
      </c>
    </row>
    <row r="2731" spans="1:22" x14ac:dyDescent="0.25">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25">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v>
      </c>
    </row>
    <row r="2733" spans="1:22" x14ac:dyDescent="0.25">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25">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19.974599999999999</v>
      </c>
    </row>
    <row r="2735" spans="1:22" x14ac:dyDescent="0.25">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25">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23.086400000000001</v>
      </c>
    </row>
    <row r="2737" spans="1:22" x14ac:dyDescent="0.25">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377.97</v>
      </c>
      <c r="T2737">
        <v>3</v>
      </c>
      <c r="U2737">
        <v>0</v>
      </c>
      <c r="V2737">
        <v>94.492500000000007</v>
      </c>
    </row>
    <row r="2738" spans="1:22" x14ac:dyDescent="0.25">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25">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299.97000000000003</v>
      </c>
      <c r="T2739">
        <v>3</v>
      </c>
      <c r="U2739">
        <v>0</v>
      </c>
      <c r="V2739">
        <v>56.994300000000003</v>
      </c>
    </row>
    <row r="2740" spans="1:22" x14ac:dyDescent="0.25">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25">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9.5448000000000004</v>
      </c>
    </row>
    <row r="2742" spans="1:22" x14ac:dyDescent="0.25">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1.5588</v>
      </c>
    </row>
    <row r="2743" spans="1:22" x14ac:dyDescent="0.25">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25">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v>
      </c>
    </row>
    <row r="2745" spans="1:22" x14ac:dyDescent="0.25">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25">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v>
      </c>
      <c r="T2746">
        <v>3</v>
      </c>
      <c r="U2746">
        <v>0.2</v>
      </c>
      <c r="V2746">
        <v>47.241</v>
      </c>
    </row>
    <row r="2747" spans="1:22" x14ac:dyDescent="0.25">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25">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25">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27.167999999999999</v>
      </c>
      <c r="T2749">
        <v>4</v>
      </c>
      <c r="U2749">
        <v>0.2</v>
      </c>
      <c r="V2749">
        <v>-1.3584000000000001</v>
      </c>
    </row>
    <row r="2750" spans="1:22" x14ac:dyDescent="0.25">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-6.0324</v>
      </c>
    </row>
    <row r="2751" spans="1:22" x14ac:dyDescent="0.25">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73.194000000000003</v>
      </c>
    </row>
    <row r="2752" spans="1:22" x14ac:dyDescent="0.25">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110.0528</v>
      </c>
    </row>
    <row r="2753" spans="1:22" x14ac:dyDescent="0.25">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225.29599999999999</v>
      </c>
      <c r="T2753">
        <v>2</v>
      </c>
      <c r="U2753">
        <v>0.2</v>
      </c>
      <c r="V2753">
        <v>22.529599999999999</v>
      </c>
    </row>
    <row r="2754" spans="1:22" x14ac:dyDescent="0.25">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2.2240000000000002</v>
      </c>
    </row>
    <row r="2755" spans="1:22" x14ac:dyDescent="0.25">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25">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v>
      </c>
      <c r="T2756">
        <v>5</v>
      </c>
      <c r="U2756">
        <v>0.2</v>
      </c>
      <c r="V2756">
        <v>68.596500000000006</v>
      </c>
    </row>
    <row r="2757" spans="1:22" x14ac:dyDescent="0.25">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1447.65</v>
      </c>
      <c r="T2757">
        <v>5</v>
      </c>
      <c r="U2757">
        <v>0</v>
      </c>
      <c r="V2757">
        <v>419.81849999999997</v>
      </c>
    </row>
    <row r="2758" spans="1:22" x14ac:dyDescent="0.25">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25">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239.97</v>
      </c>
      <c r="T2759">
        <v>3</v>
      </c>
      <c r="U2759">
        <v>0</v>
      </c>
      <c r="V2759">
        <v>71.991</v>
      </c>
    </row>
    <row r="2760" spans="1:22" x14ac:dyDescent="0.25">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31.537199999999999</v>
      </c>
    </row>
    <row r="2761" spans="1:22" x14ac:dyDescent="0.25">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125.14319999999999</v>
      </c>
    </row>
    <row r="2762" spans="1:22" x14ac:dyDescent="0.25">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25">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0.43559999999999999</v>
      </c>
    </row>
    <row r="2764" spans="1:22" x14ac:dyDescent="0.25">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25">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10.332000000000001</v>
      </c>
      <c r="T2765">
        <v>3</v>
      </c>
      <c r="U2765">
        <v>0.7</v>
      </c>
      <c r="V2765">
        <v>-7.5768000000000004</v>
      </c>
    </row>
    <row r="2766" spans="1:22" x14ac:dyDescent="0.25">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31.155000000000001</v>
      </c>
      <c r="T2766">
        <v>5</v>
      </c>
      <c r="U2766">
        <v>0.7</v>
      </c>
      <c r="V2766">
        <v>-23.8855</v>
      </c>
    </row>
    <row r="2767" spans="1:22" x14ac:dyDescent="0.25">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25">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3.8681999999999999</v>
      </c>
    </row>
    <row r="2769" spans="1:22" x14ac:dyDescent="0.25">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1924.16</v>
      </c>
      <c r="T2769">
        <v>8</v>
      </c>
      <c r="U2769">
        <v>0.2</v>
      </c>
      <c r="V2769">
        <v>312.67599999999999</v>
      </c>
    </row>
    <row r="2770" spans="1:22" x14ac:dyDescent="0.25">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32.192</v>
      </c>
      <c r="T2770">
        <v>2</v>
      </c>
      <c r="U2770">
        <v>0.8</v>
      </c>
      <c r="V2770">
        <v>-80.48</v>
      </c>
    </row>
    <row r="2771" spans="1:22" x14ac:dyDescent="0.25">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v>
      </c>
      <c r="T2771">
        <v>7</v>
      </c>
      <c r="U2771">
        <v>0.2</v>
      </c>
      <c r="V2771">
        <v>-0.62649999999999995</v>
      </c>
    </row>
    <row r="2772" spans="1:22" x14ac:dyDescent="0.25">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1.7990999999999999</v>
      </c>
    </row>
    <row r="2773" spans="1:22" x14ac:dyDescent="0.25">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14.17</v>
      </c>
    </row>
    <row r="2774" spans="1:22" x14ac:dyDescent="0.25">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5.7312000000000003</v>
      </c>
    </row>
    <row r="2775" spans="1:22" x14ac:dyDescent="0.25">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25">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v>
      </c>
      <c r="T2776">
        <v>2</v>
      </c>
      <c r="U2776">
        <v>0.2</v>
      </c>
      <c r="V2776">
        <v>3.6288</v>
      </c>
    </row>
    <row r="2777" spans="1:22" x14ac:dyDescent="0.25">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v>
      </c>
    </row>
    <row r="2778" spans="1:22" x14ac:dyDescent="0.25">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60.984000000000002</v>
      </c>
      <c r="T2778">
        <v>7</v>
      </c>
      <c r="U2778">
        <v>0.2</v>
      </c>
      <c r="V2778">
        <v>4.5738000000000003</v>
      </c>
    </row>
    <row r="2779" spans="1:22" x14ac:dyDescent="0.25">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-13.797599999999999</v>
      </c>
    </row>
    <row r="2780" spans="1:22" x14ac:dyDescent="0.25">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v>
      </c>
      <c r="T2780">
        <v>8</v>
      </c>
      <c r="U2780">
        <v>0.2</v>
      </c>
      <c r="V2780">
        <v>6.2160000000000002</v>
      </c>
    </row>
    <row r="2781" spans="1:22" x14ac:dyDescent="0.25">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2.3759999999999999</v>
      </c>
      <c r="T2781">
        <v>3</v>
      </c>
      <c r="U2781">
        <v>0.2</v>
      </c>
      <c r="V2781">
        <v>0.74250000000000005</v>
      </c>
    </row>
    <row r="2782" spans="1:22" x14ac:dyDescent="0.25">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25">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v>
      </c>
    </row>
    <row r="2784" spans="1:22" x14ac:dyDescent="0.25">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25">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23.988</v>
      </c>
      <c r="T2785">
        <v>2</v>
      </c>
      <c r="U2785">
        <v>0.4</v>
      </c>
      <c r="V2785">
        <v>-15.992000000000001</v>
      </c>
    </row>
    <row r="2786" spans="1:22" x14ac:dyDescent="0.25">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v>
      </c>
    </row>
    <row r="2787" spans="1:22" x14ac:dyDescent="0.25">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25">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2.528</v>
      </c>
    </row>
    <row r="2789" spans="1:22" x14ac:dyDescent="0.25">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-24.803000000000001</v>
      </c>
    </row>
    <row r="2790" spans="1:22" x14ac:dyDescent="0.25">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1.4406000000000001</v>
      </c>
    </row>
    <row r="2791" spans="1:22" x14ac:dyDescent="0.25">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v>
      </c>
      <c r="T2791">
        <v>5</v>
      </c>
      <c r="U2791">
        <v>0.6</v>
      </c>
      <c r="V2791">
        <v>-23.975999999999999</v>
      </c>
    </row>
    <row r="2792" spans="1:22" x14ac:dyDescent="0.25">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7.5284000000000004</v>
      </c>
    </row>
    <row r="2793" spans="1:22" x14ac:dyDescent="0.25">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36.270000000000003</v>
      </c>
      <c r="T2793">
        <v>3</v>
      </c>
      <c r="U2793">
        <v>0</v>
      </c>
      <c r="V2793">
        <v>10.881</v>
      </c>
    </row>
    <row r="2794" spans="1:22" x14ac:dyDescent="0.25">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3.1103999999999998</v>
      </c>
    </row>
    <row r="2795" spans="1:22" x14ac:dyDescent="0.25">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94.0702</v>
      </c>
    </row>
    <row r="2796" spans="1:22" x14ac:dyDescent="0.25">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438.36799999999999</v>
      </c>
      <c r="T2796">
        <v>4</v>
      </c>
      <c r="U2796">
        <v>0.2</v>
      </c>
      <c r="V2796">
        <v>38.357199999999999</v>
      </c>
    </row>
    <row r="2797" spans="1:22" x14ac:dyDescent="0.25">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6.5568999999999997</v>
      </c>
    </row>
    <row r="2798" spans="1:22" x14ac:dyDescent="0.25">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25">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4.1416000000000004</v>
      </c>
    </row>
    <row r="2800" spans="1:22" x14ac:dyDescent="0.25">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25">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v>
      </c>
      <c r="T2801">
        <v>5</v>
      </c>
      <c r="U2801">
        <v>0</v>
      </c>
      <c r="V2801">
        <v>70.007999999999996</v>
      </c>
    </row>
    <row r="2802" spans="1:22" x14ac:dyDescent="0.25">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v>
      </c>
      <c r="T2802">
        <v>5</v>
      </c>
      <c r="U2802">
        <v>0.2</v>
      </c>
      <c r="V2802">
        <v>78.396000000000001</v>
      </c>
    </row>
    <row r="2803" spans="1:22" x14ac:dyDescent="0.25">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1.7729999999999999</v>
      </c>
    </row>
    <row r="2804" spans="1:22" x14ac:dyDescent="0.25">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25">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5.7779999999999996</v>
      </c>
    </row>
    <row r="2806" spans="1:22" x14ac:dyDescent="0.25">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11.555999999999999</v>
      </c>
    </row>
    <row r="2807" spans="1:22" x14ac:dyDescent="0.25">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47.515999999999998</v>
      </c>
      <c r="T2807">
        <v>2</v>
      </c>
      <c r="U2807">
        <v>0.3</v>
      </c>
      <c r="V2807">
        <v>-2.0364</v>
      </c>
    </row>
    <row r="2808" spans="1:22" x14ac:dyDescent="0.25">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0.47099999999999997</v>
      </c>
    </row>
    <row r="2809" spans="1:22" x14ac:dyDescent="0.25">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6.2207999999999997</v>
      </c>
    </row>
    <row r="2810" spans="1:22" x14ac:dyDescent="0.25">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56.392000000000003</v>
      </c>
    </row>
    <row r="2811" spans="1:22" x14ac:dyDescent="0.25">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561.56799999999998</v>
      </c>
      <c r="T2811">
        <v>2</v>
      </c>
      <c r="U2811">
        <v>0.2</v>
      </c>
      <c r="V2811">
        <v>28.078399999999998</v>
      </c>
    </row>
    <row r="2812" spans="1:22" x14ac:dyDescent="0.25">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25">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185.58</v>
      </c>
      <c r="T2813">
        <v>6</v>
      </c>
      <c r="U2813">
        <v>0</v>
      </c>
      <c r="V2813">
        <v>76.087800000000001</v>
      </c>
    </row>
    <row r="2814" spans="1:22" x14ac:dyDescent="0.25">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36.398699999999998</v>
      </c>
    </row>
    <row r="2815" spans="1:22" x14ac:dyDescent="0.25">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229.99080000000001</v>
      </c>
    </row>
    <row r="2816" spans="1:22" x14ac:dyDescent="0.25">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111.1035</v>
      </c>
    </row>
    <row r="2817" spans="1:22" x14ac:dyDescent="0.25">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v>
      </c>
      <c r="T2817">
        <v>5</v>
      </c>
      <c r="U2817">
        <v>0</v>
      </c>
      <c r="V2817">
        <v>51.57</v>
      </c>
    </row>
    <row r="2818" spans="1:22" x14ac:dyDescent="0.25">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v>
      </c>
    </row>
    <row r="2819" spans="1:22" x14ac:dyDescent="0.25">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25">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315.74040000000002</v>
      </c>
    </row>
    <row r="2821" spans="1:22" x14ac:dyDescent="0.25">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v>
      </c>
      <c r="T2821">
        <v>5</v>
      </c>
      <c r="U2821">
        <v>0.2</v>
      </c>
      <c r="V2821">
        <v>2.3519999999999999</v>
      </c>
    </row>
    <row r="2822" spans="1:22" x14ac:dyDescent="0.25">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7.4694000000000003</v>
      </c>
    </row>
    <row r="2823" spans="1:22" x14ac:dyDescent="0.25">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v>
      </c>
    </row>
    <row r="2824" spans="1:22" x14ac:dyDescent="0.25">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0.55800000000000005</v>
      </c>
    </row>
    <row r="2825" spans="1:22" x14ac:dyDescent="0.25">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-2.9740000000000002</v>
      </c>
    </row>
    <row r="2826" spans="1:22" x14ac:dyDescent="0.25">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10.56</v>
      </c>
    </row>
    <row r="2827" spans="1:22" x14ac:dyDescent="0.25">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300.53280000000001</v>
      </c>
      <c r="T2827">
        <v>2</v>
      </c>
      <c r="U2827">
        <v>0.32</v>
      </c>
      <c r="V2827">
        <v>-97.231200000000001</v>
      </c>
    </row>
    <row r="2828" spans="1:22" x14ac:dyDescent="0.25">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2.7240000000000002</v>
      </c>
      <c r="T2828">
        <v>2</v>
      </c>
      <c r="U2828">
        <v>0.8</v>
      </c>
      <c r="V2828">
        <v>-4.3583999999999996</v>
      </c>
    </row>
    <row r="2829" spans="1:22" x14ac:dyDescent="0.25">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3.2639999999999998</v>
      </c>
      <c r="T2829">
        <v>2</v>
      </c>
      <c r="U2829">
        <v>0.2</v>
      </c>
      <c r="V2829">
        <v>1.1015999999999999</v>
      </c>
    </row>
    <row r="2830" spans="1:22" x14ac:dyDescent="0.25">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v>
      </c>
      <c r="T2830">
        <v>6</v>
      </c>
      <c r="U2830">
        <v>0.2</v>
      </c>
      <c r="V2830">
        <v>37.9176</v>
      </c>
    </row>
    <row r="2831" spans="1:22" x14ac:dyDescent="0.25">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25">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29.364000000000001</v>
      </c>
    </row>
    <row r="2833" spans="1:22" x14ac:dyDescent="0.25">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-94.332999999999998</v>
      </c>
    </row>
    <row r="2834" spans="1:22" x14ac:dyDescent="0.25">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25">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15.47</v>
      </c>
      <c r="T2835">
        <v>7</v>
      </c>
      <c r="U2835">
        <v>0</v>
      </c>
      <c r="V2835">
        <v>4.1768999999999998</v>
      </c>
    </row>
    <row r="2836" spans="1:22" x14ac:dyDescent="0.25">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25">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2.8313999999999999</v>
      </c>
    </row>
    <row r="2838" spans="1:22" x14ac:dyDescent="0.25">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25">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39.520000000000003</v>
      </c>
    </row>
    <row r="2840" spans="1:22" x14ac:dyDescent="0.25">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-27.827999999999999</v>
      </c>
    </row>
    <row r="2841" spans="1:22" x14ac:dyDescent="0.25">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31.285799999999998</v>
      </c>
    </row>
    <row r="2842" spans="1:22" x14ac:dyDescent="0.25">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25">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25">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-32.338799999999999</v>
      </c>
    </row>
    <row r="2845" spans="1:22" x14ac:dyDescent="0.25">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v>
      </c>
    </row>
    <row r="2846" spans="1:22" x14ac:dyDescent="0.25">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845.48800000000006</v>
      </c>
      <c r="T2846">
        <v>8</v>
      </c>
      <c r="U2846">
        <v>0.3</v>
      </c>
      <c r="V2846">
        <v>-12.0784</v>
      </c>
    </row>
    <row r="2847" spans="1:22" x14ac:dyDescent="0.25">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14.263199999999999</v>
      </c>
    </row>
    <row r="2848" spans="1:22" x14ac:dyDescent="0.25">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762.59400000000005</v>
      </c>
      <c r="T2848">
        <v>3</v>
      </c>
      <c r="U2848">
        <v>0.8</v>
      </c>
      <c r="V2848">
        <v>-1143.8910000000001</v>
      </c>
    </row>
    <row r="2849" spans="1:22" x14ac:dyDescent="0.25">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v>
      </c>
    </row>
    <row r="2850" spans="1:22" x14ac:dyDescent="0.25">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v>
      </c>
      <c r="T2850">
        <v>3</v>
      </c>
      <c r="U2850">
        <v>0</v>
      </c>
      <c r="V2850">
        <v>1264.7559000000001</v>
      </c>
    </row>
    <row r="2851" spans="1:22" x14ac:dyDescent="0.25">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7.4340000000000002</v>
      </c>
      <c r="T2851">
        <v>6</v>
      </c>
      <c r="U2851">
        <v>0.7</v>
      </c>
      <c r="V2851">
        <v>-5.6993999999999998</v>
      </c>
    </row>
    <row r="2852" spans="1:22" x14ac:dyDescent="0.25">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-12.956799999999999</v>
      </c>
    </row>
    <row r="2853" spans="1:22" x14ac:dyDescent="0.25">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13.235200000000001</v>
      </c>
    </row>
    <row r="2854" spans="1:22" x14ac:dyDescent="0.25">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6.8907999999999996</v>
      </c>
    </row>
    <row r="2855" spans="1:22" x14ac:dyDescent="0.25">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6.9088000000000003</v>
      </c>
    </row>
    <row r="2856" spans="1:22" x14ac:dyDescent="0.25">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10.4754</v>
      </c>
    </row>
    <row r="2857" spans="1:22" x14ac:dyDescent="0.25">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25">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v>
      </c>
      <c r="T2858">
        <v>4</v>
      </c>
      <c r="U2858">
        <v>0.2</v>
      </c>
      <c r="V2858">
        <v>100.196</v>
      </c>
    </row>
    <row r="2859" spans="1:22" x14ac:dyDescent="0.25">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225.29599999999999</v>
      </c>
      <c r="T2859">
        <v>2</v>
      </c>
      <c r="U2859">
        <v>0.2</v>
      </c>
      <c r="V2859">
        <v>22.529599999999999</v>
      </c>
    </row>
    <row r="2860" spans="1:22" x14ac:dyDescent="0.25">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4.0679999999999996</v>
      </c>
    </row>
    <row r="2861" spans="1:22" x14ac:dyDescent="0.25">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377.97</v>
      </c>
      <c r="T2861">
        <v>3</v>
      </c>
      <c r="U2861">
        <v>0</v>
      </c>
      <c r="V2861">
        <v>98.272199999999998</v>
      </c>
    </row>
    <row r="2862" spans="1:22" x14ac:dyDescent="0.25">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374.62860000000001</v>
      </c>
    </row>
    <row r="2863" spans="1:22" x14ac:dyDescent="0.25">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25">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20.736000000000001</v>
      </c>
      <c r="T2864">
        <v>4</v>
      </c>
      <c r="U2864">
        <v>0.2</v>
      </c>
      <c r="V2864">
        <v>7.2576000000000001</v>
      </c>
    </row>
    <row r="2865" spans="1:22" x14ac:dyDescent="0.25">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8.4887999999999995</v>
      </c>
    </row>
    <row r="2866" spans="1:22" x14ac:dyDescent="0.25">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22.6233</v>
      </c>
    </row>
    <row r="2867" spans="1:22" x14ac:dyDescent="0.25">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59.52</v>
      </c>
      <c r="T2867">
        <v>3</v>
      </c>
      <c r="U2867">
        <v>0</v>
      </c>
      <c r="V2867">
        <v>15.475199999999999</v>
      </c>
    </row>
    <row r="2868" spans="1:22" x14ac:dyDescent="0.25">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9.2568000000000001</v>
      </c>
    </row>
    <row r="2869" spans="1:22" x14ac:dyDescent="0.25">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v>
      </c>
      <c r="T2869">
        <v>5</v>
      </c>
      <c r="U2869">
        <v>0.2</v>
      </c>
      <c r="V2869">
        <v>-3.3119999999999998</v>
      </c>
    </row>
    <row r="2870" spans="1:22" x14ac:dyDescent="0.25">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25">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1.0680000000000001</v>
      </c>
    </row>
    <row r="2872" spans="1:22" x14ac:dyDescent="0.25">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23.234999999999999</v>
      </c>
    </row>
    <row r="2873" spans="1:22" x14ac:dyDescent="0.25">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-35.364600000000003</v>
      </c>
    </row>
    <row r="2874" spans="1:22" x14ac:dyDescent="0.25">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25">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24.3384</v>
      </c>
    </row>
    <row r="2876" spans="1:22" x14ac:dyDescent="0.25">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6.03</v>
      </c>
      <c r="T2876">
        <v>3</v>
      </c>
      <c r="U2876">
        <v>0</v>
      </c>
      <c r="V2876">
        <v>2.9546999999999999</v>
      </c>
    </row>
    <row r="2877" spans="1:22" x14ac:dyDescent="0.25">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-5.7587999999999999</v>
      </c>
    </row>
    <row r="2878" spans="1:22" x14ac:dyDescent="0.25">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1013.4880000000001</v>
      </c>
      <c r="T2878">
        <v>7</v>
      </c>
      <c r="U2878">
        <v>0.2</v>
      </c>
      <c r="V2878">
        <v>76.011600000000001</v>
      </c>
    </row>
    <row r="2879" spans="1:22" x14ac:dyDescent="0.25">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24.599799999999998</v>
      </c>
    </row>
    <row r="2880" spans="1:22" x14ac:dyDescent="0.25">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1.3513999999999999</v>
      </c>
    </row>
    <row r="2881" spans="1:22" x14ac:dyDescent="0.25">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254.97</v>
      </c>
      <c r="T2881">
        <v>3</v>
      </c>
      <c r="U2881">
        <v>0</v>
      </c>
      <c r="V2881">
        <v>91.789199999999994</v>
      </c>
    </row>
    <row r="2882" spans="1:22" x14ac:dyDescent="0.25">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25">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8.0997000000000003</v>
      </c>
    </row>
    <row r="2884" spans="1:22" x14ac:dyDescent="0.25">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8.85</v>
      </c>
      <c r="T2884">
        <v>5</v>
      </c>
      <c r="U2884">
        <v>0.8</v>
      </c>
      <c r="V2884">
        <v>-13.717499999999999</v>
      </c>
    </row>
    <row r="2885" spans="1:22" x14ac:dyDescent="0.25">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25">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25">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-34.640999999999998</v>
      </c>
    </row>
    <row r="2888" spans="1:22" x14ac:dyDescent="0.25">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25">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6.2207999999999997</v>
      </c>
    </row>
    <row r="2890" spans="1:22" x14ac:dyDescent="0.25">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v>
      </c>
      <c r="T2890">
        <v>5</v>
      </c>
      <c r="U2890">
        <v>0</v>
      </c>
      <c r="V2890">
        <v>15.552</v>
      </c>
    </row>
    <row r="2891" spans="1:22" x14ac:dyDescent="0.25">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v>23.85</v>
      </c>
      <c r="T2891">
        <v>5</v>
      </c>
      <c r="U2891">
        <v>0</v>
      </c>
      <c r="V2891">
        <v>10.7325</v>
      </c>
    </row>
    <row r="2892" spans="1:22" x14ac:dyDescent="0.25">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v>
      </c>
    </row>
    <row r="2893" spans="1:22" x14ac:dyDescent="0.25">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25">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5.6643999999999997</v>
      </c>
    </row>
    <row r="2895" spans="1:22" x14ac:dyDescent="0.25">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v>26.4</v>
      </c>
      <c r="T2895">
        <v>5</v>
      </c>
      <c r="U2895">
        <v>0</v>
      </c>
      <c r="V2895">
        <v>11.88</v>
      </c>
    </row>
    <row r="2896" spans="1:22" x14ac:dyDescent="0.25">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v>
      </c>
    </row>
    <row r="2897" spans="1:22" x14ac:dyDescent="0.25">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v>
      </c>
    </row>
    <row r="2898" spans="1:22" x14ac:dyDescent="0.25">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25">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959.96799999999996</v>
      </c>
      <c r="T2899">
        <v>4</v>
      </c>
      <c r="U2899">
        <v>0.2</v>
      </c>
      <c r="V2899">
        <v>119.996</v>
      </c>
    </row>
    <row r="2900" spans="1:22" x14ac:dyDescent="0.25">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v>
      </c>
    </row>
    <row r="2901" spans="1:22" x14ac:dyDescent="0.25">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479.98399999999998</v>
      </c>
      <c r="T2901">
        <v>2</v>
      </c>
      <c r="U2901">
        <v>0.2</v>
      </c>
      <c r="V2901">
        <v>59.997999999999998</v>
      </c>
    </row>
    <row r="2902" spans="1:22" x14ac:dyDescent="0.25">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25">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84.943600000000004</v>
      </c>
    </row>
    <row r="2904" spans="1:22" x14ac:dyDescent="0.25">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v>
      </c>
      <c r="T2904">
        <v>5</v>
      </c>
      <c r="U2904">
        <v>0.2</v>
      </c>
      <c r="V2904">
        <v>8.3810000000000002</v>
      </c>
    </row>
    <row r="2905" spans="1:22" x14ac:dyDescent="0.25">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12.175800000000001</v>
      </c>
    </row>
    <row r="2906" spans="1:22" x14ac:dyDescent="0.25">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-7.7093999999999996</v>
      </c>
    </row>
    <row r="2907" spans="1:22" x14ac:dyDescent="0.25">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25">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3.8519999999999999</v>
      </c>
    </row>
    <row r="2909" spans="1:22" x14ac:dyDescent="0.25">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v>
      </c>
      <c r="T2909">
        <v>5</v>
      </c>
      <c r="U2909">
        <v>0</v>
      </c>
      <c r="V2909">
        <v>14.148</v>
      </c>
    </row>
    <row r="2910" spans="1:22" x14ac:dyDescent="0.25">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v>
      </c>
      <c r="T2910">
        <v>3</v>
      </c>
      <c r="U2910">
        <v>0</v>
      </c>
      <c r="V2910">
        <v>6.8723999999999998</v>
      </c>
    </row>
    <row r="2911" spans="1:22" x14ac:dyDescent="0.25">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0.22439999999999999</v>
      </c>
    </row>
    <row r="2912" spans="1:22" x14ac:dyDescent="0.25">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24.196000000000002</v>
      </c>
    </row>
    <row r="2913" spans="1:22" x14ac:dyDescent="0.25">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25">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10.5</v>
      </c>
    </row>
    <row r="2915" spans="1:22" x14ac:dyDescent="0.25">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v>
      </c>
      <c r="T2915">
        <v>3</v>
      </c>
      <c r="U2915">
        <v>0.2</v>
      </c>
      <c r="V2915">
        <v>14.3376</v>
      </c>
    </row>
    <row r="2916" spans="1:22" x14ac:dyDescent="0.25">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25">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5.6520000000000001</v>
      </c>
    </row>
    <row r="2918" spans="1:22" x14ac:dyDescent="0.25">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71.269199999999998</v>
      </c>
    </row>
    <row r="2919" spans="1:22" x14ac:dyDescent="0.25">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v>
      </c>
      <c r="T2919">
        <v>1</v>
      </c>
      <c r="U2919">
        <v>0.2</v>
      </c>
      <c r="V2919">
        <v>0.372</v>
      </c>
    </row>
    <row r="2920" spans="1:22" x14ac:dyDescent="0.25">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2.37</v>
      </c>
    </row>
    <row r="2921" spans="1:22" x14ac:dyDescent="0.25">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v>
      </c>
      <c r="T2921">
        <v>2</v>
      </c>
      <c r="U2921">
        <v>0.2</v>
      </c>
      <c r="V2921">
        <v>3.9512</v>
      </c>
    </row>
    <row r="2922" spans="1:22" x14ac:dyDescent="0.25">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70.447999999999993</v>
      </c>
      <c r="T2922">
        <v>7</v>
      </c>
      <c r="U2922">
        <v>0.2</v>
      </c>
      <c r="V2922">
        <v>12.3284</v>
      </c>
    </row>
    <row r="2923" spans="1:22" x14ac:dyDescent="0.25">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6.4649999999999999</v>
      </c>
    </row>
    <row r="2924" spans="1:22" x14ac:dyDescent="0.25">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3.8820000000000001</v>
      </c>
      <c r="T2924">
        <v>3</v>
      </c>
      <c r="U2924">
        <v>0.8</v>
      </c>
      <c r="V2924">
        <v>-5.8230000000000004</v>
      </c>
    </row>
    <row r="2925" spans="1:22" x14ac:dyDescent="0.25">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25">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8.9550000000000001</v>
      </c>
    </row>
    <row r="2927" spans="1:22" x14ac:dyDescent="0.25">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4.9497</v>
      </c>
    </row>
    <row r="2928" spans="1:22" x14ac:dyDescent="0.25">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7.9127999999999998</v>
      </c>
    </row>
    <row r="2929" spans="1:22" x14ac:dyDescent="0.25">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25">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1633.1880000000001</v>
      </c>
      <c r="T2930">
        <v>4</v>
      </c>
      <c r="U2930">
        <v>0.7</v>
      </c>
      <c r="V2930">
        <v>-1306.5504000000001</v>
      </c>
    </row>
    <row r="2931" spans="1:22" x14ac:dyDescent="0.25">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25">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6.6079999999999997</v>
      </c>
      <c r="T2932">
        <v>2</v>
      </c>
      <c r="U2932">
        <v>0.2</v>
      </c>
      <c r="V2932">
        <v>2.2302</v>
      </c>
    </row>
    <row r="2933" spans="1:22" x14ac:dyDescent="0.25">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2.73</v>
      </c>
    </row>
    <row r="2934" spans="1:22" x14ac:dyDescent="0.25">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v>
      </c>
    </row>
    <row r="2935" spans="1:22" x14ac:dyDescent="0.25">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v>
      </c>
      <c r="T2935">
        <v>1</v>
      </c>
      <c r="U2935">
        <v>0.2</v>
      </c>
      <c r="V2935">
        <v>13.7193</v>
      </c>
    </row>
    <row r="2936" spans="1:22" x14ac:dyDescent="0.25">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v>
      </c>
      <c r="T2936">
        <v>3</v>
      </c>
      <c r="U2936">
        <v>0.2</v>
      </c>
      <c r="V2936">
        <v>26.9985</v>
      </c>
    </row>
    <row r="2937" spans="1:22" x14ac:dyDescent="0.25">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16.150500000000001</v>
      </c>
    </row>
    <row r="2938" spans="1:22" x14ac:dyDescent="0.25">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15.342599999999999</v>
      </c>
    </row>
    <row r="2939" spans="1:22" x14ac:dyDescent="0.25">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v>248.08</v>
      </c>
      <c r="T2939">
        <v>7</v>
      </c>
      <c r="U2939">
        <v>0</v>
      </c>
      <c r="V2939">
        <v>116.5976</v>
      </c>
    </row>
    <row r="2940" spans="1:22" x14ac:dyDescent="0.25">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89.159000000000006</v>
      </c>
    </row>
    <row r="2941" spans="1:22" x14ac:dyDescent="0.25">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v>
      </c>
      <c r="T2941">
        <v>3</v>
      </c>
      <c r="U2941">
        <v>0.2</v>
      </c>
      <c r="V2941">
        <v>19.4376</v>
      </c>
    </row>
    <row r="2942" spans="1:22" x14ac:dyDescent="0.25">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14.558400000000001</v>
      </c>
    </row>
    <row r="2943" spans="1:22" x14ac:dyDescent="0.25">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v>
      </c>
      <c r="T2943">
        <v>7</v>
      </c>
      <c r="U2943">
        <v>0</v>
      </c>
      <c r="V2943">
        <v>427.43680000000001</v>
      </c>
    </row>
    <row r="2944" spans="1:22" x14ac:dyDescent="0.25">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368.97</v>
      </c>
      <c r="T2944">
        <v>3</v>
      </c>
      <c r="U2944">
        <v>0</v>
      </c>
      <c r="V2944">
        <v>40.5867</v>
      </c>
    </row>
    <row r="2945" spans="1:22" x14ac:dyDescent="0.25">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25">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25">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25">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v>
      </c>
    </row>
    <row r="2949" spans="1:22" x14ac:dyDescent="0.25">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25">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25">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13</v>
      </c>
    </row>
    <row r="2952" spans="1:22" x14ac:dyDescent="0.25">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v>
      </c>
      <c r="T2952">
        <v>5</v>
      </c>
      <c r="U2952">
        <v>0.2</v>
      </c>
      <c r="V2952">
        <v>8.3810000000000002</v>
      </c>
    </row>
    <row r="2953" spans="1:22" x14ac:dyDescent="0.25">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113.88800000000001</v>
      </c>
      <c r="T2953">
        <v>2</v>
      </c>
      <c r="U2953">
        <v>0.2</v>
      </c>
      <c r="V2953">
        <v>9.9651999999999994</v>
      </c>
    </row>
    <row r="2954" spans="1:22" x14ac:dyDescent="0.25">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v>
      </c>
      <c r="T2954">
        <v>2</v>
      </c>
      <c r="U2954">
        <v>0.2</v>
      </c>
      <c r="V2954">
        <v>-5.6783999999999999</v>
      </c>
    </row>
    <row r="2955" spans="1:22" x14ac:dyDescent="0.25">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v>
      </c>
      <c r="T2955">
        <v>2</v>
      </c>
      <c r="U2955">
        <v>0.2</v>
      </c>
      <c r="V2955">
        <v>0.69299999999999995</v>
      </c>
    </row>
    <row r="2956" spans="1:22" x14ac:dyDescent="0.25">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50.398800000000001</v>
      </c>
    </row>
    <row r="2957" spans="1:22" x14ac:dyDescent="0.25">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11.597099999999999</v>
      </c>
    </row>
    <row r="2958" spans="1:22" x14ac:dyDescent="0.25">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191.64599999999999</v>
      </c>
      <c r="T2958">
        <v>3</v>
      </c>
      <c r="U2958">
        <v>0.1</v>
      </c>
      <c r="V2958">
        <v>31.940999999999999</v>
      </c>
    </row>
    <row r="2959" spans="1:22" x14ac:dyDescent="0.25">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-1.9275</v>
      </c>
    </row>
    <row r="2960" spans="1:22" x14ac:dyDescent="0.25">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v>
      </c>
      <c r="T2960">
        <v>4</v>
      </c>
      <c r="U2960">
        <v>0.2</v>
      </c>
      <c r="V2960">
        <v>7.2267999999999999</v>
      </c>
    </row>
    <row r="2961" spans="1:22" x14ac:dyDescent="0.25">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25">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9.3564000000000007</v>
      </c>
    </row>
    <row r="2963" spans="1:22" x14ac:dyDescent="0.25">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25">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9.1763999999999992</v>
      </c>
    </row>
    <row r="2965" spans="1:22" x14ac:dyDescent="0.25">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97.183999999999997</v>
      </c>
      <c r="T2965">
        <v>2</v>
      </c>
      <c r="U2965">
        <v>0.2</v>
      </c>
      <c r="V2965">
        <v>6.0739999999999998</v>
      </c>
    </row>
    <row r="2966" spans="1:22" x14ac:dyDescent="0.25">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v>
      </c>
      <c r="T2966">
        <v>5</v>
      </c>
      <c r="U2966">
        <v>0.2</v>
      </c>
      <c r="V2966">
        <v>8.2080000000000002</v>
      </c>
    </row>
    <row r="2967" spans="1:22" x14ac:dyDescent="0.25">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7.5839999999999996</v>
      </c>
    </row>
    <row r="2968" spans="1:22" x14ac:dyDescent="0.25">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32.951999999999998</v>
      </c>
      <c r="T2968">
        <v>6</v>
      </c>
      <c r="U2968">
        <v>0.6</v>
      </c>
      <c r="V2968">
        <v>-19.7712</v>
      </c>
    </row>
    <row r="2969" spans="1:22" x14ac:dyDescent="0.25">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30.015999999999998</v>
      </c>
      <c r="T2969">
        <v>4</v>
      </c>
      <c r="U2969">
        <v>0.2</v>
      </c>
      <c r="V2969">
        <v>3.0015999999999998</v>
      </c>
    </row>
    <row r="2970" spans="1:22" x14ac:dyDescent="0.25">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v>
      </c>
      <c r="T2970">
        <v>3</v>
      </c>
      <c r="U2970">
        <v>0.2</v>
      </c>
      <c r="V2970">
        <v>43.7136</v>
      </c>
    </row>
    <row r="2971" spans="1:22" x14ac:dyDescent="0.25">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31.103999999999999</v>
      </c>
      <c r="T2971">
        <v>6</v>
      </c>
      <c r="U2971">
        <v>0.2</v>
      </c>
      <c r="V2971">
        <v>10.8864</v>
      </c>
    </row>
    <row r="2972" spans="1:22" x14ac:dyDescent="0.25">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v>
      </c>
      <c r="T2972">
        <v>8</v>
      </c>
      <c r="U2972">
        <v>0.7</v>
      </c>
      <c r="V2972">
        <v>-10.617599999999999</v>
      </c>
    </row>
    <row r="2973" spans="1:22" x14ac:dyDescent="0.25">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28.271999999999998</v>
      </c>
      <c r="T2973">
        <v>2</v>
      </c>
      <c r="U2973">
        <v>0.2</v>
      </c>
      <c r="V2973">
        <v>6.3612000000000002</v>
      </c>
    </row>
    <row r="2974" spans="1:22" x14ac:dyDescent="0.25">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-51.827199999999998</v>
      </c>
    </row>
    <row r="2975" spans="1:22" x14ac:dyDescent="0.25">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5.1840000000000002</v>
      </c>
    </row>
    <row r="2976" spans="1:22" x14ac:dyDescent="0.25">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244.006</v>
      </c>
      <c r="T2976">
        <v>2</v>
      </c>
      <c r="U2976">
        <v>0.3</v>
      </c>
      <c r="V2976">
        <v>-31.372199999999999</v>
      </c>
    </row>
    <row r="2977" spans="1:22" x14ac:dyDescent="0.25">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v>
      </c>
      <c r="T2977">
        <v>4</v>
      </c>
      <c r="U2977">
        <v>0.2</v>
      </c>
      <c r="V2977">
        <v>5.3784000000000001</v>
      </c>
    </row>
    <row r="2978" spans="1:22" x14ac:dyDescent="0.25">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188.55199999999999</v>
      </c>
      <c r="T2978">
        <v>7</v>
      </c>
      <c r="U2978">
        <v>0.3</v>
      </c>
      <c r="V2978">
        <v>-2.6936</v>
      </c>
    </row>
    <row r="2979" spans="1:22" x14ac:dyDescent="0.25">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5.8708</v>
      </c>
    </row>
    <row r="2980" spans="1:22" x14ac:dyDescent="0.25">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545.94000000000005</v>
      </c>
      <c r="T2980">
        <v>6</v>
      </c>
      <c r="U2980">
        <v>0</v>
      </c>
      <c r="V2980">
        <v>87.350399999999993</v>
      </c>
    </row>
    <row r="2981" spans="1:22" x14ac:dyDescent="0.25">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20.736000000000001</v>
      </c>
      <c r="T2981">
        <v>4</v>
      </c>
      <c r="U2981">
        <v>0.2</v>
      </c>
      <c r="V2981">
        <v>7.2576000000000001</v>
      </c>
    </row>
    <row r="2982" spans="1:22" x14ac:dyDescent="0.25">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4.3296000000000001</v>
      </c>
    </row>
    <row r="2983" spans="1:22" x14ac:dyDescent="0.25">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13.8528</v>
      </c>
    </row>
    <row r="2984" spans="1:22" x14ac:dyDescent="0.25">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v>11.263999999999999</v>
      </c>
      <c r="T2984">
        <v>4</v>
      </c>
      <c r="U2984">
        <v>0.2</v>
      </c>
      <c r="V2984">
        <v>3.8016000000000001</v>
      </c>
    </row>
    <row r="2985" spans="1:22" x14ac:dyDescent="0.25">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53.423999999999999</v>
      </c>
      <c r="T2985">
        <v>3</v>
      </c>
      <c r="U2985">
        <v>0.2</v>
      </c>
      <c r="V2985">
        <v>4.6745999999999999</v>
      </c>
    </row>
    <row r="2986" spans="1:22" x14ac:dyDescent="0.25">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v>
      </c>
    </row>
    <row r="2987" spans="1:22" x14ac:dyDescent="0.25">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v>
      </c>
    </row>
    <row r="2988" spans="1:22" x14ac:dyDescent="0.25">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25">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1267.6500000000001</v>
      </c>
      <c r="T2989">
        <v>9</v>
      </c>
      <c r="U2989">
        <v>0</v>
      </c>
      <c r="V2989">
        <v>152.11799999999999</v>
      </c>
    </row>
    <row r="2990" spans="1:22" x14ac:dyDescent="0.25">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0.77939999999999998</v>
      </c>
    </row>
    <row r="2991" spans="1:22" x14ac:dyDescent="0.25">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6.4960000000000004</v>
      </c>
    </row>
    <row r="2992" spans="1:22" x14ac:dyDescent="0.25">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8.9830000000000005</v>
      </c>
    </row>
    <row r="2993" spans="1:22" x14ac:dyDescent="0.25">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31.248000000000001</v>
      </c>
      <c r="T2993">
        <v>7</v>
      </c>
      <c r="U2993">
        <v>0.2</v>
      </c>
      <c r="V2993">
        <v>10.9368</v>
      </c>
    </row>
    <row r="2994" spans="1:22" x14ac:dyDescent="0.25">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25">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421.08240000000001</v>
      </c>
    </row>
    <row r="2996" spans="1:22" x14ac:dyDescent="0.25">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v>
      </c>
      <c r="T2996">
        <v>4</v>
      </c>
      <c r="U2996">
        <v>0.2</v>
      </c>
      <c r="V2996">
        <v>18.684000000000001</v>
      </c>
    </row>
    <row r="2997" spans="1:22" x14ac:dyDescent="0.25">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25">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25">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v>
      </c>
      <c r="T2999">
        <v>1</v>
      </c>
      <c r="U2999">
        <v>0.2</v>
      </c>
      <c r="V2999">
        <v>0.64739999999999998</v>
      </c>
    </row>
    <row r="3000" spans="1:22" x14ac:dyDescent="0.25">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28.790400000000002</v>
      </c>
    </row>
    <row r="3001" spans="1:22" x14ac:dyDescent="0.25">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206.99100000000001</v>
      </c>
      <c r="T3001">
        <v>3</v>
      </c>
      <c r="U3001">
        <v>0.7</v>
      </c>
      <c r="V3001">
        <v>-172.49250000000001</v>
      </c>
    </row>
    <row r="3002" spans="1:22" x14ac:dyDescent="0.25">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44.415999999999997</v>
      </c>
      <c r="T3002">
        <v>2</v>
      </c>
      <c r="U3002">
        <v>0.2</v>
      </c>
      <c r="V3002">
        <v>3.8864000000000001</v>
      </c>
    </row>
    <row r="3003" spans="1:22" x14ac:dyDescent="0.25">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9.0060000000000002</v>
      </c>
      <c r="T3003">
        <v>2</v>
      </c>
      <c r="U3003">
        <v>0.7</v>
      </c>
      <c r="V3003">
        <v>-7.2047999999999996</v>
      </c>
    </row>
    <row r="3004" spans="1:22" x14ac:dyDescent="0.25">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25">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10.43</v>
      </c>
    </row>
    <row r="3006" spans="1:22" x14ac:dyDescent="0.25">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62.244</v>
      </c>
    </row>
    <row r="3007" spans="1:22" x14ac:dyDescent="0.25">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91.68</v>
      </c>
      <c r="T3007">
        <v>3</v>
      </c>
      <c r="U3007">
        <v>0</v>
      </c>
      <c r="V3007">
        <v>45.84</v>
      </c>
    </row>
    <row r="3008" spans="1:22" x14ac:dyDescent="0.25">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253.37200000000001</v>
      </c>
    </row>
    <row r="3009" spans="1:22" x14ac:dyDescent="0.25">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11.138400000000001</v>
      </c>
    </row>
    <row r="3010" spans="1:22" x14ac:dyDescent="0.25">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25">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v>
      </c>
      <c r="T3011">
        <v>5</v>
      </c>
      <c r="U3011">
        <v>0.2</v>
      </c>
      <c r="V3011">
        <v>27.436499999999999</v>
      </c>
    </row>
    <row r="3012" spans="1:22" x14ac:dyDescent="0.25">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v>
      </c>
      <c r="T3012">
        <v>5</v>
      </c>
      <c r="U3012">
        <v>0.7</v>
      </c>
      <c r="V3012">
        <v>-9.2230000000000008</v>
      </c>
    </row>
    <row r="3013" spans="1:22" x14ac:dyDescent="0.25">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2549.9850000000001</v>
      </c>
      <c r="T3013">
        <v>5</v>
      </c>
      <c r="U3013">
        <v>0.7</v>
      </c>
      <c r="V3013">
        <v>-3399.98</v>
      </c>
    </row>
    <row r="3014" spans="1:22" x14ac:dyDescent="0.25">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21.594000000000001</v>
      </c>
      <c r="T3014">
        <v>2</v>
      </c>
      <c r="U3014">
        <v>0.7</v>
      </c>
      <c r="V3014">
        <v>-15.835599999999999</v>
      </c>
    </row>
    <row r="3015" spans="1:22" x14ac:dyDescent="0.25">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8.9640000000000004</v>
      </c>
      <c r="T3015">
        <v>6</v>
      </c>
      <c r="U3015">
        <v>0.7</v>
      </c>
      <c r="V3015">
        <v>-6.5735999999999999</v>
      </c>
    </row>
    <row r="3016" spans="1:22" x14ac:dyDescent="0.25">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20.736000000000001</v>
      </c>
      <c r="T3016">
        <v>4</v>
      </c>
      <c r="U3016">
        <v>0.2</v>
      </c>
      <c r="V3016">
        <v>7.2576000000000001</v>
      </c>
    </row>
    <row r="3017" spans="1:22" x14ac:dyDescent="0.25">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-103.26600000000001</v>
      </c>
    </row>
    <row r="3018" spans="1:22" x14ac:dyDescent="0.25">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v>
      </c>
    </row>
    <row r="3019" spans="1:22" x14ac:dyDescent="0.25">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-10.1736</v>
      </c>
    </row>
    <row r="3020" spans="1:22" x14ac:dyDescent="0.25">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-33.32</v>
      </c>
    </row>
    <row r="3021" spans="1:22" x14ac:dyDescent="0.25">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0.2016</v>
      </c>
    </row>
    <row r="3022" spans="1:22" x14ac:dyDescent="0.25">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41.823</v>
      </c>
    </row>
    <row r="3023" spans="1:22" x14ac:dyDescent="0.25">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22.0077</v>
      </c>
    </row>
    <row r="3024" spans="1:22" x14ac:dyDescent="0.25">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25">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327.7328</v>
      </c>
      <c r="T3025">
        <v>2</v>
      </c>
      <c r="U3025">
        <v>0.32</v>
      </c>
      <c r="V3025">
        <v>-14.4588</v>
      </c>
    </row>
    <row r="3026" spans="1:22" x14ac:dyDescent="0.25">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52.271999999999998</v>
      </c>
      <c r="T3026">
        <v>11</v>
      </c>
      <c r="U3026">
        <v>0.2</v>
      </c>
      <c r="V3026">
        <v>17.6418</v>
      </c>
    </row>
    <row r="3027" spans="1:22" x14ac:dyDescent="0.25">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25">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v>
      </c>
      <c r="T3028">
        <v>3</v>
      </c>
      <c r="U3028">
        <v>0.2</v>
      </c>
      <c r="V3028">
        <v>0</v>
      </c>
    </row>
    <row r="3029" spans="1:22" x14ac:dyDescent="0.25">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2.6936</v>
      </c>
    </row>
    <row r="3030" spans="1:22" x14ac:dyDescent="0.25">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v>
      </c>
      <c r="T3030">
        <v>5</v>
      </c>
      <c r="U3030">
        <v>0</v>
      </c>
      <c r="V3030">
        <v>80.784000000000006</v>
      </c>
    </row>
    <row r="3031" spans="1:22" x14ac:dyDescent="0.25">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v>
      </c>
    </row>
    <row r="3032" spans="1:22" x14ac:dyDescent="0.25">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31.091200000000001</v>
      </c>
    </row>
    <row r="3033" spans="1:22" x14ac:dyDescent="0.25">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7.5370999999999997</v>
      </c>
    </row>
    <row r="3034" spans="1:22" x14ac:dyDescent="0.25">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v>
      </c>
    </row>
    <row r="3035" spans="1:22" x14ac:dyDescent="0.25">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20.736000000000001</v>
      </c>
      <c r="T3035">
        <v>4</v>
      </c>
      <c r="U3035">
        <v>0.2</v>
      </c>
      <c r="V3035">
        <v>7.2576000000000001</v>
      </c>
    </row>
    <row r="3036" spans="1:22" x14ac:dyDescent="0.25">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53.7</v>
      </c>
      <c r="T3036">
        <v>6</v>
      </c>
      <c r="U3036">
        <v>0</v>
      </c>
      <c r="V3036">
        <v>10.202999999999999</v>
      </c>
    </row>
    <row r="3037" spans="1:22" x14ac:dyDescent="0.25">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16.679600000000001</v>
      </c>
    </row>
    <row r="3038" spans="1:22" x14ac:dyDescent="0.25">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15.763999999999999</v>
      </c>
    </row>
    <row r="3039" spans="1:22" x14ac:dyDescent="0.25">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v>
      </c>
      <c r="T3039">
        <v>5</v>
      </c>
      <c r="U3039">
        <v>0</v>
      </c>
      <c r="V3039">
        <v>15.552</v>
      </c>
    </row>
    <row r="3040" spans="1:22" x14ac:dyDescent="0.25">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10.789199999999999</v>
      </c>
    </row>
    <row r="3041" spans="1:22" x14ac:dyDescent="0.25">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-6.4233000000000002</v>
      </c>
    </row>
    <row r="3042" spans="1:22" x14ac:dyDescent="0.25">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3.3439999999999999</v>
      </c>
    </row>
    <row r="3043" spans="1:22" x14ac:dyDescent="0.25">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6.2207999999999997</v>
      </c>
    </row>
    <row r="3044" spans="1:22" x14ac:dyDescent="0.25">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25">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2054.2719999999999</v>
      </c>
      <c r="T3045">
        <v>8</v>
      </c>
      <c r="U3045">
        <v>0.2</v>
      </c>
      <c r="V3045">
        <v>256.78399999999999</v>
      </c>
    </row>
    <row r="3046" spans="1:22" x14ac:dyDescent="0.25">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25">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13.9</v>
      </c>
      <c r="T3047">
        <v>5</v>
      </c>
      <c r="U3047">
        <v>0</v>
      </c>
      <c r="V3047">
        <v>3.6139999999999999</v>
      </c>
    </row>
    <row r="3048" spans="1:22" x14ac:dyDescent="0.25">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12.1348</v>
      </c>
    </row>
    <row r="3049" spans="1:22" x14ac:dyDescent="0.25">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25">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70.006</v>
      </c>
    </row>
    <row r="3051" spans="1:22" x14ac:dyDescent="0.25">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25">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2.9371999999999998</v>
      </c>
    </row>
    <row r="3053" spans="1:22" x14ac:dyDescent="0.25">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66.073599999999999</v>
      </c>
    </row>
    <row r="3054" spans="1:22" x14ac:dyDescent="0.25">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18.211200000000002</v>
      </c>
    </row>
    <row r="3055" spans="1:22" x14ac:dyDescent="0.25">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25">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25">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v>
      </c>
      <c r="T3057">
        <v>5</v>
      </c>
      <c r="U3057">
        <v>0.2</v>
      </c>
      <c r="V3057">
        <v>874.98749999999995</v>
      </c>
    </row>
    <row r="3058" spans="1:22" x14ac:dyDescent="0.25">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4.3007999999999997</v>
      </c>
    </row>
    <row r="3059" spans="1:22" x14ac:dyDescent="0.25">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v>
      </c>
    </row>
    <row r="3060" spans="1:22" x14ac:dyDescent="0.25">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25">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24.367999999999999</v>
      </c>
      <c r="T3061">
        <v>2</v>
      </c>
      <c r="U3061">
        <v>0.2</v>
      </c>
      <c r="V3061">
        <v>-3.3506</v>
      </c>
    </row>
    <row r="3062" spans="1:22" x14ac:dyDescent="0.25">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v>
      </c>
      <c r="T3062">
        <v>3</v>
      </c>
      <c r="U3062">
        <v>0.2</v>
      </c>
      <c r="V3062">
        <v>22.4955</v>
      </c>
    </row>
    <row r="3063" spans="1:22" x14ac:dyDescent="0.25">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v>
      </c>
      <c r="T3063">
        <v>8</v>
      </c>
      <c r="U3063">
        <v>0.2</v>
      </c>
      <c r="V3063">
        <v>9.7439999999999998</v>
      </c>
    </row>
    <row r="3064" spans="1:22" x14ac:dyDescent="0.25">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23.511600000000001</v>
      </c>
    </row>
    <row r="3065" spans="1:22" x14ac:dyDescent="0.25">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7.3479000000000001</v>
      </c>
    </row>
    <row r="3066" spans="1:22" x14ac:dyDescent="0.25">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25.423999999999999</v>
      </c>
    </row>
    <row r="3067" spans="1:22" x14ac:dyDescent="0.25">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25">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v>
      </c>
      <c r="T3068">
        <v>5</v>
      </c>
      <c r="U3068">
        <v>0</v>
      </c>
      <c r="V3068">
        <v>88.129499999999993</v>
      </c>
    </row>
    <row r="3069" spans="1:22" x14ac:dyDescent="0.25">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v>
      </c>
    </row>
    <row r="3070" spans="1:22" x14ac:dyDescent="0.25">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138.3552</v>
      </c>
    </row>
    <row r="3071" spans="1:22" x14ac:dyDescent="0.25">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82.992000000000004</v>
      </c>
    </row>
    <row r="3072" spans="1:22" x14ac:dyDescent="0.25">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792.26909999999998</v>
      </c>
    </row>
    <row r="3073" spans="1:22" x14ac:dyDescent="0.25">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14.9292</v>
      </c>
    </row>
    <row r="3074" spans="1:22" x14ac:dyDescent="0.25">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26.565000000000001</v>
      </c>
    </row>
    <row r="3075" spans="1:22" x14ac:dyDescent="0.25">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28.614999999999998</v>
      </c>
    </row>
    <row r="3076" spans="1:22" x14ac:dyDescent="0.25">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18.454799999999999</v>
      </c>
    </row>
    <row r="3077" spans="1:22" x14ac:dyDescent="0.25">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342.86399999999998</v>
      </c>
      <c r="T3077">
        <v>3</v>
      </c>
      <c r="U3077">
        <v>0.2</v>
      </c>
      <c r="V3077">
        <v>38.572200000000002</v>
      </c>
    </row>
    <row r="3078" spans="1:22" x14ac:dyDescent="0.25">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-14.228999999999999</v>
      </c>
    </row>
    <row r="3079" spans="1:22" x14ac:dyDescent="0.25">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-140.196</v>
      </c>
    </row>
    <row r="3080" spans="1:22" x14ac:dyDescent="0.25">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10.507199999999999</v>
      </c>
    </row>
    <row r="3081" spans="1:22" x14ac:dyDescent="0.25">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6.2207999999999997</v>
      </c>
    </row>
    <row r="3082" spans="1:22" x14ac:dyDescent="0.25">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25">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25">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25">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3.9279999999999999</v>
      </c>
      <c r="T3085">
        <v>1</v>
      </c>
      <c r="U3085">
        <v>0.2</v>
      </c>
      <c r="V3085">
        <v>1.3257000000000001</v>
      </c>
    </row>
    <row r="3086" spans="1:22" x14ac:dyDescent="0.25">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252.78399999999999</v>
      </c>
      <c r="T3086">
        <v>4</v>
      </c>
      <c r="U3086">
        <v>0.8</v>
      </c>
      <c r="V3086">
        <v>-417.09359999999998</v>
      </c>
    </row>
    <row r="3087" spans="1:22" x14ac:dyDescent="0.25">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15.997999999999999</v>
      </c>
    </row>
    <row r="3088" spans="1:22" x14ac:dyDescent="0.25">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v>
      </c>
      <c r="T3088">
        <v>2</v>
      </c>
      <c r="U3088">
        <v>0.6</v>
      </c>
      <c r="V3088">
        <v>-2.6892</v>
      </c>
    </row>
    <row r="3089" spans="1:22" x14ac:dyDescent="0.25">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12.992000000000001</v>
      </c>
      <c r="T3089">
        <v>2</v>
      </c>
      <c r="U3089">
        <v>0.8</v>
      </c>
      <c r="V3089">
        <v>-32.479999999999997</v>
      </c>
    </row>
    <row r="3090" spans="1:22" x14ac:dyDescent="0.25">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v>
      </c>
    </row>
    <row r="3091" spans="1:22" x14ac:dyDescent="0.25">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25">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v>447.86</v>
      </c>
      <c r="T3092">
        <v>7</v>
      </c>
      <c r="U3092">
        <v>0</v>
      </c>
      <c r="V3092">
        <v>219.45140000000001</v>
      </c>
    </row>
    <row r="3093" spans="1:22" x14ac:dyDescent="0.25">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25">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25">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v>
      </c>
      <c r="T3095">
        <v>4</v>
      </c>
      <c r="U3095">
        <v>0.2</v>
      </c>
      <c r="V3095">
        <v>2.7719999999999998</v>
      </c>
    </row>
    <row r="3096" spans="1:22" x14ac:dyDescent="0.25">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v>
      </c>
      <c r="T3096">
        <v>2</v>
      </c>
      <c r="U3096">
        <v>0.2</v>
      </c>
      <c r="V3096">
        <v>3.6288</v>
      </c>
    </row>
    <row r="3097" spans="1:22" x14ac:dyDescent="0.25">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2.2559999999999998</v>
      </c>
    </row>
    <row r="3098" spans="1:22" x14ac:dyDescent="0.25">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5.7679999999999998</v>
      </c>
      <c r="T3098">
        <v>2</v>
      </c>
      <c r="U3098">
        <v>0.8</v>
      </c>
      <c r="V3098">
        <v>-13.5548</v>
      </c>
    </row>
    <row r="3099" spans="1:22" x14ac:dyDescent="0.25">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25">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220.26560000000001</v>
      </c>
      <c r="T3100">
        <v>4</v>
      </c>
      <c r="U3100">
        <v>0.32</v>
      </c>
      <c r="V3100">
        <v>-42.1096</v>
      </c>
    </row>
    <row r="3101" spans="1:22" x14ac:dyDescent="0.25">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v>
      </c>
      <c r="T3101">
        <v>3</v>
      </c>
      <c r="U3101">
        <v>0.2</v>
      </c>
      <c r="V3101">
        <v>3.5022000000000002</v>
      </c>
    </row>
    <row r="3102" spans="1:22" x14ac:dyDescent="0.25">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v>
      </c>
      <c r="T3102">
        <v>3</v>
      </c>
      <c r="U3102">
        <v>0.2</v>
      </c>
      <c r="V3102">
        <v>9.0882000000000005</v>
      </c>
    </row>
    <row r="3103" spans="1:22" x14ac:dyDescent="0.25">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34.758000000000003</v>
      </c>
    </row>
    <row r="3104" spans="1:22" x14ac:dyDescent="0.25">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25">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-9.5017999999999994</v>
      </c>
    </row>
    <row r="3106" spans="1:22" x14ac:dyDescent="0.25">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11.555999999999999</v>
      </c>
    </row>
    <row r="3107" spans="1:22" x14ac:dyDescent="0.25">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v>
      </c>
      <c r="T3107">
        <v>4</v>
      </c>
      <c r="U3107">
        <v>0.2</v>
      </c>
      <c r="V3107">
        <v>5.6955999999999998</v>
      </c>
    </row>
    <row r="3108" spans="1:22" x14ac:dyDescent="0.25">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26.115600000000001</v>
      </c>
    </row>
    <row r="3109" spans="1:22" x14ac:dyDescent="0.25">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10.0878</v>
      </c>
    </row>
    <row r="3110" spans="1:22" x14ac:dyDescent="0.25">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4.8587999999999996</v>
      </c>
    </row>
    <row r="3111" spans="1:22" x14ac:dyDescent="0.25">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25">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25.401599999999998</v>
      </c>
    </row>
    <row r="3113" spans="1:22" x14ac:dyDescent="0.25">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47.730600000000003</v>
      </c>
    </row>
    <row r="3114" spans="1:22" x14ac:dyDescent="0.25">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837.6</v>
      </c>
      <c r="T3114">
        <v>3</v>
      </c>
      <c r="U3114">
        <v>0.2</v>
      </c>
      <c r="V3114">
        <v>62.82</v>
      </c>
    </row>
    <row r="3115" spans="1:22" x14ac:dyDescent="0.25">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25">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25">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532.70399999999995</v>
      </c>
      <c r="T3117">
        <v>6</v>
      </c>
      <c r="U3117">
        <v>0.2</v>
      </c>
      <c r="V3117">
        <v>-39.952800000000003</v>
      </c>
    </row>
    <row r="3118" spans="1:22" x14ac:dyDescent="0.25">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v>43.1</v>
      </c>
      <c r="T3118">
        <v>5</v>
      </c>
      <c r="U3118">
        <v>0</v>
      </c>
      <c r="V3118">
        <v>11.206</v>
      </c>
    </row>
    <row r="3119" spans="1:22" x14ac:dyDescent="0.25">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0.1588</v>
      </c>
    </row>
    <row r="3120" spans="1:22" x14ac:dyDescent="0.25">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v>
      </c>
    </row>
    <row r="3121" spans="1:22" x14ac:dyDescent="0.25">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v>
      </c>
      <c r="T3121">
        <v>2</v>
      </c>
      <c r="U3121">
        <v>0.2</v>
      </c>
      <c r="V3121">
        <v>31.198</v>
      </c>
    </row>
    <row r="3122" spans="1:22" x14ac:dyDescent="0.25">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7.3007999999999997</v>
      </c>
    </row>
    <row r="3123" spans="1:22" x14ac:dyDescent="0.25">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7.5960000000000001</v>
      </c>
    </row>
    <row r="3124" spans="1:22" x14ac:dyDescent="0.25">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78.599999999999994</v>
      </c>
      <c r="T3124">
        <v>5</v>
      </c>
      <c r="U3124">
        <v>0.7</v>
      </c>
      <c r="V3124">
        <v>-62.88</v>
      </c>
    </row>
    <row r="3125" spans="1:22" x14ac:dyDescent="0.25">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3.7679999999999998</v>
      </c>
      <c r="T3125">
        <v>2</v>
      </c>
      <c r="U3125">
        <v>0.7</v>
      </c>
      <c r="V3125">
        <v>-3.14</v>
      </c>
    </row>
    <row r="3126" spans="1:22" x14ac:dyDescent="0.25">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51.831200000000003</v>
      </c>
    </row>
    <row r="3127" spans="1:22" x14ac:dyDescent="0.25">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21.142800000000001</v>
      </c>
    </row>
    <row r="3128" spans="1:22" x14ac:dyDescent="0.25">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258.52800000000002</v>
      </c>
      <c r="T3128">
        <v>2</v>
      </c>
      <c r="U3128">
        <v>0.4</v>
      </c>
      <c r="V3128">
        <v>-47.396799999999999</v>
      </c>
    </row>
    <row r="3129" spans="1:22" x14ac:dyDescent="0.25">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23.086400000000001</v>
      </c>
    </row>
    <row r="3130" spans="1:22" x14ac:dyDescent="0.25">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14.671799999999999</v>
      </c>
    </row>
    <row r="3131" spans="1:22" x14ac:dyDescent="0.25">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241.56800000000001</v>
      </c>
      <c r="T3131">
        <v>2</v>
      </c>
      <c r="U3131">
        <v>0.2</v>
      </c>
      <c r="V3131">
        <v>18.117599999999999</v>
      </c>
    </row>
    <row r="3132" spans="1:22" x14ac:dyDescent="0.25">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39.5</v>
      </c>
    </row>
    <row r="3133" spans="1:22" x14ac:dyDescent="0.25">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627.16800000000001</v>
      </c>
      <c r="T3133">
        <v>4</v>
      </c>
      <c r="U3133">
        <v>0.2</v>
      </c>
      <c r="V3133">
        <v>70.556399999999996</v>
      </c>
    </row>
    <row r="3134" spans="1:22" x14ac:dyDescent="0.25">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25">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v>
      </c>
    </row>
    <row r="3136" spans="1:22" x14ac:dyDescent="0.25">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30.56</v>
      </c>
      <c r="T3136">
        <v>5</v>
      </c>
      <c r="U3136">
        <v>0.8</v>
      </c>
      <c r="V3136">
        <v>-45.84</v>
      </c>
    </row>
    <row r="3137" spans="1:22" x14ac:dyDescent="0.25">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-15.590400000000001</v>
      </c>
    </row>
    <row r="3138" spans="1:22" x14ac:dyDescent="0.25">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8.4990000000000006</v>
      </c>
    </row>
    <row r="3139" spans="1:22" x14ac:dyDescent="0.25">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25">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-0.55979999999999996</v>
      </c>
    </row>
    <row r="3141" spans="1:22" x14ac:dyDescent="0.25">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v>
      </c>
    </row>
    <row r="3142" spans="1:22" x14ac:dyDescent="0.25">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v>
      </c>
    </row>
    <row r="3143" spans="1:22" x14ac:dyDescent="0.25">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210.392</v>
      </c>
      <c r="T3143">
        <v>2</v>
      </c>
      <c r="U3143">
        <v>0.8</v>
      </c>
      <c r="V3143">
        <v>-336.62720000000002</v>
      </c>
    </row>
    <row r="3144" spans="1:22" x14ac:dyDescent="0.25">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v>
      </c>
      <c r="T3144">
        <v>5</v>
      </c>
      <c r="U3144">
        <v>0.2</v>
      </c>
      <c r="V3144">
        <v>35.988</v>
      </c>
    </row>
    <row r="3145" spans="1:22" x14ac:dyDescent="0.25">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0.92820000000000003</v>
      </c>
    </row>
    <row r="3146" spans="1:22" x14ac:dyDescent="0.25">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-24.843</v>
      </c>
    </row>
    <row r="3147" spans="1:22" x14ac:dyDescent="0.25">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963.13599999999997</v>
      </c>
      <c r="T3147">
        <v>4</v>
      </c>
      <c r="U3147">
        <v>0.2</v>
      </c>
      <c r="V3147">
        <v>108.3528</v>
      </c>
    </row>
    <row r="3148" spans="1:22" x14ac:dyDescent="0.25">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88.775999999999996</v>
      </c>
      <c r="T3148">
        <v>3</v>
      </c>
      <c r="U3148">
        <v>0.2</v>
      </c>
      <c r="V3148">
        <v>7.7679</v>
      </c>
    </row>
    <row r="3149" spans="1:22" x14ac:dyDescent="0.25">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v>32.4</v>
      </c>
      <c r="T3149">
        <v>5</v>
      </c>
      <c r="U3149">
        <v>0</v>
      </c>
      <c r="V3149">
        <v>10.368</v>
      </c>
    </row>
    <row r="3150" spans="1:22" x14ac:dyDescent="0.25">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v>
      </c>
      <c r="T3150">
        <v>5</v>
      </c>
      <c r="U3150">
        <v>0</v>
      </c>
      <c r="V3150">
        <v>15.552</v>
      </c>
    </row>
    <row r="3151" spans="1:22" x14ac:dyDescent="0.25">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31.05</v>
      </c>
      <c r="T3151">
        <v>3</v>
      </c>
      <c r="U3151">
        <v>0</v>
      </c>
      <c r="V3151">
        <v>14.904</v>
      </c>
    </row>
    <row r="3152" spans="1:22" x14ac:dyDescent="0.25">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v>
      </c>
      <c r="T3152">
        <v>6</v>
      </c>
      <c r="U3152">
        <v>0.2</v>
      </c>
      <c r="V3152">
        <v>607.60799999999995</v>
      </c>
    </row>
    <row r="3153" spans="1:22" x14ac:dyDescent="0.25">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1799.9939999999999</v>
      </c>
      <c r="T3153">
        <v>2</v>
      </c>
      <c r="U3153">
        <v>0.7</v>
      </c>
      <c r="V3153">
        <v>-2639.9911999999999</v>
      </c>
    </row>
    <row r="3154" spans="1:22" x14ac:dyDescent="0.25">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101.988</v>
      </c>
      <c r="T3154">
        <v>2</v>
      </c>
      <c r="U3154">
        <v>0.4</v>
      </c>
      <c r="V3154">
        <v>-16.998000000000001</v>
      </c>
    </row>
    <row r="3155" spans="1:22" x14ac:dyDescent="0.25">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69.001800000000003</v>
      </c>
    </row>
    <row r="3156" spans="1:22" x14ac:dyDescent="0.25">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25">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33.721200000000003</v>
      </c>
    </row>
    <row r="3158" spans="1:22" x14ac:dyDescent="0.25">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-75.830399999999997</v>
      </c>
    </row>
    <row r="3159" spans="1:22" x14ac:dyDescent="0.25">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25">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5.9184999999999999</v>
      </c>
    </row>
    <row r="3161" spans="1:22" x14ac:dyDescent="0.25">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v>
      </c>
      <c r="T3161">
        <v>3</v>
      </c>
      <c r="U3161">
        <v>0.2</v>
      </c>
      <c r="V3161">
        <v>-17.996400000000001</v>
      </c>
    </row>
    <row r="3162" spans="1:22" x14ac:dyDescent="0.25">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5.18</v>
      </c>
      <c r="T3162">
        <v>5</v>
      </c>
      <c r="U3162">
        <v>0.8</v>
      </c>
      <c r="V3162">
        <v>-8.0289999999999999</v>
      </c>
    </row>
    <row r="3163" spans="1:22" x14ac:dyDescent="0.25">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25">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36.8245</v>
      </c>
    </row>
    <row r="3165" spans="1:22" x14ac:dyDescent="0.25">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59.52</v>
      </c>
      <c r="T3165">
        <v>3</v>
      </c>
      <c r="U3165">
        <v>0</v>
      </c>
      <c r="V3165">
        <v>15.475199999999999</v>
      </c>
    </row>
    <row r="3166" spans="1:22" x14ac:dyDescent="0.25">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17.334</v>
      </c>
    </row>
    <row r="3167" spans="1:22" x14ac:dyDescent="0.25">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239.98400000000001</v>
      </c>
      <c r="T3167">
        <v>2</v>
      </c>
      <c r="U3167">
        <v>0.2</v>
      </c>
      <c r="V3167">
        <v>23.9984</v>
      </c>
    </row>
    <row r="3168" spans="1:22" x14ac:dyDescent="0.25">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25">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25">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-24.391999999999999</v>
      </c>
    </row>
    <row r="3171" spans="1:22" x14ac:dyDescent="0.25">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v>
      </c>
      <c r="T3171">
        <v>13</v>
      </c>
      <c r="U3171">
        <v>0.2</v>
      </c>
      <c r="V3171">
        <v>19.434999999999999</v>
      </c>
    </row>
    <row r="3172" spans="1:22" x14ac:dyDescent="0.25">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11.223599999999999</v>
      </c>
    </row>
    <row r="3173" spans="1:22" x14ac:dyDescent="0.25">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3.1680000000000001</v>
      </c>
      <c r="T3173">
        <v>2</v>
      </c>
      <c r="U3173">
        <v>0.8</v>
      </c>
      <c r="V3173">
        <v>-4.7519999999999998</v>
      </c>
    </row>
    <row r="3174" spans="1:22" x14ac:dyDescent="0.25">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25">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13.391999999999999</v>
      </c>
      <c r="T3175">
        <v>3</v>
      </c>
      <c r="U3175">
        <v>0.2</v>
      </c>
      <c r="V3175">
        <v>1.5065999999999999</v>
      </c>
    </row>
    <row r="3176" spans="1:22" x14ac:dyDescent="0.25">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25">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180.58799999999999</v>
      </c>
      <c r="T3177">
        <v>2</v>
      </c>
      <c r="U3177">
        <v>0.7</v>
      </c>
      <c r="V3177">
        <v>-240.78399999999999</v>
      </c>
    </row>
    <row r="3178" spans="1:22" x14ac:dyDescent="0.25">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0.5998</v>
      </c>
    </row>
    <row r="3179" spans="1:22" x14ac:dyDescent="0.25">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9.0047999999999995</v>
      </c>
    </row>
    <row r="3180" spans="1:22" x14ac:dyDescent="0.25">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6.0726000000000004</v>
      </c>
    </row>
    <row r="3181" spans="1:22" x14ac:dyDescent="0.25">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18.190799999999999</v>
      </c>
    </row>
    <row r="3182" spans="1:22" x14ac:dyDescent="0.25">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254.9</v>
      </c>
      <c r="T3182">
        <v>5</v>
      </c>
      <c r="U3182">
        <v>0</v>
      </c>
      <c r="V3182">
        <v>68.822999999999993</v>
      </c>
    </row>
    <row r="3183" spans="1:22" x14ac:dyDescent="0.25">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25">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v>
      </c>
      <c r="T3184">
        <v>3</v>
      </c>
      <c r="U3184">
        <v>0</v>
      </c>
      <c r="V3184">
        <v>355.44659999999999</v>
      </c>
    </row>
    <row r="3185" spans="1:22" x14ac:dyDescent="0.25">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473.61059999999998</v>
      </c>
    </row>
    <row r="3186" spans="1:22" x14ac:dyDescent="0.25">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157.87020000000001</v>
      </c>
    </row>
    <row r="3187" spans="1:22" x14ac:dyDescent="0.25">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26.045999999999999</v>
      </c>
      <c r="T3187">
        <v>3</v>
      </c>
      <c r="U3187">
        <v>0.8</v>
      </c>
      <c r="V3187">
        <v>-44.278199999999998</v>
      </c>
    </row>
    <row r="3188" spans="1:22" x14ac:dyDescent="0.25">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26.9526</v>
      </c>
    </row>
    <row r="3189" spans="1:22" x14ac:dyDescent="0.25">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25">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1.8</v>
      </c>
    </row>
    <row r="3191" spans="1:22" x14ac:dyDescent="0.25">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25">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25">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17.157399999999999</v>
      </c>
    </row>
    <row r="3194" spans="1:22" x14ac:dyDescent="0.25">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6.37</v>
      </c>
      <c r="T3194">
        <v>7</v>
      </c>
      <c r="U3194">
        <v>0.8</v>
      </c>
      <c r="V3194">
        <v>-9.5549999999999997</v>
      </c>
    </row>
    <row r="3195" spans="1:22" x14ac:dyDescent="0.25">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3.6480000000000001</v>
      </c>
      <c r="T3195">
        <v>3</v>
      </c>
      <c r="U3195">
        <v>0.8</v>
      </c>
      <c r="V3195">
        <v>-6.0191999999999997</v>
      </c>
    </row>
    <row r="3196" spans="1:22" x14ac:dyDescent="0.25">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31.103999999999999</v>
      </c>
      <c r="T3196">
        <v>6</v>
      </c>
      <c r="U3196">
        <v>0.2</v>
      </c>
      <c r="V3196">
        <v>10.8864</v>
      </c>
    </row>
    <row r="3197" spans="1:22" x14ac:dyDescent="0.25">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0.2334</v>
      </c>
    </row>
    <row r="3198" spans="1:22" x14ac:dyDescent="0.25">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14.085900000000001</v>
      </c>
    </row>
    <row r="3199" spans="1:22" x14ac:dyDescent="0.25">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3.3660000000000001</v>
      </c>
      <c r="T3199">
        <v>3</v>
      </c>
      <c r="U3199">
        <v>0.7</v>
      </c>
      <c r="V3199">
        <v>-2.2440000000000002</v>
      </c>
    </row>
    <row r="3200" spans="1:22" x14ac:dyDescent="0.25">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v>
      </c>
    </row>
    <row r="3201" spans="1:22" x14ac:dyDescent="0.25">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2.3380000000000001</v>
      </c>
    </row>
    <row r="3202" spans="1:22" x14ac:dyDescent="0.25">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3.7307999999999999</v>
      </c>
    </row>
    <row r="3203" spans="1:22" x14ac:dyDescent="0.25">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v>
      </c>
      <c r="T3203">
        <v>4</v>
      </c>
      <c r="U3203">
        <v>0.2</v>
      </c>
      <c r="V3203">
        <v>5.7767999999999997</v>
      </c>
    </row>
    <row r="3204" spans="1:22" x14ac:dyDescent="0.25">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60.153599999999997</v>
      </c>
    </row>
    <row r="3205" spans="1:22" x14ac:dyDescent="0.25">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25">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11.166399999999999</v>
      </c>
    </row>
    <row r="3207" spans="1:22" x14ac:dyDescent="0.25">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28.007999999999999</v>
      </c>
    </row>
    <row r="3208" spans="1:22" x14ac:dyDescent="0.25">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14.896000000000001</v>
      </c>
    </row>
    <row r="3209" spans="1:22" x14ac:dyDescent="0.25">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25">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118.983</v>
      </c>
    </row>
    <row r="3211" spans="1:22" x14ac:dyDescent="0.25">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v>
      </c>
      <c r="T3211">
        <v>9</v>
      </c>
      <c r="U3211">
        <v>0.2</v>
      </c>
      <c r="V3211">
        <v>141.72300000000001</v>
      </c>
    </row>
    <row r="3212" spans="1:22" x14ac:dyDescent="0.25">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13.391999999999999</v>
      </c>
      <c r="T3212">
        <v>3</v>
      </c>
      <c r="U3212">
        <v>0.2</v>
      </c>
      <c r="V3212">
        <v>5.0220000000000002</v>
      </c>
    </row>
    <row r="3213" spans="1:22" x14ac:dyDescent="0.25">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11.228</v>
      </c>
      <c r="T3213">
        <v>7</v>
      </c>
      <c r="U3213">
        <v>0.8</v>
      </c>
      <c r="V3213">
        <v>-18.526199999999999</v>
      </c>
    </row>
    <row r="3214" spans="1:22" x14ac:dyDescent="0.25">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25">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0.16919999999999999</v>
      </c>
    </row>
    <row r="3216" spans="1:22" x14ac:dyDescent="0.25">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34.847999999999999</v>
      </c>
      <c r="T3216">
        <v>2</v>
      </c>
      <c r="U3216">
        <v>0.2</v>
      </c>
      <c r="V3216">
        <v>6.5339999999999998</v>
      </c>
    </row>
    <row r="3217" spans="1:22" x14ac:dyDescent="0.25">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75.180000000000007</v>
      </c>
      <c r="T3217">
        <v>6</v>
      </c>
      <c r="U3217">
        <v>0</v>
      </c>
      <c r="V3217">
        <v>35.334600000000002</v>
      </c>
    </row>
    <row r="3218" spans="1:22" x14ac:dyDescent="0.25">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52.4895</v>
      </c>
    </row>
    <row r="3219" spans="1:22" x14ac:dyDescent="0.25">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931.17600000000004</v>
      </c>
      <c r="T3219">
        <v>3</v>
      </c>
      <c r="U3219">
        <v>0.2</v>
      </c>
      <c r="V3219">
        <v>314.27190000000002</v>
      </c>
    </row>
    <row r="3220" spans="1:22" x14ac:dyDescent="0.25">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124.9552</v>
      </c>
    </row>
    <row r="3221" spans="1:22" x14ac:dyDescent="0.25">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45.527999999999999</v>
      </c>
    </row>
    <row r="3222" spans="1:22" x14ac:dyDescent="0.25">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23.004000000000001</v>
      </c>
    </row>
    <row r="3223" spans="1:22" x14ac:dyDescent="0.25">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25">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3.4104000000000001</v>
      </c>
    </row>
    <row r="3225" spans="1:22" x14ac:dyDescent="0.25">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1.46</v>
      </c>
    </row>
    <row r="3226" spans="1:22" x14ac:dyDescent="0.25">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318.39999999999998</v>
      </c>
      <c r="T3226">
        <v>2</v>
      </c>
      <c r="U3226">
        <v>0.2</v>
      </c>
      <c r="V3226">
        <v>107.46</v>
      </c>
    </row>
    <row r="3227" spans="1:22" x14ac:dyDescent="0.25">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4.6284000000000001</v>
      </c>
    </row>
    <row r="3228" spans="1:22" x14ac:dyDescent="0.25">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-3.2639999999999998</v>
      </c>
    </row>
    <row r="3229" spans="1:22" x14ac:dyDescent="0.25">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20.157900000000001</v>
      </c>
    </row>
    <row r="3230" spans="1:22" x14ac:dyDescent="0.25">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-8.9499999999999996E-2</v>
      </c>
    </row>
    <row r="3231" spans="1:22" x14ac:dyDescent="0.25">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18.766999999999999</v>
      </c>
    </row>
    <row r="3232" spans="1:22" x14ac:dyDescent="0.25">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25">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26.045999999999999</v>
      </c>
      <c r="T3233">
        <v>3</v>
      </c>
      <c r="U3233">
        <v>0.8</v>
      </c>
      <c r="V3233">
        <v>-44.278199999999998</v>
      </c>
    </row>
    <row r="3234" spans="1:22" x14ac:dyDescent="0.25">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2.8959999999999999</v>
      </c>
      <c r="T3234">
        <v>1</v>
      </c>
      <c r="U3234">
        <v>0.8</v>
      </c>
      <c r="V3234">
        <v>-4.7784000000000004</v>
      </c>
    </row>
    <row r="3235" spans="1:22" x14ac:dyDescent="0.25">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32.543999999999997</v>
      </c>
      <c r="T3235">
        <v>2</v>
      </c>
      <c r="U3235">
        <v>0.2</v>
      </c>
      <c r="V3235">
        <v>-7.7291999999999996</v>
      </c>
    </row>
    <row r="3236" spans="1:22" x14ac:dyDescent="0.25">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v>
      </c>
      <c r="T3236">
        <v>1</v>
      </c>
      <c r="U3236">
        <v>0.2</v>
      </c>
      <c r="V3236">
        <v>1.3944000000000001</v>
      </c>
    </row>
    <row r="3237" spans="1:22" x14ac:dyDescent="0.25">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181.797</v>
      </c>
      <c r="T3237">
        <v>1</v>
      </c>
      <c r="U3237">
        <v>0.3</v>
      </c>
      <c r="V3237">
        <v>-15.582599999999999</v>
      </c>
    </row>
    <row r="3238" spans="1:22" x14ac:dyDescent="0.25">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25">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15.951599999999999</v>
      </c>
    </row>
    <row r="3240" spans="1:22" x14ac:dyDescent="0.25">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-77.332999999999998</v>
      </c>
    </row>
    <row r="3241" spans="1:22" x14ac:dyDescent="0.25">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122.92</v>
      </c>
      <c r="T3241">
        <v>7</v>
      </c>
      <c r="U3241">
        <v>0.2</v>
      </c>
      <c r="V3241">
        <v>46.094999999999999</v>
      </c>
    </row>
    <row r="3242" spans="1:22" x14ac:dyDescent="0.25">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-2.8271999999999999</v>
      </c>
    </row>
    <row r="3243" spans="1:22" x14ac:dyDescent="0.25">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56.45</v>
      </c>
      <c r="T3243">
        <v>5</v>
      </c>
      <c r="U3243">
        <v>0</v>
      </c>
      <c r="V3243">
        <v>14.677</v>
      </c>
    </row>
    <row r="3244" spans="1:22" x14ac:dyDescent="0.25">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13.468</v>
      </c>
      <c r="T3244">
        <v>13</v>
      </c>
      <c r="U3244">
        <v>0.8</v>
      </c>
      <c r="V3244">
        <v>-22.895600000000002</v>
      </c>
    </row>
    <row r="3245" spans="1:22" x14ac:dyDescent="0.25">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v>
      </c>
      <c r="T3245">
        <v>5</v>
      </c>
      <c r="U3245">
        <v>0.2</v>
      </c>
      <c r="V3245">
        <v>24.727499999999999</v>
      </c>
    </row>
    <row r="3246" spans="1:22" x14ac:dyDescent="0.25">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-18.117599999999999</v>
      </c>
    </row>
    <row r="3247" spans="1:22" x14ac:dyDescent="0.25">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4.9080000000000004</v>
      </c>
    </row>
    <row r="3248" spans="1:22" x14ac:dyDescent="0.25">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v>324.89999999999998</v>
      </c>
      <c r="T3248">
        <v>5</v>
      </c>
      <c r="U3248">
        <v>0</v>
      </c>
      <c r="V3248">
        <v>38.988</v>
      </c>
    </row>
    <row r="3249" spans="1:22" x14ac:dyDescent="0.25">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v>18.239999999999998</v>
      </c>
      <c r="T3249">
        <v>3</v>
      </c>
      <c r="U3249">
        <v>0</v>
      </c>
      <c r="V3249">
        <v>5.2896000000000001</v>
      </c>
    </row>
    <row r="3250" spans="1:22" x14ac:dyDescent="0.25">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113.88800000000001</v>
      </c>
      <c r="T3250">
        <v>2</v>
      </c>
      <c r="U3250">
        <v>0.2</v>
      </c>
      <c r="V3250">
        <v>9.9651999999999994</v>
      </c>
    </row>
    <row r="3251" spans="1:22" x14ac:dyDescent="0.25">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7.9188000000000001</v>
      </c>
    </row>
    <row r="3252" spans="1:22" x14ac:dyDescent="0.25">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24.85</v>
      </c>
      <c r="T3252">
        <v>7</v>
      </c>
      <c r="U3252">
        <v>0</v>
      </c>
      <c r="V3252">
        <v>11.679500000000001</v>
      </c>
    </row>
    <row r="3253" spans="1:22" x14ac:dyDescent="0.25">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25">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7.056</v>
      </c>
      <c r="T3254">
        <v>3</v>
      </c>
      <c r="U3254">
        <v>0.2</v>
      </c>
      <c r="V3254">
        <v>2.2050000000000001</v>
      </c>
    </row>
    <row r="3255" spans="1:22" x14ac:dyDescent="0.25">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27.184000000000001</v>
      </c>
      <c r="T3255">
        <v>2</v>
      </c>
      <c r="U3255">
        <v>0.2</v>
      </c>
      <c r="V3255">
        <v>2.0388000000000002</v>
      </c>
    </row>
    <row r="3256" spans="1:22" x14ac:dyDescent="0.25">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9.4486000000000008</v>
      </c>
    </row>
    <row r="3257" spans="1:22" x14ac:dyDescent="0.25">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6.03</v>
      </c>
    </row>
    <row r="3258" spans="1:22" x14ac:dyDescent="0.25">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25">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79.974000000000004</v>
      </c>
      <c r="T3259">
        <v>3</v>
      </c>
      <c r="U3259">
        <v>0.4</v>
      </c>
      <c r="V3259">
        <v>-29.323799999999999</v>
      </c>
    </row>
    <row r="3260" spans="1:22" x14ac:dyDescent="0.25">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2.9460000000000002</v>
      </c>
      <c r="T3260">
        <v>2</v>
      </c>
      <c r="U3260">
        <v>0.7</v>
      </c>
      <c r="V3260">
        <v>-2.0621999999999998</v>
      </c>
    </row>
    <row r="3261" spans="1:22" x14ac:dyDescent="0.25">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3.1360000000000001</v>
      </c>
      <c r="T3261">
        <v>2</v>
      </c>
      <c r="U3261">
        <v>0.8</v>
      </c>
      <c r="V3261">
        <v>-4.7039999999999997</v>
      </c>
    </row>
    <row r="3262" spans="1:22" x14ac:dyDescent="0.25">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20.736000000000001</v>
      </c>
      <c r="T3262">
        <v>4</v>
      </c>
      <c r="U3262">
        <v>0.2</v>
      </c>
      <c r="V3262">
        <v>7.2576000000000001</v>
      </c>
    </row>
    <row r="3263" spans="1:22" x14ac:dyDescent="0.25">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7.9984000000000002</v>
      </c>
    </row>
    <row r="3264" spans="1:22" x14ac:dyDescent="0.25">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733.95</v>
      </c>
      <c r="T3264">
        <v>7</v>
      </c>
      <c r="U3264">
        <v>0</v>
      </c>
      <c r="V3264">
        <v>352.29599999999999</v>
      </c>
    </row>
    <row r="3265" spans="1:22" x14ac:dyDescent="0.25">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72.432000000000002</v>
      </c>
    </row>
    <row r="3266" spans="1:22" x14ac:dyDescent="0.25">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25">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10.571400000000001</v>
      </c>
    </row>
    <row r="3268" spans="1:22" x14ac:dyDescent="0.25">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201.43199999999999</v>
      </c>
      <c r="T3268">
        <v>3</v>
      </c>
      <c r="U3268">
        <v>0.2</v>
      </c>
      <c r="V3268">
        <v>67.9833</v>
      </c>
    </row>
    <row r="3269" spans="1:22" x14ac:dyDescent="0.25">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33.994999999999997</v>
      </c>
    </row>
    <row r="3270" spans="1:22" x14ac:dyDescent="0.25">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12.586</v>
      </c>
    </row>
    <row r="3271" spans="1:22" x14ac:dyDescent="0.25">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2.97</v>
      </c>
      <c r="T3271">
        <v>3</v>
      </c>
      <c r="U3271">
        <v>0</v>
      </c>
      <c r="V3271">
        <v>1.3068</v>
      </c>
    </row>
    <row r="3272" spans="1:22" x14ac:dyDescent="0.25">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v>
      </c>
      <c r="T3272">
        <v>3</v>
      </c>
      <c r="U3272">
        <v>0</v>
      </c>
      <c r="V3272">
        <v>2.6814</v>
      </c>
    </row>
    <row r="3273" spans="1:22" x14ac:dyDescent="0.25">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3.4847999999999999</v>
      </c>
    </row>
    <row r="3274" spans="1:22" x14ac:dyDescent="0.25">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22.940999999999999</v>
      </c>
    </row>
    <row r="3275" spans="1:22" x14ac:dyDescent="0.25">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25">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18.239999999999998</v>
      </c>
      <c r="T3276">
        <v>3</v>
      </c>
      <c r="U3276">
        <v>0</v>
      </c>
      <c r="V3276">
        <v>9.1199999999999992</v>
      </c>
    </row>
    <row r="3277" spans="1:22" x14ac:dyDescent="0.25">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9.1674000000000007</v>
      </c>
    </row>
    <row r="3278" spans="1:22" x14ac:dyDescent="0.25">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22.96</v>
      </c>
      <c r="T3278">
        <v>7</v>
      </c>
      <c r="U3278">
        <v>0</v>
      </c>
      <c r="V3278">
        <v>7.5768000000000004</v>
      </c>
    </row>
    <row r="3279" spans="1:22" x14ac:dyDescent="0.25">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8.4070999999999998</v>
      </c>
    </row>
    <row r="3280" spans="1:22" x14ac:dyDescent="0.25">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6.3503999999999996</v>
      </c>
    </row>
    <row r="3281" spans="1:22" x14ac:dyDescent="0.25">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22.96</v>
      </c>
      <c r="T3281">
        <v>7</v>
      </c>
      <c r="U3281">
        <v>0</v>
      </c>
      <c r="V3281">
        <v>6.6584000000000003</v>
      </c>
    </row>
    <row r="3282" spans="1:22" x14ac:dyDescent="0.25">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4164.05</v>
      </c>
      <c r="T3282">
        <v>5</v>
      </c>
      <c r="U3282">
        <v>0</v>
      </c>
      <c r="V3282">
        <v>83.281000000000006</v>
      </c>
    </row>
    <row r="3283" spans="1:22" x14ac:dyDescent="0.25">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25">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4.6239999999999997</v>
      </c>
      <c r="T3284">
        <v>1</v>
      </c>
      <c r="U3284">
        <v>0.2</v>
      </c>
      <c r="V3284">
        <v>1.6761999999999999</v>
      </c>
    </row>
    <row r="3285" spans="1:22" x14ac:dyDescent="0.25">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5.1816000000000004</v>
      </c>
    </row>
    <row r="3286" spans="1:22" x14ac:dyDescent="0.25">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63.923999999999999</v>
      </c>
      <c r="T3286">
        <v>7</v>
      </c>
      <c r="U3286">
        <v>0.7</v>
      </c>
      <c r="V3286">
        <v>-46.877600000000001</v>
      </c>
    </row>
    <row r="3287" spans="1:22" x14ac:dyDescent="0.25">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1.9024000000000001</v>
      </c>
    </row>
    <row r="3288" spans="1:22" x14ac:dyDescent="0.25">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3.4085999999999999</v>
      </c>
    </row>
    <row r="3289" spans="1:22" x14ac:dyDescent="0.25">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494.37599999999998</v>
      </c>
      <c r="T3289">
        <v>3</v>
      </c>
      <c r="U3289">
        <v>0.2</v>
      </c>
      <c r="V3289">
        <v>49.437600000000003</v>
      </c>
    </row>
    <row r="3290" spans="1:22" x14ac:dyDescent="0.25">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9.8550000000000004</v>
      </c>
    </row>
    <row r="3291" spans="1:22" x14ac:dyDescent="0.25">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v>
      </c>
      <c r="T3291">
        <v>5</v>
      </c>
      <c r="U3291">
        <v>0</v>
      </c>
      <c r="V3291">
        <v>27.3735</v>
      </c>
    </row>
    <row r="3292" spans="1:22" x14ac:dyDescent="0.25">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25">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3.504</v>
      </c>
    </row>
    <row r="3294" spans="1:22" x14ac:dyDescent="0.25">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0.1191</v>
      </c>
    </row>
    <row r="3295" spans="1:22" x14ac:dyDescent="0.25">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25">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30.96</v>
      </c>
      <c r="T3296">
        <v>8</v>
      </c>
      <c r="U3296">
        <v>0.8</v>
      </c>
      <c r="V3296">
        <v>-52.631999999999998</v>
      </c>
    </row>
    <row r="3297" spans="1:22" x14ac:dyDescent="0.25">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767.20050000000003</v>
      </c>
    </row>
    <row r="3298" spans="1:22" x14ac:dyDescent="0.25">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19.193999999999999</v>
      </c>
      <c r="T3298">
        <v>7</v>
      </c>
      <c r="U3298">
        <v>0.7</v>
      </c>
      <c r="V3298">
        <v>-12.795999999999999</v>
      </c>
    </row>
    <row r="3299" spans="1:22" x14ac:dyDescent="0.25">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v>
      </c>
      <c r="T3299">
        <v>4</v>
      </c>
      <c r="U3299">
        <v>0.2</v>
      </c>
      <c r="V3299">
        <v>13.701599999999999</v>
      </c>
    </row>
    <row r="3300" spans="1:22" x14ac:dyDescent="0.25">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215.9973</v>
      </c>
    </row>
    <row r="3301" spans="1:22" x14ac:dyDescent="0.25">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v>
      </c>
      <c r="T3301">
        <v>1</v>
      </c>
      <c r="U3301">
        <v>0.7</v>
      </c>
      <c r="V3301">
        <v>-40.797600000000003</v>
      </c>
    </row>
    <row r="3302" spans="1:22" x14ac:dyDescent="0.25">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25">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539.96400000000006</v>
      </c>
      <c r="T3303">
        <v>6</v>
      </c>
      <c r="U3303">
        <v>0.4</v>
      </c>
      <c r="V3303">
        <v>-107.9928</v>
      </c>
    </row>
    <row r="3304" spans="1:22" x14ac:dyDescent="0.25">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25">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v>
      </c>
      <c r="T3305">
        <v>3</v>
      </c>
      <c r="U3305">
        <v>0.7</v>
      </c>
      <c r="V3305">
        <v>-1.4256</v>
      </c>
    </row>
    <row r="3306" spans="1:22" x14ac:dyDescent="0.25">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v>
      </c>
      <c r="T3306">
        <v>3</v>
      </c>
      <c r="U3306">
        <v>0.2</v>
      </c>
      <c r="V3306">
        <v>4.7066999999999997</v>
      </c>
    </row>
    <row r="3307" spans="1:22" x14ac:dyDescent="0.25">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v>
      </c>
      <c r="T3307">
        <v>2</v>
      </c>
      <c r="U3307">
        <v>0.2</v>
      </c>
      <c r="V3307">
        <v>19.038599999999999</v>
      </c>
    </row>
    <row r="3308" spans="1:22" x14ac:dyDescent="0.25">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328.77600000000001</v>
      </c>
      <c r="T3308">
        <v>3</v>
      </c>
      <c r="U3308">
        <v>0.2</v>
      </c>
      <c r="V3308">
        <v>28.767900000000001</v>
      </c>
    </row>
    <row r="3309" spans="1:22" x14ac:dyDescent="0.25">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2.286</v>
      </c>
      <c r="T3309">
        <v>3</v>
      </c>
      <c r="U3309">
        <v>0.8</v>
      </c>
      <c r="V3309">
        <v>-3.6576</v>
      </c>
    </row>
    <row r="3310" spans="1:22" x14ac:dyDescent="0.25">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14.395200000000001</v>
      </c>
    </row>
    <row r="3311" spans="1:22" x14ac:dyDescent="0.25">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8.8704000000000001</v>
      </c>
    </row>
    <row r="3312" spans="1:22" x14ac:dyDescent="0.25">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v>
      </c>
      <c r="T3312">
        <v>5</v>
      </c>
      <c r="U3312">
        <v>0.2</v>
      </c>
      <c r="V3312">
        <v>78.435000000000002</v>
      </c>
    </row>
    <row r="3313" spans="1:22" x14ac:dyDescent="0.25">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38.037999999999997</v>
      </c>
    </row>
    <row r="3314" spans="1:22" x14ac:dyDescent="0.25">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45.293999999999997</v>
      </c>
    </row>
    <row r="3315" spans="1:22" x14ac:dyDescent="0.25">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25">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48.313600000000001</v>
      </c>
    </row>
    <row r="3317" spans="1:22" x14ac:dyDescent="0.25">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14.375999999999999</v>
      </c>
      <c r="T3317">
        <v>3</v>
      </c>
      <c r="U3317">
        <v>0.2</v>
      </c>
      <c r="V3317">
        <v>4.8518999999999997</v>
      </c>
    </row>
    <row r="3318" spans="1:22" x14ac:dyDescent="0.25">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v>
      </c>
    </row>
    <row r="3319" spans="1:22" x14ac:dyDescent="0.25">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25">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25">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3.8073000000000001</v>
      </c>
    </row>
    <row r="3322" spans="1:22" x14ac:dyDescent="0.25">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74.573999999999998</v>
      </c>
    </row>
    <row r="3323" spans="1:22" x14ac:dyDescent="0.25">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v>
      </c>
      <c r="T3323">
        <v>5</v>
      </c>
      <c r="U3323">
        <v>0.2</v>
      </c>
      <c r="V3323">
        <v>9.0719999999999992</v>
      </c>
    </row>
    <row r="3324" spans="1:22" x14ac:dyDescent="0.25">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20.681999999999999</v>
      </c>
    </row>
    <row r="3325" spans="1:22" x14ac:dyDescent="0.25">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25">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896.99</v>
      </c>
      <c r="T3326">
        <v>5</v>
      </c>
      <c r="U3326">
        <v>0.8</v>
      </c>
      <c r="V3326">
        <v>-1480.0335</v>
      </c>
    </row>
    <row r="3327" spans="1:22" x14ac:dyDescent="0.25">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1.234</v>
      </c>
      <c r="T3327">
        <v>1</v>
      </c>
      <c r="U3327">
        <v>0.8</v>
      </c>
      <c r="V3327">
        <v>-1.9743999999999999</v>
      </c>
    </row>
    <row r="3328" spans="1:22" x14ac:dyDescent="0.25">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6.7560000000000002</v>
      </c>
    </row>
    <row r="3329" spans="1:22" x14ac:dyDescent="0.25">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v>
      </c>
      <c r="T3329">
        <v>5</v>
      </c>
      <c r="U3329">
        <v>0.2</v>
      </c>
      <c r="V3329">
        <v>7.8734999999999999</v>
      </c>
    </row>
    <row r="3330" spans="1:22" x14ac:dyDescent="0.25">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25">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16.704000000000001</v>
      </c>
    </row>
    <row r="3332" spans="1:22" x14ac:dyDescent="0.25">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15.073499999999999</v>
      </c>
    </row>
    <row r="3333" spans="1:22" x14ac:dyDescent="0.25">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28.497</v>
      </c>
    </row>
    <row r="3334" spans="1:22" x14ac:dyDescent="0.25">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52.68</v>
      </c>
      <c r="T3334">
        <v>3</v>
      </c>
      <c r="U3334">
        <v>0.2</v>
      </c>
      <c r="V3334">
        <v>19.754999999999999</v>
      </c>
    </row>
    <row r="3335" spans="1:22" x14ac:dyDescent="0.25">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v>
      </c>
    </row>
    <row r="3336" spans="1:22" x14ac:dyDescent="0.25">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4.9648000000000003</v>
      </c>
    </row>
    <row r="3337" spans="1:22" x14ac:dyDescent="0.25">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431.96800000000002</v>
      </c>
      <c r="T3337">
        <v>4</v>
      </c>
      <c r="U3337">
        <v>0.2</v>
      </c>
      <c r="V3337">
        <v>37.797199999999997</v>
      </c>
    </row>
    <row r="3338" spans="1:22" x14ac:dyDescent="0.25">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10.393599999999999</v>
      </c>
    </row>
    <row r="3339" spans="1:22" x14ac:dyDescent="0.25">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568.72799999999995</v>
      </c>
      <c r="T3339">
        <v>3</v>
      </c>
      <c r="U3339">
        <v>0.2</v>
      </c>
      <c r="V3339">
        <v>28.436399999999999</v>
      </c>
    </row>
    <row r="3340" spans="1:22" x14ac:dyDescent="0.25">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42.464700000000001</v>
      </c>
    </row>
    <row r="3341" spans="1:22" x14ac:dyDescent="0.25">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25">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25">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60.255299999999998</v>
      </c>
    </row>
    <row r="3344" spans="1:22" x14ac:dyDescent="0.25">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244.61500000000001</v>
      </c>
      <c r="T3344">
        <v>1</v>
      </c>
      <c r="U3344">
        <v>0.3</v>
      </c>
      <c r="V3344">
        <v>20.966999999999999</v>
      </c>
    </row>
    <row r="3345" spans="1:22" x14ac:dyDescent="0.25">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28.785599999999999</v>
      </c>
    </row>
    <row r="3346" spans="1:22" x14ac:dyDescent="0.25">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25">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5.2560000000000002</v>
      </c>
    </row>
    <row r="3348" spans="1:22" x14ac:dyDescent="0.25">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13.92</v>
      </c>
    </row>
    <row r="3349" spans="1:22" x14ac:dyDescent="0.25">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v>
      </c>
    </row>
    <row r="3350" spans="1:22" x14ac:dyDescent="0.25">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16.03</v>
      </c>
      <c r="T3350">
        <v>5</v>
      </c>
      <c r="U3350">
        <v>0.8</v>
      </c>
      <c r="V3350">
        <v>-25.648</v>
      </c>
    </row>
    <row r="3351" spans="1:22" x14ac:dyDescent="0.25">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v>
      </c>
      <c r="T3351">
        <v>4</v>
      </c>
      <c r="U3351">
        <v>0.2</v>
      </c>
      <c r="V3351">
        <v>5.6955999999999998</v>
      </c>
    </row>
    <row r="3352" spans="1:22" x14ac:dyDescent="0.25">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18.893699999999999</v>
      </c>
    </row>
    <row r="3353" spans="1:22" x14ac:dyDescent="0.25">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20.517600000000002</v>
      </c>
    </row>
    <row r="3354" spans="1:22" x14ac:dyDescent="0.25">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v>83.983999999999995</v>
      </c>
      <c r="T3354">
        <v>2</v>
      </c>
      <c r="U3354">
        <v>0.2</v>
      </c>
      <c r="V3354">
        <v>31.494</v>
      </c>
    </row>
    <row r="3355" spans="1:22" x14ac:dyDescent="0.25">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93.594800000000006</v>
      </c>
    </row>
    <row r="3356" spans="1:22" x14ac:dyDescent="0.25">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70.56</v>
      </c>
      <c r="T3356">
        <v>1</v>
      </c>
      <c r="U3356">
        <v>0.3</v>
      </c>
      <c r="V3356">
        <v>-4.032</v>
      </c>
    </row>
    <row r="3357" spans="1:22" x14ac:dyDescent="0.25">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25">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25">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26.465399999999999</v>
      </c>
    </row>
    <row r="3360" spans="1:22" x14ac:dyDescent="0.25">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3.2080000000000002</v>
      </c>
      <c r="T3360">
        <v>2</v>
      </c>
      <c r="U3360">
        <v>0.8</v>
      </c>
      <c r="V3360">
        <v>-5.2931999999999997</v>
      </c>
    </row>
    <row r="3361" spans="1:22" x14ac:dyDescent="0.25">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26.175999999999998</v>
      </c>
      <c r="T3361">
        <v>2</v>
      </c>
      <c r="U3361">
        <v>0.2</v>
      </c>
      <c r="V3361">
        <v>-3.2719999999999998</v>
      </c>
    </row>
    <row r="3362" spans="1:22" x14ac:dyDescent="0.25">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14.306800000000001</v>
      </c>
    </row>
    <row r="3363" spans="1:22" x14ac:dyDescent="0.25">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11.995200000000001</v>
      </c>
    </row>
    <row r="3364" spans="1:22" x14ac:dyDescent="0.25">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25">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25">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-3.8208000000000002</v>
      </c>
    </row>
    <row r="3367" spans="1:22" x14ac:dyDescent="0.25">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3.4196</v>
      </c>
    </row>
    <row r="3368" spans="1:22" x14ac:dyDescent="0.25">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v>
      </c>
      <c r="T3368">
        <v>2</v>
      </c>
      <c r="U3368">
        <v>0.2</v>
      </c>
      <c r="V3368">
        <v>3.6288</v>
      </c>
    </row>
    <row r="3369" spans="1:22" x14ac:dyDescent="0.25">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v>
      </c>
      <c r="T3369">
        <v>3</v>
      </c>
      <c r="U3369">
        <v>0.2</v>
      </c>
      <c r="V3369">
        <v>4.4850000000000003</v>
      </c>
    </row>
    <row r="3370" spans="1:22" x14ac:dyDescent="0.25">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41.168399999999998</v>
      </c>
    </row>
    <row r="3371" spans="1:22" x14ac:dyDescent="0.25">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23.116800000000001</v>
      </c>
    </row>
    <row r="3372" spans="1:22" x14ac:dyDescent="0.25">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244.6155</v>
      </c>
    </row>
    <row r="3373" spans="1:22" x14ac:dyDescent="0.25">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25">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25">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11.375999999999999</v>
      </c>
    </row>
    <row r="3376" spans="1:22" x14ac:dyDescent="0.25">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8.0980000000000008</v>
      </c>
    </row>
    <row r="3377" spans="1:22" x14ac:dyDescent="0.25">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v>
      </c>
    </row>
    <row r="3378" spans="1:22" x14ac:dyDescent="0.25">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25">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v>
      </c>
      <c r="T3379">
        <v>9</v>
      </c>
      <c r="U3379">
        <v>0.2</v>
      </c>
      <c r="V3379">
        <v>6.9794999999999998</v>
      </c>
    </row>
    <row r="3380" spans="1:22" x14ac:dyDescent="0.25">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13.776</v>
      </c>
      <c r="T3380">
        <v>6</v>
      </c>
      <c r="U3380">
        <v>0.8</v>
      </c>
      <c r="V3380">
        <v>-22.041599999999999</v>
      </c>
    </row>
    <row r="3381" spans="1:22" x14ac:dyDescent="0.25">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v>
      </c>
      <c r="T3381">
        <v>3</v>
      </c>
      <c r="U3381">
        <v>0.2</v>
      </c>
      <c r="V3381">
        <v>3.21</v>
      </c>
    </row>
    <row r="3382" spans="1:22" x14ac:dyDescent="0.25">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24.047999999999998</v>
      </c>
      <c r="T3382">
        <v>9</v>
      </c>
      <c r="U3382">
        <v>0.2</v>
      </c>
      <c r="V3382">
        <v>7.2144000000000004</v>
      </c>
    </row>
    <row r="3383" spans="1:22" x14ac:dyDescent="0.25">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2.8959999999999999</v>
      </c>
      <c r="T3383">
        <v>1</v>
      </c>
      <c r="U3383">
        <v>0.2</v>
      </c>
      <c r="V3383">
        <v>0.97740000000000005</v>
      </c>
    </row>
    <row r="3384" spans="1:22" x14ac:dyDescent="0.25">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8.7905999999999995</v>
      </c>
    </row>
    <row r="3385" spans="1:22" x14ac:dyDescent="0.25">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29.880199999999999</v>
      </c>
    </row>
    <row r="3386" spans="1:22" x14ac:dyDescent="0.25">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25">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65.325599999999994</v>
      </c>
    </row>
    <row r="3388" spans="1:22" x14ac:dyDescent="0.25">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5.9175000000000004</v>
      </c>
    </row>
    <row r="3389" spans="1:22" x14ac:dyDescent="0.25">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222.38399999999999</v>
      </c>
      <c r="T3389">
        <v>2</v>
      </c>
      <c r="U3389">
        <v>0.2</v>
      </c>
      <c r="V3389">
        <v>16.678799999999999</v>
      </c>
    </row>
    <row r="3390" spans="1:22" x14ac:dyDescent="0.25">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50.454000000000001</v>
      </c>
      <c r="T3390">
        <v>6</v>
      </c>
      <c r="U3390">
        <v>0.7</v>
      </c>
      <c r="V3390">
        <v>-33.636000000000003</v>
      </c>
    </row>
    <row r="3391" spans="1:22" x14ac:dyDescent="0.25">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-36.111600000000003</v>
      </c>
    </row>
    <row r="3392" spans="1:22" x14ac:dyDescent="0.25">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6.8479999999999999</v>
      </c>
      <c r="T3392">
        <v>2</v>
      </c>
      <c r="U3392">
        <v>0.2</v>
      </c>
      <c r="V3392">
        <v>2.14</v>
      </c>
    </row>
    <row r="3393" spans="1:22" x14ac:dyDescent="0.25">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1091.1679999999999</v>
      </c>
      <c r="T3393">
        <v>4</v>
      </c>
      <c r="U3393">
        <v>0.2</v>
      </c>
      <c r="V3393">
        <v>68.197999999999993</v>
      </c>
    </row>
    <row r="3394" spans="1:22" x14ac:dyDescent="0.25">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-43.833599999999997</v>
      </c>
    </row>
    <row r="3395" spans="1:22" x14ac:dyDescent="0.25">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6.9279999999999999</v>
      </c>
      <c r="T3395">
        <v>1</v>
      </c>
      <c r="U3395">
        <v>0.8</v>
      </c>
      <c r="V3395">
        <v>-11.0848</v>
      </c>
    </row>
    <row r="3396" spans="1:22" x14ac:dyDescent="0.25">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40.031999999999996</v>
      </c>
      <c r="T3396">
        <v>6</v>
      </c>
      <c r="U3396">
        <v>0.2</v>
      </c>
      <c r="V3396">
        <v>15.012</v>
      </c>
    </row>
    <row r="3397" spans="1:22" x14ac:dyDescent="0.25">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13.317600000000001</v>
      </c>
    </row>
    <row r="3398" spans="1:22" x14ac:dyDescent="0.25">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78.195400000000006</v>
      </c>
    </row>
    <row r="3399" spans="1:22" x14ac:dyDescent="0.25">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12.441599999999999</v>
      </c>
    </row>
    <row r="3400" spans="1:22" x14ac:dyDescent="0.25">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9.9872999999999994</v>
      </c>
    </row>
    <row r="3401" spans="1:22" x14ac:dyDescent="0.25">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629.1</v>
      </c>
      <c r="T3401">
        <v>6</v>
      </c>
      <c r="U3401">
        <v>0</v>
      </c>
      <c r="V3401">
        <v>301.96800000000002</v>
      </c>
    </row>
    <row r="3402" spans="1:22" x14ac:dyDescent="0.25">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v>
      </c>
      <c r="T3402">
        <v>3</v>
      </c>
      <c r="U3402">
        <v>0</v>
      </c>
      <c r="V3402">
        <v>9.6974999999999998</v>
      </c>
    </row>
    <row r="3403" spans="1:22" x14ac:dyDescent="0.25">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v>
      </c>
    </row>
    <row r="3404" spans="1:22" x14ac:dyDescent="0.25">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-8.9152000000000005</v>
      </c>
    </row>
    <row r="3405" spans="1:22" x14ac:dyDescent="0.25">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-52.339199999999998</v>
      </c>
    </row>
    <row r="3406" spans="1:22" x14ac:dyDescent="0.25">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3.8940000000000001</v>
      </c>
    </row>
    <row r="3407" spans="1:22" x14ac:dyDescent="0.25">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281.37200000000001</v>
      </c>
      <c r="T3407">
        <v>2</v>
      </c>
      <c r="U3407">
        <v>0.3</v>
      </c>
      <c r="V3407">
        <v>-12.0588</v>
      </c>
    </row>
    <row r="3408" spans="1:22" x14ac:dyDescent="0.25">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281.37200000000001</v>
      </c>
      <c r="T3408">
        <v>2</v>
      </c>
      <c r="U3408">
        <v>0.3</v>
      </c>
      <c r="V3408">
        <v>-12.0588</v>
      </c>
    </row>
    <row r="3409" spans="1:22" x14ac:dyDescent="0.25">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7.4880000000000004</v>
      </c>
      <c r="T3409">
        <v>8</v>
      </c>
      <c r="U3409">
        <v>0.7</v>
      </c>
      <c r="V3409">
        <v>-5.2416</v>
      </c>
    </row>
    <row r="3410" spans="1:22" x14ac:dyDescent="0.25">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22.335999999999999</v>
      </c>
      <c r="T3410">
        <v>4</v>
      </c>
      <c r="U3410">
        <v>0.2</v>
      </c>
      <c r="V3410">
        <v>7.8175999999999997</v>
      </c>
    </row>
    <row r="3411" spans="1:22" x14ac:dyDescent="0.25">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v>
      </c>
      <c r="T3411">
        <v>2</v>
      </c>
      <c r="U3411">
        <v>0.2</v>
      </c>
      <c r="V3411">
        <v>3.6288</v>
      </c>
    </row>
    <row r="3412" spans="1:22" x14ac:dyDescent="0.25">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65.790000000000006</v>
      </c>
      <c r="T3412">
        <v>9</v>
      </c>
      <c r="U3412">
        <v>0</v>
      </c>
      <c r="V3412">
        <v>30.263400000000001</v>
      </c>
    </row>
    <row r="3413" spans="1:22" x14ac:dyDescent="0.25">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v>271.98399999999998</v>
      </c>
      <c r="T3413">
        <v>2</v>
      </c>
      <c r="U3413">
        <v>0.2</v>
      </c>
      <c r="V3413">
        <v>88.394800000000004</v>
      </c>
    </row>
    <row r="3414" spans="1:22" x14ac:dyDescent="0.25">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3.1751999999999998</v>
      </c>
    </row>
    <row r="3415" spans="1:22" x14ac:dyDescent="0.25">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25">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15.808</v>
      </c>
    </row>
    <row r="3417" spans="1:22" x14ac:dyDescent="0.25">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25">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25">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v>
      </c>
      <c r="T3419">
        <v>5</v>
      </c>
      <c r="U3419">
        <v>0.2</v>
      </c>
      <c r="V3419">
        <v>3.2669999999999999</v>
      </c>
    </row>
    <row r="3420" spans="1:22" x14ac:dyDescent="0.25">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0.73</v>
      </c>
    </row>
    <row r="3421" spans="1:22" x14ac:dyDescent="0.25">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60.392000000000003</v>
      </c>
    </row>
    <row r="3422" spans="1:22" x14ac:dyDescent="0.25">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25">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25">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7.8959999999999999</v>
      </c>
    </row>
    <row r="3425" spans="1:22" x14ac:dyDescent="0.25">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7.3840000000000003</v>
      </c>
    </row>
    <row r="3426" spans="1:22" x14ac:dyDescent="0.25">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v>
      </c>
    </row>
    <row r="3427" spans="1:22" x14ac:dyDescent="0.25">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6.8579999999999997</v>
      </c>
    </row>
    <row r="3428" spans="1:22" x14ac:dyDescent="0.25">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394.26799999999997</v>
      </c>
    </row>
    <row r="3429" spans="1:22" x14ac:dyDescent="0.25">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11.102399999999999</v>
      </c>
    </row>
    <row r="3430" spans="1:22" x14ac:dyDescent="0.25">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-103.98820000000001</v>
      </c>
    </row>
    <row r="3431" spans="1:22" x14ac:dyDescent="0.25">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25">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8.6390999999999991</v>
      </c>
    </row>
    <row r="3433" spans="1:22" x14ac:dyDescent="0.25">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v>
      </c>
    </row>
    <row r="3434" spans="1:22" x14ac:dyDescent="0.25">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28.857600000000001</v>
      </c>
    </row>
    <row r="3435" spans="1:22" x14ac:dyDescent="0.25">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24.815999999999999</v>
      </c>
      <c r="T3435">
        <v>3</v>
      </c>
      <c r="U3435">
        <v>0.2</v>
      </c>
      <c r="V3435">
        <v>8.3754000000000008</v>
      </c>
    </row>
    <row r="3436" spans="1:22" x14ac:dyDescent="0.25">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14.976000000000001</v>
      </c>
      <c r="T3436">
        <v>6</v>
      </c>
      <c r="U3436">
        <v>0.2</v>
      </c>
      <c r="V3436">
        <v>5.4287999999999998</v>
      </c>
    </row>
    <row r="3437" spans="1:22" x14ac:dyDescent="0.25">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15.08</v>
      </c>
      <c r="T3437">
        <v>2</v>
      </c>
      <c r="U3437">
        <v>0.8</v>
      </c>
      <c r="V3437">
        <v>-22.62</v>
      </c>
    </row>
    <row r="3438" spans="1:22" x14ac:dyDescent="0.25">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-12.751200000000001</v>
      </c>
    </row>
    <row r="3439" spans="1:22" x14ac:dyDescent="0.25">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-8.5007999999999999</v>
      </c>
    </row>
    <row r="3440" spans="1:22" x14ac:dyDescent="0.25">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251.006</v>
      </c>
      <c r="T3440">
        <v>2</v>
      </c>
      <c r="U3440">
        <v>0.3</v>
      </c>
      <c r="V3440">
        <v>-68.130200000000002</v>
      </c>
    </row>
    <row r="3441" spans="1:22" x14ac:dyDescent="0.25">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4.0644</v>
      </c>
    </row>
    <row r="3442" spans="1:22" x14ac:dyDescent="0.25">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25">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49.014000000000003</v>
      </c>
    </row>
    <row r="3444" spans="1:22" x14ac:dyDescent="0.25">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16.739999999999998</v>
      </c>
      <c r="T3444">
        <v>3</v>
      </c>
      <c r="U3444">
        <v>0</v>
      </c>
      <c r="V3444">
        <v>8.3699999999999992</v>
      </c>
    </row>
    <row r="3445" spans="1:22" x14ac:dyDescent="0.25">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25">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-16.956800000000001</v>
      </c>
    </row>
    <row r="3447" spans="1:22" x14ac:dyDescent="0.25">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v>
      </c>
      <c r="T3447">
        <v>5</v>
      </c>
      <c r="U3447">
        <v>0</v>
      </c>
      <c r="V3447">
        <v>5.0830000000000002</v>
      </c>
    </row>
    <row r="3448" spans="1:22" x14ac:dyDescent="0.25">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33.313600000000001</v>
      </c>
    </row>
    <row r="3449" spans="1:22" x14ac:dyDescent="0.25">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1.0904</v>
      </c>
    </row>
    <row r="3450" spans="1:22" x14ac:dyDescent="0.25">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8.8607999999999993</v>
      </c>
    </row>
    <row r="3451" spans="1:22" x14ac:dyDescent="0.25">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24.359500000000001</v>
      </c>
    </row>
    <row r="3452" spans="1:22" x14ac:dyDescent="0.25">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4.1916000000000002</v>
      </c>
    </row>
    <row r="3453" spans="1:22" x14ac:dyDescent="0.25">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1.9698</v>
      </c>
    </row>
    <row r="3454" spans="1:22" x14ac:dyDescent="0.25">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29.495000000000001</v>
      </c>
    </row>
    <row r="3455" spans="1:22" x14ac:dyDescent="0.25">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25">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0.83850000000000002</v>
      </c>
    </row>
    <row r="3457" spans="1:22" x14ac:dyDescent="0.25">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16.495999999999999</v>
      </c>
      <c r="T3457">
        <v>2</v>
      </c>
      <c r="U3457">
        <v>0.2</v>
      </c>
      <c r="V3457">
        <v>5.5674000000000001</v>
      </c>
    </row>
    <row r="3458" spans="1:22" x14ac:dyDescent="0.25">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19.793399999999998</v>
      </c>
    </row>
    <row r="3459" spans="1:22" x14ac:dyDescent="0.25">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v>
      </c>
      <c r="T3459">
        <v>3</v>
      </c>
      <c r="U3459">
        <v>0.2</v>
      </c>
      <c r="V3459">
        <v>2.2511999999999999</v>
      </c>
    </row>
    <row r="3460" spans="1:22" x14ac:dyDescent="0.25">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v>
      </c>
      <c r="T3460">
        <v>2</v>
      </c>
      <c r="U3460">
        <v>0.7</v>
      </c>
      <c r="V3460">
        <v>-2.7551999999999999</v>
      </c>
    </row>
    <row r="3461" spans="1:22" x14ac:dyDescent="0.25">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538.19399999999996</v>
      </c>
      <c r="T3461">
        <v>2</v>
      </c>
      <c r="U3461">
        <v>0.7</v>
      </c>
      <c r="V3461">
        <v>-412.61540000000002</v>
      </c>
    </row>
    <row r="3462" spans="1:22" x14ac:dyDescent="0.25">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14.395200000000001</v>
      </c>
    </row>
    <row r="3463" spans="1:22" x14ac:dyDescent="0.25">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492.76799999999997</v>
      </c>
      <c r="T3463">
        <v>4</v>
      </c>
      <c r="U3463">
        <v>0.2</v>
      </c>
      <c r="V3463">
        <v>55.436399999999999</v>
      </c>
    </row>
    <row r="3464" spans="1:22" x14ac:dyDescent="0.25">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286.79000000000002</v>
      </c>
      <c r="T3464">
        <v>7</v>
      </c>
      <c r="U3464">
        <v>0</v>
      </c>
      <c r="V3464">
        <v>74.565399999999997</v>
      </c>
    </row>
    <row r="3465" spans="1:22" x14ac:dyDescent="0.25">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1.651</v>
      </c>
    </row>
    <row r="3466" spans="1:22" x14ac:dyDescent="0.25">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47.991999999999997</v>
      </c>
      <c r="T3466">
        <v>1</v>
      </c>
      <c r="U3466">
        <v>0.2</v>
      </c>
      <c r="V3466">
        <v>7.1988000000000003</v>
      </c>
    </row>
    <row r="3467" spans="1:22" x14ac:dyDescent="0.25">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25">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83.250799999999998</v>
      </c>
    </row>
    <row r="3469" spans="1:22" x14ac:dyDescent="0.25">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25">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58.687199999999997</v>
      </c>
    </row>
    <row r="3471" spans="1:22" x14ac:dyDescent="0.25">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47.951999999999998</v>
      </c>
      <c r="T3471">
        <v>3</v>
      </c>
      <c r="U3471">
        <v>0.2</v>
      </c>
      <c r="V3471">
        <v>16.183800000000002</v>
      </c>
    </row>
    <row r="3472" spans="1:22" x14ac:dyDescent="0.25">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4.3524000000000003</v>
      </c>
    </row>
    <row r="3473" spans="1:22" x14ac:dyDescent="0.25">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3.5255999999999998</v>
      </c>
    </row>
    <row r="3474" spans="1:22" x14ac:dyDescent="0.25">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3.0133999999999999</v>
      </c>
    </row>
    <row r="3475" spans="1:22" x14ac:dyDescent="0.25">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25">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42.991399999999999</v>
      </c>
    </row>
    <row r="3477" spans="1:22" x14ac:dyDescent="0.25">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v>
      </c>
    </row>
    <row r="3478" spans="1:22" x14ac:dyDescent="0.25">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69.92</v>
      </c>
    </row>
    <row r="3479" spans="1:22" x14ac:dyDescent="0.25">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18.504000000000001</v>
      </c>
    </row>
    <row r="3480" spans="1:22" x14ac:dyDescent="0.25">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2.4824000000000002</v>
      </c>
    </row>
    <row r="3481" spans="1:22" x14ac:dyDescent="0.25">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v>
      </c>
    </row>
    <row r="3482" spans="1:22" x14ac:dyDescent="0.25">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v>
      </c>
      <c r="T3482">
        <v>6</v>
      </c>
      <c r="U3482">
        <v>0.2</v>
      </c>
      <c r="V3482">
        <v>-195.47880000000001</v>
      </c>
    </row>
    <row r="3483" spans="1:22" x14ac:dyDescent="0.25">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2.7776000000000001</v>
      </c>
    </row>
    <row r="3484" spans="1:22" x14ac:dyDescent="0.25">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579.95000000000005</v>
      </c>
      <c r="T3484">
        <v>5</v>
      </c>
      <c r="U3484">
        <v>0</v>
      </c>
      <c r="V3484">
        <v>168.18549999999999</v>
      </c>
    </row>
    <row r="3485" spans="1:22" x14ac:dyDescent="0.25">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12.521599999999999</v>
      </c>
    </row>
    <row r="3486" spans="1:22" x14ac:dyDescent="0.25">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25">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25">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2.7143999999999999</v>
      </c>
    </row>
    <row r="3489" spans="1:22" x14ac:dyDescent="0.25">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-29.436800000000002</v>
      </c>
    </row>
    <row r="3490" spans="1:22" x14ac:dyDescent="0.25">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v>
      </c>
    </row>
    <row r="3491" spans="1:22" x14ac:dyDescent="0.25">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-92.799599999999998</v>
      </c>
    </row>
    <row r="3492" spans="1:22" x14ac:dyDescent="0.25">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6.0025000000000004</v>
      </c>
    </row>
    <row r="3493" spans="1:22" x14ac:dyDescent="0.25">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48.994199999999999</v>
      </c>
    </row>
    <row r="3494" spans="1:22" x14ac:dyDescent="0.25">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11.167999999999999</v>
      </c>
      <c r="T3494">
        <v>2</v>
      </c>
      <c r="U3494">
        <v>0.2</v>
      </c>
      <c r="V3494">
        <v>3.7692000000000001</v>
      </c>
    </row>
    <row r="3495" spans="1:22" x14ac:dyDescent="0.25">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12.96</v>
      </c>
    </row>
    <row r="3496" spans="1:22" x14ac:dyDescent="0.25">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v>
      </c>
      <c r="T3496">
        <v>5</v>
      </c>
      <c r="U3496">
        <v>0</v>
      </c>
      <c r="V3496">
        <v>275.47800000000001</v>
      </c>
    </row>
    <row r="3497" spans="1:22" x14ac:dyDescent="0.25">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181.17599999999999</v>
      </c>
    </row>
    <row r="3498" spans="1:22" x14ac:dyDescent="0.25">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12.8256</v>
      </c>
    </row>
    <row r="3499" spans="1:22" x14ac:dyDescent="0.25">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487.92</v>
      </c>
      <c r="T3499">
        <v>6</v>
      </c>
      <c r="U3499">
        <v>0</v>
      </c>
      <c r="V3499">
        <v>136.61760000000001</v>
      </c>
    </row>
    <row r="3500" spans="1:22" x14ac:dyDescent="0.25">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25">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209.97</v>
      </c>
      <c r="T3501">
        <v>3</v>
      </c>
      <c r="U3501">
        <v>0</v>
      </c>
      <c r="V3501">
        <v>71.389799999999994</v>
      </c>
    </row>
    <row r="3502" spans="1:22" x14ac:dyDescent="0.25">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30.211200000000002</v>
      </c>
    </row>
    <row r="3503" spans="1:22" x14ac:dyDescent="0.25">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25.92</v>
      </c>
      <c r="T3503">
        <v>9</v>
      </c>
      <c r="U3503">
        <v>0</v>
      </c>
      <c r="V3503">
        <v>7.7759999999999998</v>
      </c>
    </row>
    <row r="3504" spans="1:22" x14ac:dyDescent="0.25">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v>
      </c>
      <c r="T3504">
        <v>2</v>
      </c>
      <c r="U3504">
        <v>0.2</v>
      </c>
      <c r="V3504">
        <v>3.6288</v>
      </c>
    </row>
    <row r="3505" spans="1:22" x14ac:dyDescent="0.25">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25">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25">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v>
      </c>
    </row>
    <row r="3508" spans="1:22" x14ac:dyDescent="0.25">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3.3919999999999999</v>
      </c>
      <c r="T3508">
        <v>4</v>
      </c>
      <c r="U3508">
        <v>0.8</v>
      </c>
      <c r="V3508">
        <v>-5.0880000000000001</v>
      </c>
    </row>
    <row r="3509" spans="1:22" x14ac:dyDescent="0.25">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-19.874400000000001</v>
      </c>
    </row>
    <row r="3510" spans="1:22" x14ac:dyDescent="0.25">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v>
      </c>
      <c r="T3510">
        <v>3</v>
      </c>
      <c r="U3510">
        <v>0.2</v>
      </c>
      <c r="V3510">
        <v>5.4432</v>
      </c>
    </row>
    <row r="3511" spans="1:22" x14ac:dyDescent="0.25">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v>
      </c>
      <c r="T3511">
        <v>2</v>
      </c>
      <c r="U3511">
        <v>0.2</v>
      </c>
      <c r="V3511">
        <v>4.0768000000000004</v>
      </c>
    </row>
    <row r="3512" spans="1:22" x14ac:dyDescent="0.25">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-97.72</v>
      </c>
    </row>
    <row r="3513" spans="1:22" x14ac:dyDescent="0.25">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v>
      </c>
      <c r="T3513">
        <v>7</v>
      </c>
      <c r="U3513">
        <v>0.2</v>
      </c>
      <c r="V3513">
        <v>-127.372</v>
      </c>
    </row>
    <row r="3514" spans="1:22" x14ac:dyDescent="0.25">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-117.88200000000001</v>
      </c>
    </row>
    <row r="3515" spans="1:22" x14ac:dyDescent="0.25">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25">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6.9119999999999999</v>
      </c>
      <c r="T3516">
        <v>3</v>
      </c>
      <c r="U3516">
        <v>0.2</v>
      </c>
      <c r="V3516">
        <v>0.86399999999999999</v>
      </c>
    </row>
    <row r="3517" spans="1:22" x14ac:dyDescent="0.25">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v>
      </c>
      <c r="T3517">
        <v>3</v>
      </c>
      <c r="U3517">
        <v>0</v>
      </c>
      <c r="V3517">
        <v>8.6189999999999998</v>
      </c>
    </row>
    <row r="3518" spans="1:22" x14ac:dyDescent="0.25">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30.815999999999999</v>
      </c>
      <c r="T3518">
        <v>9</v>
      </c>
      <c r="U3518">
        <v>0.2</v>
      </c>
      <c r="V3518">
        <v>9.6300000000000008</v>
      </c>
    </row>
    <row r="3519" spans="1:22" x14ac:dyDescent="0.25">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4.4783999999999997</v>
      </c>
    </row>
    <row r="3520" spans="1:22" x14ac:dyDescent="0.25">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64.072800000000001</v>
      </c>
    </row>
    <row r="3521" spans="1:22" x14ac:dyDescent="0.25">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796.42499999999995</v>
      </c>
      <c r="T3521">
        <v>7</v>
      </c>
      <c r="U3521">
        <v>0.5</v>
      </c>
      <c r="V3521">
        <v>-525.64049999999997</v>
      </c>
    </row>
    <row r="3522" spans="1:22" x14ac:dyDescent="0.25">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4.3308</v>
      </c>
    </row>
    <row r="3523" spans="1:22" x14ac:dyDescent="0.25">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19.825399999999998</v>
      </c>
    </row>
    <row r="3524" spans="1:22" x14ac:dyDescent="0.25">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404.94</v>
      </c>
      <c r="T3524">
        <v>3</v>
      </c>
      <c r="U3524">
        <v>0</v>
      </c>
      <c r="V3524">
        <v>109.3338</v>
      </c>
    </row>
    <row r="3525" spans="1:22" x14ac:dyDescent="0.25">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25">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657.55200000000002</v>
      </c>
      <c r="T3526">
        <v>6</v>
      </c>
      <c r="U3526">
        <v>0.2</v>
      </c>
      <c r="V3526">
        <v>49.316400000000002</v>
      </c>
    </row>
    <row r="3527" spans="1:22" x14ac:dyDescent="0.25">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v>
      </c>
    </row>
    <row r="3528" spans="1:22" x14ac:dyDescent="0.25">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0.77939999999999998</v>
      </c>
    </row>
    <row r="3529" spans="1:22" x14ac:dyDescent="0.25">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25">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25">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10.896000000000001</v>
      </c>
    </row>
    <row r="3532" spans="1:22" x14ac:dyDescent="0.25">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v>
      </c>
      <c r="T3532">
        <v>5</v>
      </c>
      <c r="U3532">
        <v>0</v>
      </c>
      <c r="V3532">
        <v>6.2060000000000004</v>
      </c>
    </row>
    <row r="3533" spans="1:22" x14ac:dyDescent="0.25">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v>
      </c>
      <c r="T3533">
        <v>5</v>
      </c>
      <c r="U3533">
        <v>0</v>
      </c>
      <c r="V3533">
        <v>15.372</v>
      </c>
    </row>
    <row r="3534" spans="1:22" x14ac:dyDescent="0.25">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97.1892</v>
      </c>
    </row>
    <row r="3535" spans="1:22" x14ac:dyDescent="0.25">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3.8048000000000002</v>
      </c>
    </row>
    <row r="3536" spans="1:22" x14ac:dyDescent="0.25">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3.5474999999999999</v>
      </c>
    </row>
    <row r="3537" spans="1:22" x14ac:dyDescent="0.25">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25">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0.40739999999999998</v>
      </c>
    </row>
    <row r="3539" spans="1:22" x14ac:dyDescent="0.25">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14.984999999999999</v>
      </c>
    </row>
    <row r="3540" spans="1:22" x14ac:dyDescent="0.25">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25">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9.4990000000000006</v>
      </c>
    </row>
    <row r="3542" spans="1:22" x14ac:dyDescent="0.25">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v>
      </c>
    </row>
    <row r="3543" spans="1:22" x14ac:dyDescent="0.25">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25">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-7.0979999999999999</v>
      </c>
    </row>
    <row r="3545" spans="1:22" x14ac:dyDescent="0.25">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0.3674</v>
      </c>
    </row>
    <row r="3546" spans="1:22" x14ac:dyDescent="0.25">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28.672000000000001</v>
      </c>
      <c r="T3546">
        <v>8</v>
      </c>
      <c r="U3546">
        <v>0.2</v>
      </c>
      <c r="V3546">
        <v>10.393599999999999</v>
      </c>
    </row>
    <row r="3547" spans="1:22" x14ac:dyDescent="0.25">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29.312000000000001</v>
      </c>
      <c r="T3547">
        <v>8</v>
      </c>
      <c r="U3547">
        <v>0.8</v>
      </c>
      <c r="V3547">
        <v>-74.745599999999996</v>
      </c>
    </row>
    <row r="3548" spans="1:22" x14ac:dyDescent="0.25">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4.2392000000000003</v>
      </c>
    </row>
    <row r="3549" spans="1:22" x14ac:dyDescent="0.25">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10.518000000000001</v>
      </c>
    </row>
    <row r="3550" spans="1:22" x14ac:dyDescent="0.25">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9.1638000000000002</v>
      </c>
    </row>
    <row r="3551" spans="1:22" x14ac:dyDescent="0.25">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14.4</v>
      </c>
    </row>
    <row r="3552" spans="1:22" x14ac:dyDescent="0.25">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15.934799999999999</v>
      </c>
    </row>
    <row r="3553" spans="1:22" x14ac:dyDescent="0.25">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844.11599999999999</v>
      </c>
      <c r="T3553">
        <v>6</v>
      </c>
      <c r="U3553">
        <v>0.3</v>
      </c>
      <c r="V3553">
        <v>-36.176400000000001</v>
      </c>
    </row>
    <row r="3554" spans="1:22" x14ac:dyDescent="0.25">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60.955199999999998</v>
      </c>
    </row>
    <row r="3555" spans="1:22" x14ac:dyDescent="0.25">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v>
      </c>
      <c r="T3555">
        <v>1</v>
      </c>
      <c r="U3555">
        <v>0.7</v>
      </c>
      <c r="V3555">
        <v>-5.9808000000000003</v>
      </c>
    </row>
    <row r="3556" spans="1:22" x14ac:dyDescent="0.25">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25">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37.796999999999997</v>
      </c>
    </row>
    <row r="3558" spans="1:22" x14ac:dyDescent="0.25">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v>
      </c>
    </row>
    <row r="3559" spans="1:22" x14ac:dyDescent="0.25">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25">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7.6272000000000002</v>
      </c>
    </row>
    <row r="3561" spans="1:22" x14ac:dyDescent="0.25">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145.13399999999999</v>
      </c>
    </row>
    <row r="3562" spans="1:22" x14ac:dyDescent="0.25">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0.61919999999999997</v>
      </c>
    </row>
    <row r="3563" spans="1:22" x14ac:dyDescent="0.25">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v>
      </c>
      <c r="T3563">
        <v>5</v>
      </c>
      <c r="U3563">
        <v>0.7</v>
      </c>
      <c r="V3563">
        <v>-20.448</v>
      </c>
    </row>
    <row r="3564" spans="1:22" x14ac:dyDescent="0.25">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4.3680000000000003</v>
      </c>
      <c r="T3564">
        <v>2</v>
      </c>
      <c r="U3564">
        <v>0.7</v>
      </c>
      <c r="V3564">
        <v>-3.0575999999999999</v>
      </c>
    </row>
    <row r="3565" spans="1:22" x14ac:dyDescent="0.25">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v>
      </c>
      <c r="T3565">
        <v>4</v>
      </c>
      <c r="U3565">
        <v>0.2</v>
      </c>
      <c r="V3565">
        <v>3.7440000000000002</v>
      </c>
    </row>
    <row r="3566" spans="1:22" x14ac:dyDescent="0.25">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6.2207999999999997</v>
      </c>
    </row>
    <row r="3567" spans="1:22" x14ac:dyDescent="0.25">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7.9200000000000007E-2</v>
      </c>
    </row>
    <row r="3568" spans="1:22" x14ac:dyDescent="0.25">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25">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15.007999999999999</v>
      </c>
      <c r="T3569">
        <v>4</v>
      </c>
      <c r="U3569">
        <v>0.6</v>
      </c>
      <c r="V3569">
        <v>-12.006399999999999</v>
      </c>
    </row>
    <row r="3570" spans="1:22" x14ac:dyDescent="0.25">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26.391200000000001</v>
      </c>
    </row>
    <row r="3571" spans="1:22" x14ac:dyDescent="0.25">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2395.1999999999998</v>
      </c>
      <c r="T3571">
        <v>6</v>
      </c>
      <c r="U3571">
        <v>0.2</v>
      </c>
      <c r="V3571">
        <v>209.58</v>
      </c>
    </row>
    <row r="3572" spans="1:22" x14ac:dyDescent="0.25">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742.63199999999995</v>
      </c>
    </row>
    <row r="3573" spans="1:22" x14ac:dyDescent="0.25">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v>
      </c>
      <c r="T3573">
        <v>1</v>
      </c>
      <c r="U3573">
        <v>0.2</v>
      </c>
      <c r="V3573">
        <v>2.6972999999999998</v>
      </c>
    </row>
    <row r="3574" spans="1:22" x14ac:dyDescent="0.25">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5.1840000000000002</v>
      </c>
      <c r="T3574">
        <v>1</v>
      </c>
      <c r="U3574">
        <v>0.2</v>
      </c>
      <c r="V3574">
        <v>1.8144</v>
      </c>
    </row>
    <row r="3575" spans="1:22" x14ac:dyDescent="0.25">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5.4896000000000003</v>
      </c>
    </row>
    <row r="3576" spans="1:22" x14ac:dyDescent="0.25">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v>
      </c>
      <c r="T3576">
        <v>10</v>
      </c>
      <c r="U3576">
        <v>0</v>
      </c>
      <c r="V3576">
        <v>26.2</v>
      </c>
    </row>
    <row r="3577" spans="1:22" x14ac:dyDescent="0.25">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v>
      </c>
      <c r="T3577">
        <v>3</v>
      </c>
      <c r="U3577">
        <v>0.2</v>
      </c>
      <c r="V3577">
        <v>4.8924000000000003</v>
      </c>
    </row>
    <row r="3578" spans="1:22" x14ac:dyDescent="0.25">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4.7839999999999998</v>
      </c>
      <c r="T3578">
        <v>1</v>
      </c>
      <c r="U3578">
        <v>0.2</v>
      </c>
      <c r="V3578">
        <v>1.5548</v>
      </c>
    </row>
    <row r="3579" spans="1:22" x14ac:dyDescent="0.25">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2.3176999999999999</v>
      </c>
    </row>
    <row r="3580" spans="1:22" x14ac:dyDescent="0.25">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0.31559999999999999</v>
      </c>
    </row>
    <row r="3581" spans="1:22" x14ac:dyDescent="0.25">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25">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388.81279999999998</v>
      </c>
    </row>
    <row r="3583" spans="1:22" x14ac:dyDescent="0.25">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50.328000000000003</v>
      </c>
    </row>
    <row r="3584" spans="1:22" x14ac:dyDescent="0.25">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25">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25">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32.633200000000002</v>
      </c>
    </row>
    <row r="3587" spans="1:22" x14ac:dyDescent="0.25">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25">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25">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-253.43369999999999</v>
      </c>
    </row>
    <row r="3590" spans="1:22" x14ac:dyDescent="0.25">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33.312399999999997</v>
      </c>
    </row>
    <row r="3591" spans="1:22" x14ac:dyDescent="0.25">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25">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375.42959999999999</v>
      </c>
    </row>
    <row r="3593" spans="1:22" x14ac:dyDescent="0.25">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0.36499999999999999</v>
      </c>
    </row>
    <row r="3594" spans="1:22" x14ac:dyDescent="0.25">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v>
      </c>
    </row>
    <row r="3595" spans="1:22" x14ac:dyDescent="0.25">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22.428000000000001</v>
      </c>
      <c r="T3595">
        <v>3</v>
      </c>
      <c r="U3595">
        <v>0.7</v>
      </c>
      <c r="V3595">
        <v>-17.942399999999999</v>
      </c>
    </row>
    <row r="3596" spans="1:22" x14ac:dyDescent="0.25">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37.520000000000003</v>
      </c>
      <c r="T3596">
        <v>5</v>
      </c>
      <c r="U3596">
        <v>0.2</v>
      </c>
      <c r="V3596">
        <v>3.7519999999999998</v>
      </c>
    </row>
    <row r="3597" spans="1:22" x14ac:dyDescent="0.25">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0.4264</v>
      </c>
    </row>
    <row r="3598" spans="1:22" x14ac:dyDescent="0.25">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v>
      </c>
      <c r="T3598">
        <v>3</v>
      </c>
      <c r="U3598">
        <v>0.2</v>
      </c>
      <c r="V3598">
        <v>5.4432</v>
      </c>
    </row>
    <row r="3599" spans="1:22" x14ac:dyDescent="0.25">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64.703999999999994</v>
      </c>
      <c r="T3599">
        <v>6</v>
      </c>
      <c r="U3599">
        <v>0.2</v>
      </c>
      <c r="V3599">
        <v>-4.8528000000000002</v>
      </c>
    </row>
    <row r="3600" spans="1:22" x14ac:dyDescent="0.25">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5.0232000000000001</v>
      </c>
    </row>
    <row r="3601" spans="1:22" x14ac:dyDescent="0.25">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v>
      </c>
    </row>
    <row r="3602" spans="1:22" x14ac:dyDescent="0.25">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v>
      </c>
      <c r="T3602">
        <v>9</v>
      </c>
      <c r="U3602">
        <v>0.2</v>
      </c>
      <c r="V3602">
        <v>64.789199999999994</v>
      </c>
    </row>
    <row r="3603" spans="1:22" x14ac:dyDescent="0.25">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3.89</v>
      </c>
    </row>
    <row r="3604" spans="1:22" x14ac:dyDescent="0.25">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-93.99</v>
      </c>
    </row>
    <row r="3605" spans="1:22" x14ac:dyDescent="0.25">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25">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8.5543999999999993</v>
      </c>
    </row>
    <row r="3607" spans="1:22" x14ac:dyDescent="0.25">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25">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29.34</v>
      </c>
      <c r="T3608">
        <v>3</v>
      </c>
      <c r="U3608">
        <v>0</v>
      </c>
      <c r="V3608">
        <v>13.4964</v>
      </c>
    </row>
    <row r="3609" spans="1:22" x14ac:dyDescent="0.25">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47.061</v>
      </c>
    </row>
    <row r="3610" spans="1:22" x14ac:dyDescent="0.25">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6.9119999999999999</v>
      </c>
      <c r="T3610">
        <v>3</v>
      </c>
      <c r="U3610">
        <v>0.2</v>
      </c>
      <c r="V3610">
        <v>2.5055999999999998</v>
      </c>
    </row>
    <row r="3611" spans="1:22" x14ac:dyDescent="0.25">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2.0322</v>
      </c>
    </row>
    <row r="3612" spans="1:22" x14ac:dyDescent="0.25">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-37.733199999999997</v>
      </c>
    </row>
    <row r="3613" spans="1:22" x14ac:dyDescent="0.25">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16.794599999999999</v>
      </c>
    </row>
    <row r="3614" spans="1:22" x14ac:dyDescent="0.25">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5.5511999999999997</v>
      </c>
    </row>
    <row r="3615" spans="1:22" x14ac:dyDescent="0.25">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25">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718.11599999999999</v>
      </c>
      <c r="T3616">
        <v>6</v>
      </c>
      <c r="U3616">
        <v>0.3</v>
      </c>
      <c r="V3616">
        <v>-71.811599999999999</v>
      </c>
    </row>
    <row r="3617" spans="1:22" x14ac:dyDescent="0.25">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8.7384000000000004</v>
      </c>
    </row>
    <row r="3618" spans="1:22" x14ac:dyDescent="0.25">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9.5549999999999997</v>
      </c>
      <c r="T3618">
        <v>5</v>
      </c>
      <c r="U3618">
        <v>0.7</v>
      </c>
      <c r="V3618">
        <v>-7.3254999999999999</v>
      </c>
    </row>
    <row r="3619" spans="1:22" x14ac:dyDescent="0.25">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487.98399999999998</v>
      </c>
      <c r="T3619">
        <v>2</v>
      </c>
      <c r="U3619">
        <v>0.2</v>
      </c>
      <c r="V3619">
        <v>152.495</v>
      </c>
    </row>
    <row r="3620" spans="1:22" x14ac:dyDescent="0.25">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v>5.56</v>
      </c>
      <c r="T3620">
        <v>1</v>
      </c>
      <c r="U3620">
        <v>0.2</v>
      </c>
      <c r="V3620">
        <v>1.7375</v>
      </c>
    </row>
    <row r="3621" spans="1:22" x14ac:dyDescent="0.25">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65.355000000000004</v>
      </c>
    </row>
    <row r="3622" spans="1:22" x14ac:dyDescent="0.25">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40.776000000000003</v>
      </c>
      <c r="T3622">
        <v>3</v>
      </c>
      <c r="U3622">
        <v>0.2</v>
      </c>
      <c r="V3622">
        <v>4.5872999999999999</v>
      </c>
    </row>
    <row r="3623" spans="1:22" x14ac:dyDescent="0.25">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v>
      </c>
      <c r="T3623">
        <v>8</v>
      </c>
      <c r="U3623">
        <v>0.2</v>
      </c>
      <c r="V3623">
        <v>5.5944000000000003</v>
      </c>
    </row>
    <row r="3624" spans="1:22" x14ac:dyDescent="0.25">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25">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25">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681.40800000000002</v>
      </c>
      <c r="T3626">
        <v>12</v>
      </c>
      <c r="U3626">
        <v>0.2</v>
      </c>
      <c r="V3626">
        <v>42.588000000000001</v>
      </c>
    </row>
    <row r="3627" spans="1:22" x14ac:dyDescent="0.25">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25">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1.395</v>
      </c>
    </row>
    <row r="3629" spans="1:22" x14ac:dyDescent="0.25">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10.896000000000001</v>
      </c>
    </row>
    <row r="3630" spans="1:22" x14ac:dyDescent="0.25">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25">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52.271999999999998</v>
      </c>
      <c r="T3631">
        <v>3</v>
      </c>
      <c r="U3631">
        <v>0.2</v>
      </c>
      <c r="V3631">
        <v>9.8010000000000002</v>
      </c>
    </row>
    <row r="3632" spans="1:22" x14ac:dyDescent="0.25">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v>
      </c>
      <c r="T3632">
        <v>7</v>
      </c>
      <c r="U3632">
        <v>0.2</v>
      </c>
      <c r="V3632">
        <v>23.977799999999998</v>
      </c>
    </row>
    <row r="3633" spans="1:22" x14ac:dyDescent="0.25">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19.465599999999998</v>
      </c>
    </row>
    <row r="3634" spans="1:22" x14ac:dyDescent="0.25">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45.806399999999996</v>
      </c>
    </row>
    <row r="3635" spans="1:22" x14ac:dyDescent="0.25">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25">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-9.7902000000000005</v>
      </c>
    </row>
    <row r="3637" spans="1:22" x14ac:dyDescent="0.25">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25">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7.5087000000000002</v>
      </c>
    </row>
    <row r="3639" spans="1:22" x14ac:dyDescent="0.25">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v>
      </c>
      <c r="T3639">
        <v>4</v>
      </c>
      <c r="U3639">
        <v>0.2</v>
      </c>
      <c r="V3639">
        <v>29.302</v>
      </c>
    </row>
    <row r="3640" spans="1:22" x14ac:dyDescent="0.25">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29.657599999999999</v>
      </c>
    </row>
    <row r="3641" spans="1:22" x14ac:dyDescent="0.25">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4.6239999999999997</v>
      </c>
      <c r="T3641">
        <v>1</v>
      </c>
      <c r="U3641">
        <v>0.2</v>
      </c>
      <c r="V3641">
        <v>1.6761999999999999</v>
      </c>
    </row>
    <row r="3642" spans="1:22" x14ac:dyDescent="0.25">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v>
      </c>
      <c r="T3642">
        <v>7</v>
      </c>
      <c r="U3642">
        <v>0.2</v>
      </c>
      <c r="V3642">
        <v>-29.0745</v>
      </c>
    </row>
    <row r="3643" spans="1:22" x14ac:dyDescent="0.25">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25">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487.98399999999998</v>
      </c>
      <c r="T3644">
        <v>2</v>
      </c>
      <c r="U3644">
        <v>0.2</v>
      </c>
      <c r="V3644">
        <v>152.495</v>
      </c>
    </row>
    <row r="3645" spans="1:22" x14ac:dyDescent="0.25">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v>
      </c>
    </row>
    <row r="3646" spans="1:22" x14ac:dyDescent="0.25">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25">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50.414000000000001</v>
      </c>
    </row>
    <row r="3648" spans="1:22" x14ac:dyDescent="0.25">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3.1751999999999998</v>
      </c>
    </row>
    <row r="3649" spans="1:22" x14ac:dyDescent="0.25">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4.5007999999999999</v>
      </c>
    </row>
    <row r="3650" spans="1:22" x14ac:dyDescent="0.25">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2.9460000000000002</v>
      </c>
      <c r="T3650">
        <v>2</v>
      </c>
      <c r="U3650">
        <v>0.7</v>
      </c>
      <c r="V3650">
        <v>-2.0621999999999998</v>
      </c>
    </row>
    <row r="3651" spans="1:22" x14ac:dyDescent="0.25">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55.103999999999999</v>
      </c>
      <c r="T3651">
        <v>6</v>
      </c>
      <c r="U3651">
        <v>0.2</v>
      </c>
      <c r="V3651">
        <v>18.5976</v>
      </c>
    </row>
    <row r="3652" spans="1:22" x14ac:dyDescent="0.25">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41.951999999999998</v>
      </c>
    </row>
    <row r="3653" spans="1:22" x14ac:dyDescent="0.25">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25">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15.511200000000001</v>
      </c>
    </row>
    <row r="3655" spans="1:22" x14ac:dyDescent="0.25">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v>
      </c>
      <c r="T3655">
        <v>3</v>
      </c>
      <c r="U3655">
        <v>0</v>
      </c>
      <c r="V3655">
        <v>7.0217999999999998</v>
      </c>
    </row>
    <row r="3656" spans="1:22" x14ac:dyDescent="0.25">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25">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v>
      </c>
      <c r="T3657">
        <v>2</v>
      </c>
      <c r="U3657">
        <v>0.2</v>
      </c>
      <c r="V3657">
        <v>-21.294</v>
      </c>
    </row>
    <row r="3658" spans="1:22" x14ac:dyDescent="0.25">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1.7055</v>
      </c>
    </row>
    <row r="3659" spans="1:22" x14ac:dyDescent="0.25">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2.9321999999999999</v>
      </c>
    </row>
    <row r="3660" spans="1:22" x14ac:dyDescent="0.25">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v>
      </c>
      <c r="T3660">
        <v>4</v>
      </c>
      <c r="U3660">
        <v>0.2</v>
      </c>
      <c r="V3660">
        <v>3.86</v>
      </c>
    </row>
    <row r="3661" spans="1:22" x14ac:dyDescent="0.25">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25">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4.2249999999999996</v>
      </c>
    </row>
    <row r="3663" spans="1:22" x14ac:dyDescent="0.25">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377.97</v>
      </c>
      <c r="T3663">
        <v>3</v>
      </c>
      <c r="U3663">
        <v>0</v>
      </c>
      <c r="V3663">
        <v>94.492500000000007</v>
      </c>
    </row>
    <row r="3664" spans="1:22" x14ac:dyDescent="0.25">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25">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11.543200000000001</v>
      </c>
    </row>
    <row r="3666" spans="1:22" x14ac:dyDescent="0.25">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9.0635999999999992</v>
      </c>
    </row>
    <row r="3667" spans="1:22" x14ac:dyDescent="0.25">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-4.5191999999999997</v>
      </c>
    </row>
    <row r="3668" spans="1:22" x14ac:dyDescent="0.25">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52.68</v>
      </c>
      <c r="T3668">
        <v>3</v>
      </c>
      <c r="U3668">
        <v>0.2</v>
      </c>
      <c r="V3668">
        <v>19.754999999999999</v>
      </c>
    </row>
    <row r="3669" spans="1:22" x14ac:dyDescent="0.25">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v>
      </c>
    </row>
    <row r="3670" spans="1:22" x14ac:dyDescent="0.25">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v>
      </c>
      <c r="T3670">
        <v>10</v>
      </c>
      <c r="U3670">
        <v>0.2</v>
      </c>
      <c r="V3670">
        <v>-18.186</v>
      </c>
    </row>
    <row r="3671" spans="1:22" x14ac:dyDescent="0.25">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3.7440000000000002</v>
      </c>
    </row>
    <row r="3672" spans="1:22" x14ac:dyDescent="0.25">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v>
      </c>
      <c r="T3672">
        <v>2</v>
      </c>
      <c r="U3672">
        <v>0.2</v>
      </c>
      <c r="V3672">
        <v>3.6288</v>
      </c>
    </row>
    <row r="3673" spans="1:22" x14ac:dyDescent="0.25">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2.9304000000000001</v>
      </c>
    </row>
    <row r="3674" spans="1:22" x14ac:dyDescent="0.25">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25">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v>
      </c>
      <c r="T3675">
        <v>6</v>
      </c>
      <c r="U3675">
        <v>0.7</v>
      </c>
      <c r="V3675">
        <v>-100.92</v>
      </c>
    </row>
    <row r="3676" spans="1:22" x14ac:dyDescent="0.25">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-30.933199999999999</v>
      </c>
    </row>
    <row r="3677" spans="1:22" x14ac:dyDescent="0.25">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47.951999999999998</v>
      </c>
      <c r="T3677">
        <v>3</v>
      </c>
      <c r="U3677">
        <v>0.2</v>
      </c>
      <c r="V3677">
        <v>16.183800000000002</v>
      </c>
    </row>
    <row r="3678" spans="1:22" x14ac:dyDescent="0.25">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14.671799999999999</v>
      </c>
    </row>
    <row r="3679" spans="1:22" x14ac:dyDescent="0.25">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5.056</v>
      </c>
    </row>
    <row r="3680" spans="1:22" x14ac:dyDescent="0.25">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209.23650000000001</v>
      </c>
    </row>
    <row r="3681" spans="1:22" x14ac:dyDescent="0.25">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20.015599999999999</v>
      </c>
    </row>
    <row r="3682" spans="1:22" x14ac:dyDescent="0.25">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25">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25">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32.537599999999998</v>
      </c>
    </row>
    <row r="3685" spans="1:22" x14ac:dyDescent="0.25">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153.36000000000001</v>
      </c>
      <c r="T3685">
        <v>9</v>
      </c>
      <c r="U3685">
        <v>0</v>
      </c>
      <c r="V3685">
        <v>70.545599999999993</v>
      </c>
    </row>
    <row r="3686" spans="1:22" x14ac:dyDescent="0.25">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21.403199999999998</v>
      </c>
    </row>
    <row r="3687" spans="1:22" x14ac:dyDescent="0.25">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28.480899999999998</v>
      </c>
    </row>
    <row r="3688" spans="1:22" x14ac:dyDescent="0.25">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3.2471999999999999</v>
      </c>
    </row>
    <row r="3689" spans="1:22" x14ac:dyDescent="0.25">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v>
      </c>
      <c r="T3689">
        <v>2</v>
      </c>
      <c r="U3689">
        <v>0.7</v>
      </c>
      <c r="V3689">
        <v>-2.2450000000000001</v>
      </c>
    </row>
    <row r="3690" spans="1:22" x14ac:dyDescent="0.25">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25">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15.920999999999999</v>
      </c>
    </row>
    <row r="3692" spans="1:22" x14ac:dyDescent="0.25">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v>
      </c>
      <c r="T3692">
        <v>2</v>
      </c>
      <c r="U3692">
        <v>0.7</v>
      </c>
      <c r="V3692">
        <v>-45.995399999999997</v>
      </c>
    </row>
    <row r="3693" spans="1:22" x14ac:dyDescent="0.25">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25">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30.786000000000001</v>
      </c>
    </row>
    <row r="3695" spans="1:22" x14ac:dyDescent="0.25">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25">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25">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66.540000000000006</v>
      </c>
      <c r="T3697">
        <v>6</v>
      </c>
      <c r="U3697">
        <v>0</v>
      </c>
      <c r="V3697">
        <v>32.604599999999998</v>
      </c>
    </row>
    <row r="3698" spans="1:22" x14ac:dyDescent="0.25">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14.2758</v>
      </c>
    </row>
    <row r="3699" spans="1:22" x14ac:dyDescent="0.25">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25">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5.9550000000000001</v>
      </c>
    </row>
    <row r="3701" spans="1:22" x14ac:dyDescent="0.25">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70.502799999999993</v>
      </c>
    </row>
    <row r="3702" spans="1:22" x14ac:dyDescent="0.25">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6.8273999999999999</v>
      </c>
    </row>
    <row r="3703" spans="1:22" x14ac:dyDescent="0.25">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15.167999999999999</v>
      </c>
      <c r="T3703">
        <v>2</v>
      </c>
      <c r="U3703">
        <v>0.2</v>
      </c>
      <c r="V3703">
        <v>3.7919999999999998</v>
      </c>
    </row>
    <row r="3704" spans="1:22" x14ac:dyDescent="0.25">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6.9383999999999997</v>
      </c>
    </row>
    <row r="3705" spans="1:22" x14ac:dyDescent="0.25">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25">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25">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v>
      </c>
      <c r="T3707">
        <v>5</v>
      </c>
      <c r="U3707">
        <v>0</v>
      </c>
      <c r="V3707">
        <v>15.552</v>
      </c>
    </row>
    <row r="3708" spans="1:22" x14ac:dyDescent="0.25">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6.5537999999999998</v>
      </c>
    </row>
    <row r="3709" spans="1:22" x14ac:dyDescent="0.25">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-2.5472000000000001</v>
      </c>
    </row>
    <row r="3710" spans="1:22" x14ac:dyDescent="0.25">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34.176000000000002</v>
      </c>
      <c r="T3710">
        <v>3</v>
      </c>
      <c r="U3710">
        <v>0.8</v>
      </c>
      <c r="V3710">
        <v>-87.148799999999994</v>
      </c>
    </row>
    <row r="3711" spans="1:22" x14ac:dyDescent="0.25">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5.5439999999999996</v>
      </c>
      <c r="T3711">
        <v>7</v>
      </c>
      <c r="U3711">
        <v>0.2</v>
      </c>
      <c r="V3711">
        <v>1.6632</v>
      </c>
    </row>
    <row r="3712" spans="1:22" x14ac:dyDescent="0.25">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6.3780000000000001</v>
      </c>
    </row>
    <row r="3713" spans="1:22" x14ac:dyDescent="0.25">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v>
      </c>
      <c r="T3713">
        <v>5</v>
      </c>
      <c r="U3713">
        <v>0</v>
      </c>
      <c r="V3713">
        <v>100.4255</v>
      </c>
    </row>
    <row r="3714" spans="1:22" x14ac:dyDescent="0.25">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3.4620000000000002</v>
      </c>
    </row>
    <row r="3715" spans="1:22" x14ac:dyDescent="0.25">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v>
      </c>
      <c r="T3715">
        <v>3</v>
      </c>
      <c r="U3715">
        <v>0</v>
      </c>
      <c r="V3715">
        <v>34.146000000000001</v>
      </c>
    </row>
    <row r="3716" spans="1:22" x14ac:dyDescent="0.25">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25">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45.293999999999997</v>
      </c>
    </row>
    <row r="3718" spans="1:22" x14ac:dyDescent="0.25">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v>
      </c>
    </row>
    <row r="3719" spans="1:22" x14ac:dyDescent="0.25">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v>
      </c>
    </row>
    <row r="3720" spans="1:22" x14ac:dyDescent="0.25">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v>
      </c>
      <c r="T3720">
        <v>5</v>
      </c>
      <c r="U3720">
        <v>0</v>
      </c>
      <c r="V3720">
        <v>107.4785</v>
      </c>
    </row>
    <row r="3721" spans="1:22" x14ac:dyDescent="0.25">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12.358000000000001</v>
      </c>
    </row>
    <row r="3722" spans="1:22" x14ac:dyDescent="0.25">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v>
      </c>
    </row>
    <row r="3723" spans="1:22" x14ac:dyDescent="0.25">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25">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2.2320000000000002</v>
      </c>
    </row>
    <row r="3725" spans="1:22" x14ac:dyDescent="0.25">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551.98500000000001</v>
      </c>
      <c r="T3725">
        <v>5</v>
      </c>
      <c r="U3725">
        <v>0.7</v>
      </c>
      <c r="V3725">
        <v>-459.98750000000001</v>
      </c>
    </row>
    <row r="3726" spans="1:22" x14ac:dyDescent="0.25">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7.056</v>
      </c>
      <c r="T3726">
        <v>3</v>
      </c>
      <c r="U3726">
        <v>0.2</v>
      </c>
      <c r="V3726">
        <v>2.2050000000000001</v>
      </c>
    </row>
    <row r="3727" spans="1:22" x14ac:dyDescent="0.25">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25">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25">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2.79</v>
      </c>
    </row>
    <row r="3730" spans="1:22" x14ac:dyDescent="0.25">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v>
      </c>
      <c r="T3730">
        <v>3</v>
      </c>
      <c r="U3730">
        <v>0</v>
      </c>
      <c r="V3730">
        <v>6.8723999999999998</v>
      </c>
    </row>
    <row r="3731" spans="1:22" x14ac:dyDescent="0.25">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25">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25">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v>
      </c>
    </row>
    <row r="3734" spans="1:22" x14ac:dyDescent="0.25">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327.58179999999999</v>
      </c>
    </row>
    <row r="3735" spans="1:22" x14ac:dyDescent="0.25">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31.889199999999999</v>
      </c>
    </row>
    <row r="3736" spans="1:22" x14ac:dyDescent="0.25">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12.1348</v>
      </c>
    </row>
    <row r="3737" spans="1:22" x14ac:dyDescent="0.25">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16.553100000000001</v>
      </c>
    </row>
    <row r="3738" spans="1:22" x14ac:dyDescent="0.25">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25">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15.944599999999999</v>
      </c>
    </row>
    <row r="3740" spans="1:22" x14ac:dyDescent="0.25">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v>
      </c>
    </row>
    <row r="3741" spans="1:22" x14ac:dyDescent="0.25">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25">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23.395399999999999</v>
      </c>
    </row>
    <row r="3743" spans="1:22" x14ac:dyDescent="0.25">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25">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28.857600000000001</v>
      </c>
    </row>
    <row r="3745" spans="1:22" x14ac:dyDescent="0.25">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25">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v>
      </c>
      <c r="T3746">
        <v>3</v>
      </c>
      <c r="U3746">
        <v>0</v>
      </c>
      <c r="V3746">
        <v>3.7919999999999998</v>
      </c>
    </row>
    <row r="3747" spans="1:22" x14ac:dyDescent="0.25">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25">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368.97</v>
      </c>
      <c r="T3748">
        <v>3</v>
      </c>
      <c r="U3748">
        <v>0</v>
      </c>
      <c r="V3748">
        <v>81.173400000000001</v>
      </c>
    </row>
    <row r="3749" spans="1:22" x14ac:dyDescent="0.25">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25">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25">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25">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8.2360000000000007</v>
      </c>
    </row>
    <row r="3753" spans="1:22" x14ac:dyDescent="0.25">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v>
      </c>
      <c r="T3753">
        <v>3</v>
      </c>
      <c r="U3753">
        <v>0.2</v>
      </c>
      <c r="V3753">
        <v>23.027999999999999</v>
      </c>
    </row>
    <row r="3754" spans="1:22" x14ac:dyDescent="0.25">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56.977200000000003</v>
      </c>
    </row>
    <row r="3755" spans="1:22" x14ac:dyDescent="0.25">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v>841.56799999999998</v>
      </c>
      <c r="T3755">
        <v>2</v>
      </c>
      <c r="U3755">
        <v>0.2</v>
      </c>
      <c r="V3755">
        <v>294.54880000000003</v>
      </c>
    </row>
    <row r="3756" spans="1:22" x14ac:dyDescent="0.25">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v>
      </c>
      <c r="T3756">
        <v>5</v>
      </c>
      <c r="U3756">
        <v>0</v>
      </c>
      <c r="V3756">
        <v>17.745000000000001</v>
      </c>
    </row>
    <row r="3757" spans="1:22" x14ac:dyDescent="0.25">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15.5092</v>
      </c>
    </row>
    <row r="3758" spans="1:22" x14ac:dyDescent="0.25">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563.42999999999995</v>
      </c>
      <c r="T3758">
        <v>5</v>
      </c>
      <c r="U3758">
        <v>0.3</v>
      </c>
      <c r="V3758">
        <v>-56.343000000000004</v>
      </c>
    </row>
    <row r="3759" spans="1:22" x14ac:dyDescent="0.25">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8.3328000000000007</v>
      </c>
    </row>
    <row r="3760" spans="1:22" x14ac:dyDescent="0.25">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5.4896000000000003</v>
      </c>
    </row>
    <row r="3761" spans="1:22" x14ac:dyDescent="0.25">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5.07</v>
      </c>
    </row>
    <row r="3762" spans="1:22" x14ac:dyDescent="0.25">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10.247999999999999</v>
      </c>
    </row>
    <row r="3763" spans="1:22" x14ac:dyDescent="0.25">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42.048000000000002</v>
      </c>
    </row>
    <row r="3764" spans="1:22" x14ac:dyDescent="0.25">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24.196000000000002</v>
      </c>
    </row>
    <row r="3765" spans="1:22" x14ac:dyDescent="0.25">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4.1748000000000003</v>
      </c>
    </row>
    <row r="3766" spans="1:22" x14ac:dyDescent="0.25">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1.788</v>
      </c>
      <c r="T3766">
        <v>3</v>
      </c>
      <c r="U3766">
        <v>0.8</v>
      </c>
      <c r="V3766">
        <v>-3.0396000000000001</v>
      </c>
    </row>
    <row r="3767" spans="1:22" x14ac:dyDescent="0.25">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v>
      </c>
    </row>
    <row r="3768" spans="1:22" x14ac:dyDescent="0.25">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25">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v>
      </c>
      <c r="T3769">
        <v>5</v>
      </c>
      <c r="U3769">
        <v>0.2</v>
      </c>
      <c r="V3769">
        <v>11.996</v>
      </c>
    </row>
    <row r="3770" spans="1:22" x14ac:dyDescent="0.25">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v>
      </c>
      <c r="T3770">
        <v>9</v>
      </c>
      <c r="U3770">
        <v>0.2</v>
      </c>
      <c r="V3770">
        <v>101.3832</v>
      </c>
    </row>
    <row r="3771" spans="1:22" x14ac:dyDescent="0.25">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25">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v>
      </c>
    </row>
    <row r="3773" spans="1:22" x14ac:dyDescent="0.25">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-19.5624</v>
      </c>
    </row>
    <row r="3774" spans="1:22" x14ac:dyDescent="0.25">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22.647600000000001</v>
      </c>
    </row>
    <row r="3775" spans="1:22" x14ac:dyDescent="0.25">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6.9119999999999999</v>
      </c>
      <c r="T3775">
        <v>3</v>
      </c>
      <c r="U3775">
        <v>0.2</v>
      </c>
      <c r="V3775">
        <v>2.3328000000000002</v>
      </c>
    </row>
    <row r="3776" spans="1:22" x14ac:dyDescent="0.25">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v>
      </c>
      <c r="T3776">
        <v>3</v>
      </c>
      <c r="U3776">
        <v>0.2</v>
      </c>
      <c r="V3776">
        <v>81.594899999999996</v>
      </c>
    </row>
    <row r="3777" spans="1:22" x14ac:dyDescent="0.25">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v>
      </c>
      <c r="T3777">
        <v>2</v>
      </c>
      <c r="U3777">
        <v>0.2</v>
      </c>
      <c r="V3777">
        <v>3.6288</v>
      </c>
    </row>
    <row r="3778" spans="1:22" x14ac:dyDescent="0.25">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41.993000000000002</v>
      </c>
    </row>
    <row r="3779" spans="1:22" x14ac:dyDescent="0.25">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106.5408</v>
      </c>
    </row>
    <row r="3780" spans="1:22" x14ac:dyDescent="0.25">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8.9969999999999999</v>
      </c>
    </row>
    <row r="3781" spans="1:22" x14ac:dyDescent="0.25">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18.211200000000002</v>
      </c>
    </row>
    <row r="3782" spans="1:22" x14ac:dyDescent="0.25">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10.958399999999999</v>
      </c>
    </row>
    <row r="3783" spans="1:22" x14ac:dyDescent="0.25">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269.98200000000003</v>
      </c>
      <c r="T3783">
        <v>3</v>
      </c>
      <c r="U3783">
        <v>0.4</v>
      </c>
      <c r="V3783">
        <v>40.497300000000003</v>
      </c>
    </row>
    <row r="3784" spans="1:22" x14ac:dyDescent="0.25">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3.339</v>
      </c>
    </row>
    <row r="3785" spans="1:22" x14ac:dyDescent="0.25">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720.06399999999996</v>
      </c>
      <c r="T3785">
        <v>4</v>
      </c>
      <c r="U3785">
        <v>0.2</v>
      </c>
      <c r="V3785">
        <v>-63.005600000000001</v>
      </c>
    </row>
    <row r="3786" spans="1:22" x14ac:dyDescent="0.25">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41.423999999999999</v>
      </c>
      <c r="T3786">
        <v>2</v>
      </c>
      <c r="U3786">
        <v>0.2</v>
      </c>
      <c r="V3786">
        <v>8.2848000000000006</v>
      </c>
    </row>
    <row r="3787" spans="1:22" x14ac:dyDescent="0.25">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-2.61</v>
      </c>
    </row>
    <row r="3788" spans="1:22" x14ac:dyDescent="0.25">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25">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1.0268999999999999</v>
      </c>
    </row>
    <row r="3790" spans="1:22" x14ac:dyDescent="0.25">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62.375999999999998</v>
      </c>
      <c r="T3790">
        <v>3</v>
      </c>
      <c r="U3790">
        <v>0.2</v>
      </c>
      <c r="V3790">
        <v>7.0172999999999996</v>
      </c>
    </row>
    <row r="3791" spans="1:22" x14ac:dyDescent="0.25">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29.05</v>
      </c>
      <c r="T3791">
        <v>5</v>
      </c>
      <c r="U3791">
        <v>0</v>
      </c>
      <c r="V3791">
        <v>9.0054999999999996</v>
      </c>
    </row>
    <row r="3792" spans="1:22" x14ac:dyDescent="0.25">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v>
      </c>
      <c r="T3792">
        <v>6</v>
      </c>
      <c r="U3792">
        <v>0.2</v>
      </c>
      <c r="V3792">
        <v>67.86</v>
      </c>
    </row>
    <row r="3793" spans="1:22" x14ac:dyDescent="0.25">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4.4189999999999996</v>
      </c>
      <c r="T3793">
        <v>3</v>
      </c>
      <c r="U3793">
        <v>0.7</v>
      </c>
      <c r="V3793">
        <v>-3.3879000000000001</v>
      </c>
    </row>
    <row r="3794" spans="1:22" x14ac:dyDescent="0.25">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2.2044000000000001</v>
      </c>
    </row>
    <row r="3795" spans="1:22" x14ac:dyDescent="0.25">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12.511799999999999</v>
      </c>
    </row>
    <row r="3796" spans="1:22" x14ac:dyDescent="0.25">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14.307499999999999</v>
      </c>
    </row>
    <row r="3797" spans="1:22" x14ac:dyDescent="0.25">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-16.649999999999999</v>
      </c>
    </row>
    <row r="3798" spans="1:22" x14ac:dyDescent="0.25">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12.0252</v>
      </c>
    </row>
    <row r="3799" spans="1:22" x14ac:dyDescent="0.25">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88.073999999999998</v>
      </c>
    </row>
    <row r="3800" spans="1:22" x14ac:dyDescent="0.25">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-192.04679999999999</v>
      </c>
    </row>
    <row r="3801" spans="1:22" x14ac:dyDescent="0.25">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v>
      </c>
    </row>
    <row r="3802" spans="1:22" x14ac:dyDescent="0.25">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v>
      </c>
      <c r="T3802">
        <v>1</v>
      </c>
      <c r="U3802">
        <v>0.2</v>
      </c>
      <c r="V3802">
        <v>10.2592</v>
      </c>
    </row>
    <row r="3803" spans="1:22" x14ac:dyDescent="0.25">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5.9598000000000004</v>
      </c>
    </row>
    <row r="3804" spans="1:22" x14ac:dyDescent="0.25">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33.721200000000003</v>
      </c>
    </row>
    <row r="3805" spans="1:22" x14ac:dyDescent="0.25">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1.4363999999999999</v>
      </c>
    </row>
    <row r="3806" spans="1:22" x14ac:dyDescent="0.25">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13.128</v>
      </c>
    </row>
    <row r="3807" spans="1:22" x14ac:dyDescent="0.25">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14.682</v>
      </c>
    </row>
    <row r="3808" spans="1:22" x14ac:dyDescent="0.25">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1.323</v>
      </c>
    </row>
    <row r="3809" spans="1:22" x14ac:dyDescent="0.25">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5.2380000000000004</v>
      </c>
      <c r="T3809">
        <v>2</v>
      </c>
      <c r="U3809">
        <v>0.7</v>
      </c>
      <c r="V3809">
        <v>-4.0157999999999996</v>
      </c>
    </row>
    <row r="3810" spans="1:22" x14ac:dyDescent="0.25">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-3.7296</v>
      </c>
    </row>
    <row r="3811" spans="1:22" x14ac:dyDescent="0.25">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-72.039000000000001</v>
      </c>
    </row>
    <row r="3812" spans="1:22" x14ac:dyDescent="0.25">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v>
      </c>
    </row>
    <row r="3813" spans="1:22" x14ac:dyDescent="0.25">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v>
      </c>
      <c r="T3813">
        <v>3</v>
      </c>
      <c r="U3813">
        <v>0.2</v>
      </c>
      <c r="V3813">
        <v>16.440300000000001</v>
      </c>
    </row>
    <row r="3814" spans="1:22" x14ac:dyDescent="0.25">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11.7782</v>
      </c>
    </row>
    <row r="3815" spans="1:22" x14ac:dyDescent="0.25">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6.4428000000000001</v>
      </c>
    </row>
    <row r="3816" spans="1:22" x14ac:dyDescent="0.25">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v>
      </c>
      <c r="T3816">
        <v>5</v>
      </c>
      <c r="U3816">
        <v>0.2</v>
      </c>
      <c r="V3816">
        <v>51.497500000000002</v>
      </c>
    </row>
    <row r="3817" spans="1:22" x14ac:dyDescent="0.25">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v>
      </c>
      <c r="T3817">
        <v>2</v>
      </c>
      <c r="U3817">
        <v>0.2</v>
      </c>
      <c r="V3817">
        <v>4.9950000000000001</v>
      </c>
    </row>
    <row r="3818" spans="1:22" x14ac:dyDescent="0.25">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25">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25">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306.48939999999999</v>
      </c>
    </row>
    <row r="3821" spans="1:22" x14ac:dyDescent="0.25">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4.3254000000000001</v>
      </c>
    </row>
    <row r="3822" spans="1:22" x14ac:dyDescent="0.25">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-15.717599999999999</v>
      </c>
    </row>
    <row r="3823" spans="1:22" x14ac:dyDescent="0.25">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25">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18.239999999999998</v>
      </c>
      <c r="T3824">
        <v>6</v>
      </c>
      <c r="U3824">
        <v>0.2</v>
      </c>
      <c r="V3824">
        <v>6.1559999999999997</v>
      </c>
    </row>
    <row r="3825" spans="1:22" x14ac:dyDescent="0.25">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991.2</v>
      </c>
      <c r="T3825">
        <v>6</v>
      </c>
      <c r="U3825">
        <v>0</v>
      </c>
      <c r="V3825">
        <v>257.71199999999999</v>
      </c>
    </row>
    <row r="3826" spans="1:22" x14ac:dyDescent="0.25">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25">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25">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v>
      </c>
    </row>
    <row r="3829" spans="1:22" x14ac:dyDescent="0.25">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423.00850000000003</v>
      </c>
    </row>
    <row r="3830" spans="1:22" x14ac:dyDescent="0.25">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7.4592000000000001</v>
      </c>
    </row>
    <row r="3831" spans="1:22" x14ac:dyDescent="0.25">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119.2</v>
      </c>
    </row>
    <row r="3832" spans="1:22" x14ac:dyDescent="0.25">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18.4604</v>
      </c>
    </row>
    <row r="3833" spans="1:22" x14ac:dyDescent="0.25">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26.649000000000001</v>
      </c>
    </row>
    <row r="3834" spans="1:22" x14ac:dyDescent="0.25">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25">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-209.994</v>
      </c>
    </row>
    <row r="3836" spans="1:22" x14ac:dyDescent="0.25">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v>
      </c>
    </row>
    <row r="3837" spans="1:22" x14ac:dyDescent="0.25">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0.82879999999999998</v>
      </c>
    </row>
    <row r="3838" spans="1:22" x14ac:dyDescent="0.25">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19.007999999999999</v>
      </c>
      <c r="T3838">
        <v>3</v>
      </c>
      <c r="U3838">
        <v>0.2</v>
      </c>
      <c r="V3838">
        <v>6.8903999999999996</v>
      </c>
    </row>
    <row r="3839" spans="1:22" x14ac:dyDescent="0.25">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113.998</v>
      </c>
    </row>
    <row r="3840" spans="1:22" x14ac:dyDescent="0.25">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674.35199999999998</v>
      </c>
      <c r="T3840">
        <v>3</v>
      </c>
      <c r="U3840">
        <v>0.2</v>
      </c>
      <c r="V3840">
        <v>-109.5822</v>
      </c>
    </row>
    <row r="3841" spans="1:22" x14ac:dyDescent="0.25">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36.182699999999997</v>
      </c>
    </row>
    <row r="3842" spans="1:22" x14ac:dyDescent="0.25">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25">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v>
      </c>
      <c r="T3843">
        <v>3</v>
      </c>
      <c r="U3843">
        <v>0.2</v>
      </c>
      <c r="V3843">
        <v>10.647</v>
      </c>
    </row>
    <row r="3844" spans="1:22" x14ac:dyDescent="0.25">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7.1840000000000002</v>
      </c>
      <c r="T3844">
        <v>2</v>
      </c>
      <c r="U3844">
        <v>0.2</v>
      </c>
      <c r="V3844">
        <v>2.2450000000000001</v>
      </c>
    </row>
    <row r="3845" spans="1:22" x14ac:dyDescent="0.25">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6.2799999999999995E-2</v>
      </c>
    </row>
    <row r="3846" spans="1:22" x14ac:dyDescent="0.25">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v>
      </c>
    </row>
    <row r="3847" spans="1:22" x14ac:dyDescent="0.25">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25">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25">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v>
      </c>
      <c r="T3849">
        <v>3</v>
      </c>
      <c r="U3849">
        <v>0</v>
      </c>
      <c r="V3849">
        <v>0</v>
      </c>
    </row>
    <row r="3850" spans="1:22" x14ac:dyDescent="0.25">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25">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v>
      </c>
    </row>
    <row r="3852" spans="1:22" x14ac:dyDescent="0.25">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40.401200000000003</v>
      </c>
    </row>
    <row r="3853" spans="1:22" x14ac:dyDescent="0.25">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14.500999999999999</v>
      </c>
    </row>
    <row r="3854" spans="1:22" x14ac:dyDescent="0.25">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33.567999999999998</v>
      </c>
      <c r="T3854">
        <v>8</v>
      </c>
      <c r="U3854">
        <v>0.8</v>
      </c>
      <c r="V3854">
        <v>-53.708799999999997</v>
      </c>
    </row>
    <row r="3855" spans="1:22" x14ac:dyDescent="0.25">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2.1779999999999999</v>
      </c>
    </row>
    <row r="3856" spans="1:22" x14ac:dyDescent="0.25">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v>
      </c>
      <c r="T3856">
        <v>5</v>
      </c>
      <c r="U3856">
        <v>0</v>
      </c>
      <c r="V3856">
        <v>0</v>
      </c>
    </row>
    <row r="3857" spans="1:22" x14ac:dyDescent="0.25">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3.5640000000000001</v>
      </c>
      <c r="T3857">
        <v>3</v>
      </c>
      <c r="U3857">
        <v>0.8</v>
      </c>
      <c r="V3857">
        <v>-6.2370000000000001</v>
      </c>
    </row>
    <row r="3858" spans="1:22" x14ac:dyDescent="0.25">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v>
      </c>
      <c r="T3858">
        <v>5</v>
      </c>
      <c r="U3858">
        <v>0.2</v>
      </c>
      <c r="V3858">
        <v>51.497500000000002</v>
      </c>
    </row>
    <row r="3859" spans="1:22" x14ac:dyDescent="0.25">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v>
      </c>
      <c r="T3859">
        <v>3</v>
      </c>
      <c r="U3859">
        <v>0.2</v>
      </c>
      <c r="V3859">
        <v>0.89880000000000004</v>
      </c>
    </row>
    <row r="3860" spans="1:22" x14ac:dyDescent="0.25">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447.94400000000002</v>
      </c>
      <c r="T3860">
        <v>7</v>
      </c>
      <c r="U3860">
        <v>0.2</v>
      </c>
      <c r="V3860">
        <v>89.588800000000006</v>
      </c>
    </row>
    <row r="3861" spans="1:22" x14ac:dyDescent="0.25">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25">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v>
      </c>
      <c r="T3862">
        <v>1</v>
      </c>
      <c r="U3862">
        <v>0.2</v>
      </c>
      <c r="V3862">
        <v>10.9193</v>
      </c>
    </row>
    <row r="3863" spans="1:22" x14ac:dyDescent="0.25">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14.563800000000001</v>
      </c>
    </row>
    <row r="3864" spans="1:22" x14ac:dyDescent="0.25">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3.9498000000000002</v>
      </c>
    </row>
    <row r="3865" spans="1:22" x14ac:dyDescent="0.25">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25">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v>
      </c>
    </row>
    <row r="3867" spans="1:22" x14ac:dyDescent="0.25">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v>
      </c>
    </row>
    <row r="3868" spans="1:22" x14ac:dyDescent="0.25">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55.922400000000003</v>
      </c>
    </row>
    <row r="3869" spans="1:22" x14ac:dyDescent="0.25">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v>
      </c>
    </row>
    <row r="3870" spans="1:22" x14ac:dyDescent="0.25">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240.78399999999999</v>
      </c>
      <c r="T3870">
        <v>1</v>
      </c>
      <c r="U3870">
        <v>0.2</v>
      </c>
      <c r="V3870">
        <v>27.088200000000001</v>
      </c>
    </row>
    <row r="3871" spans="1:22" x14ac:dyDescent="0.25">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191.96799999999999</v>
      </c>
      <c r="T3871">
        <v>7</v>
      </c>
      <c r="U3871">
        <v>0.2</v>
      </c>
      <c r="V3871">
        <v>16.7972</v>
      </c>
    </row>
    <row r="3872" spans="1:22" x14ac:dyDescent="0.25">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5.6643999999999997</v>
      </c>
    </row>
    <row r="3873" spans="1:22" x14ac:dyDescent="0.25">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25">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842.35199999999998</v>
      </c>
      <c r="T3874">
        <v>3</v>
      </c>
      <c r="U3874">
        <v>0.2</v>
      </c>
      <c r="V3874">
        <v>42.117600000000003</v>
      </c>
    </row>
    <row r="3875" spans="1:22" x14ac:dyDescent="0.25">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7.6284000000000001</v>
      </c>
    </row>
    <row r="3876" spans="1:22" x14ac:dyDescent="0.25">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-63.109200000000001</v>
      </c>
    </row>
    <row r="3877" spans="1:22" x14ac:dyDescent="0.25">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108.78400000000001</v>
      </c>
      <c r="T3877">
        <v>2</v>
      </c>
      <c r="U3877">
        <v>0.2</v>
      </c>
      <c r="V3877">
        <v>6.7990000000000004</v>
      </c>
    </row>
    <row r="3878" spans="1:22" x14ac:dyDescent="0.25">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v>
      </c>
      <c r="T3878">
        <v>3</v>
      </c>
      <c r="U3878">
        <v>0.2</v>
      </c>
      <c r="V3878">
        <v>3.21</v>
      </c>
    </row>
    <row r="3879" spans="1:22" x14ac:dyDescent="0.25">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v>
      </c>
      <c r="T3879">
        <v>5</v>
      </c>
      <c r="U3879">
        <v>0.7</v>
      </c>
      <c r="V3879">
        <v>-26.733000000000001</v>
      </c>
    </row>
    <row r="3880" spans="1:22" x14ac:dyDescent="0.25">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49.631999999999998</v>
      </c>
      <c r="T3880">
        <v>4</v>
      </c>
      <c r="U3880">
        <v>0.2</v>
      </c>
      <c r="V3880">
        <v>3.7223999999999999</v>
      </c>
    </row>
    <row r="3881" spans="1:22" x14ac:dyDescent="0.25">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52.095999999999997</v>
      </c>
      <c r="T3881">
        <v>4</v>
      </c>
      <c r="U3881">
        <v>0.2</v>
      </c>
      <c r="V3881">
        <v>3.9072</v>
      </c>
    </row>
    <row r="3882" spans="1:22" x14ac:dyDescent="0.25">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9.5679999999999996</v>
      </c>
      <c r="T3882">
        <v>2</v>
      </c>
      <c r="U3882">
        <v>0.2</v>
      </c>
      <c r="V3882">
        <v>2.99</v>
      </c>
    </row>
    <row r="3883" spans="1:22" x14ac:dyDescent="0.25">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-19.5624</v>
      </c>
    </row>
    <row r="3884" spans="1:22" x14ac:dyDescent="0.25">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364.70400000000001</v>
      </c>
      <c r="T3884">
        <v>6</v>
      </c>
      <c r="U3884">
        <v>0.2</v>
      </c>
      <c r="V3884">
        <v>-36.470399999999998</v>
      </c>
    </row>
    <row r="3885" spans="1:22" x14ac:dyDescent="0.25">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11.070399999999999</v>
      </c>
    </row>
    <row r="3886" spans="1:22" x14ac:dyDescent="0.25">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0.38219999999999998</v>
      </c>
    </row>
    <row r="3887" spans="1:22" x14ac:dyDescent="0.25">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12.128</v>
      </c>
      <c r="T3887">
        <v>4</v>
      </c>
      <c r="U3887">
        <v>0.8</v>
      </c>
      <c r="V3887">
        <v>-20.617599999999999</v>
      </c>
    </row>
    <row r="3888" spans="1:22" x14ac:dyDescent="0.25">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v>
      </c>
      <c r="T3888">
        <v>3</v>
      </c>
      <c r="U3888">
        <v>0</v>
      </c>
      <c r="V3888">
        <v>37.758000000000003</v>
      </c>
    </row>
    <row r="3889" spans="1:22" x14ac:dyDescent="0.25">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25">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239.97</v>
      </c>
      <c r="T3890">
        <v>3</v>
      </c>
      <c r="U3890">
        <v>0</v>
      </c>
      <c r="V3890">
        <v>67.191599999999994</v>
      </c>
    </row>
    <row r="3891" spans="1:22" x14ac:dyDescent="0.25">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107.08199999999999</v>
      </c>
    </row>
    <row r="3892" spans="1:22" x14ac:dyDescent="0.25">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217.767</v>
      </c>
    </row>
    <row r="3893" spans="1:22" x14ac:dyDescent="0.25">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v>
      </c>
      <c r="T3893">
        <v>6</v>
      </c>
      <c r="U3893">
        <v>0.2</v>
      </c>
      <c r="V3893">
        <v>210.59399999999999</v>
      </c>
    </row>
    <row r="3894" spans="1:22" x14ac:dyDescent="0.25">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190.37280000000001</v>
      </c>
    </row>
    <row r="3895" spans="1:22" x14ac:dyDescent="0.25">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25">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9.98</v>
      </c>
      <c r="T3896">
        <v>5</v>
      </c>
      <c r="U3896">
        <v>0.8</v>
      </c>
      <c r="V3896">
        <v>-16.466999999999999</v>
      </c>
    </row>
    <row r="3897" spans="1:22" x14ac:dyDescent="0.25">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25">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3.552</v>
      </c>
      <c r="T3898">
        <v>3</v>
      </c>
      <c r="U3898">
        <v>0.2</v>
      </c>
      <c r="V3898">
        <v>1.2432000000000001</v>
      </c>
    </row>
    <row r="3899" spans="1:22" x14ac:dyDescent="0.25">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v>
      </c>
      <c r="T3899">
        <v>3</v>
      </c>
      <c r="U3899">
        <v>0.2</v>
      </c>
      <c r="V3899">
        <v>5.4432</v>
      </c>
    </row>
    <row r="3900" spans="1:22" x14ac:dyDescent="0.25">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0.82879999999999998</v>
      </c>
    </row>
    <row r="3901" spans="1:22" x14ac:dyDescent="0.25">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25.596800000000002</v>
      </c>
    </row>
    <row r="3902" spans="1:22" x14ac:dyDescent="0.25">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v>
      </c>
      <c r="T3902">
        <v>2</v>
      </c>
      <c r="U3902">
        <v>0.2</v>
      </c>
      <c r="V3902">
        <v>3.6288</v>
      </c>
    </row>
    <row r="3903" spans="1:22" x14ac:dyDescent="0.25">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v>
      </c>
    </row>
    <row r="3904" spans="1:22" x14ac:dyDescent="0.25">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25">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25">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21.142800000000001</v>
      </c>
    </row>
    <row r="3907" spans="1:22" x14ac:dyDescent="0.25">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-6.952</v>
      </c>
    </row>
    <row r="3908" spans="1:22" x14ac:dyDescent="0.25">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-68.391999999999996</v>
      </c>
    </row>
    <row r="3909" spans="1:22" x14ac:dyDescent="0.25">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v>
      </c>
      <c r="T3909">
        <v>5</v>
      </c>
      <c r="U3909">
        <v>0.4</v>
      </c>
      <c r="V3909">
        <v>-3.2174999999999998</v>
      </c>
    </row>
    <row r="3910" spans="1:22" x14ac:dyDescent="0.25">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-9.7972000000000001</v>
      </c>
    </row>
    <row r="3911" spans="1:22" x14ac:dyDescent="0.25">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7.5839999999999996</v>
      </c>
      <c r="T3911">
        <v>1</v>
      </c>
      <c r="U3911">
        <v>0.2</v>
      </c>
      <c r="V3911">
        <v>2.37</v>
      </c>
    </row>
    <row r="3912" spans="1:22" x14ac:dyDescent="0.25">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25">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470.37599999999998</v>
      </c>
      <c r="T3913">
        <v>3</v>
      </c>
      <c r="U3913">
        <v>0.2</v>
      </c>
      <c r="V3913">
        <v>52.917299999999997</v>
      </c>
    </row>
    <row r="3914" spans="1:22" x14ac:dyDescent="0.25">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25">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3.2406000000000001</v>
      </c>
    </row>
    <row r="3916" spans="1:22" x14ac:dyDescent="0.25">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801.6</v>
      </c>
      <c r="T3916">
        <v>5</v>
      </c>
      <c r="U3916">
        <v>0.5</v>
      </c>
      <c r="V3916">
        <v>-448.89600000000002</v>
      </c>
    </row>
    <row r="3917" spans="1:22" x14ac:dyDescent="0.25">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10.098000000000001</v>
      </c>
    </row>
    <row r="3918" spans="1:22" x14ac:dyDescent="0.25">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25">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7.6559999999999997</v>
      </c>
      <c r="T3919">
        <v>4</v>
      </c>
      <c r="U3919">
        <v>0.7</v>
      </c>
      <c r="V3919">
        <v>-6.1247999999999996</v>
      </c>
    </row>
    <row r="3920" spans="1:22" x14ac:dyDescent="0.25">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v>
      </c>
      <c r="T3920">
        <v>3</v>
      </c>
      <c r="U3920">
        <v>0.2</v>
      </c>
      <c r="V3920">
        <v>-42.896700000000003</v>
      </c>
    </row>
    <row r="3921" spans="1:22" x14ac:dyDescent="0.25">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16.653600000000001</v>
      </c>
    </row>
    <row r="3922" spans="1:22" x14ac:dyDescent="0.25">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25">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v>
      </c>
      <c r="T3923">
        <v>3</v>
      </c>
      <c r="U3923">
        <v>0.2</v>
      </c>
      <c r="V3923">
        <v>35.997599999999998</v>
      </c>
    </row>
    <row r="3924" spans="1:22" x14ac:dyDescent="0.25">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25">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v>
      </c>
      <c r="T3925">
        <v>5</v>
      </c>
      <c r="U3925">
        <v>0.2</v>
      </c>
      <c r="V3925">
        <v>9.3520000000000003</v>
      </c>
    </row>
    <row r="3926" spans="1:22" x14ac:dyDescent="0.25">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1.2112000000000001</v>
      </c>
    </row>
    <row r="3927" spans="1:22" x14ac:dyDescent="0.25">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v>57.93</v>
      </c>
      <c r="T3927">
        <v>3</v>
      </c>
      <c r="U3927">
        <v>0</v>
      </c>
      <c r="V3927">
        <v>16.220400000000001</v>
      </c>
    </row>
    <row r="3928" spans="1:22" x14ac:dyDescent="0.25">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v>
      </c>
    </row>
    <row r="3929" spans="1:22" x14ac:dyDescent="0.25">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25">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-14.196</v>
      </c>
    </row>
    <row r="3931" spans="1:22" x14ac:dyDescent="0.25">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5.1840000000000002</v>
      </c>
      <c r="T3931">
        <v>1</v>
      </c>
      <c r="U3931">
        <v>0.2</v>
      </c>
      <c r="V3931">
        <v>1.8792</v>
      </c>
    </row>
    <row r="3932" spans="1:22" x14ac:dyDescent="0.25">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16.373699999999999</v>
      </c>
    </row>
    <row r="3933" spans="1:22" x14ac:dyDescent="0.25">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5.4720000000000004</v>
      </c>
      <c r="T3933">
        <v>3</v>
      </c>
      <c r="U3933">
        <v>0.2</v>
      </c>
      <c r="V3933">
        <v>1.6415999999999999</v>
      </c>
    </row>
    <row r="3934" spans="1:22" x14ac:dyDescent="0.25">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25">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v>9.4</v>
      </c>
      <c r="T3935">
        <v>5</v>
      </c>
      <c r="U3935">
        <v>0</v>
      </c>
      <c r="V3935">
        <v>2.726</v>
      </c>
    </row>
    <row r="3936" spans="1:22" x14ac:dyDescent="0.25">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25">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v>
      </c>
    </row>
    <row r="3938" spans="1:22" x14ac:dyDescent="0.25">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28.751999999999999</v>
      </c>
      <c r="T3938">
        <v>3</v>
      </c>
      <c r="U3938">
        <v>0.2</v>
      </c>
      <c r="V3938">
        <v>9.3444000000000003</v>
      </c>
    </row>
    <row r="3939" spans="1:22" x14ac:dyDescent="0.25">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9.8658000000000001</v>
      </c>
    </row>
    <row r="3940" spans="1:22" x14ac:dyDescent="0.25">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197.37200000000001</v>
      </c>
      <c r="T3940">
        <v>2</v>
      </c>
      <c r="U3940">
        <v>0.3</v>
      </c>
      <c r="V3940">
        <v>-25.3764</v>
      </c>
    </row>
    <row r="3941" spans="1:22" x14ac:dyDescent="0.25">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25">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6.2607999999999997</v>
      </c>
    </row>
    <row r="3943" spans="1:22" x14ac:dyDescent="0.25">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1.0286999999999999</v>
      </c>
    </row>
    <row r="3944" spans="1:22" x14ac:dyDescent="0.25">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v>
      </c>
      <c r="T3944">
        <v>5</v>
      </c>
      <c r="U3944">
        <v>0.2</v>
      </c>
      <c r="V3944">
        <v>9.0719999999999992</v>
      </c>
    </row>
    <row r="3945" spans="1:22" x14ac:dyDescent="0.25">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v>
      </c>
      <c r="T3945">
        <v>7</v>
      </c>
      <c r="U3945">
        <v>0</v>
      </c>
      <c r="V3945">
        <v>16.703399999999998</v>
      </c>
    </row>
    <row r="3946" spans="1:22" x14ac:dyDescent="0.25">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25">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15.5344</v>
      </c>
    </row>
    <row r="3948" spans="1:22" x14ac:dyDescent="0.25">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v>
      </c>
      <c r="T3948">
        <v>1</v>
      </c>
      <c r="U3948">
        <v>0.2</v>
      </c>
      <c r="V3948">
        <v>-0.66239999999999999</v>
      </c>
    </row>
    <row r="3949" spans="1:22" x14ac:dyDescent="0.25">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1.0347999999999999</v>
      </c>
    </row>
    <row r="3950" spans="1:22" x14ac:dyDescent="0.25">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48.847999999999999</v>
      </c>
      <c r="T3950">
        <v>2</v>
      </c>
      <c r="U3950">
        <v>0.2</v>
      </c>
      <c r="V3950">
        <v>15.8756</v>
      </c>
    </row>
    <row r="3951" spans="1:22" x14ac:dyDescent="0.25">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6.6311999999999998</v>
      </c>
    </row>
    <row r="3952" spans="1:22" x14ac:dyDescent="0.25">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-18.222000000000001</v>
      </c>
    </row>
    <row r="3953" spans="1:22" x14ac:dyDescent="0.25">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6.0368000000000004</v>
      </c>
    </row>
    <row r="3954" spans="1:22" x14ac:dyDescent="0.25">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13.9986</v>
      </c>
    </row>
    <row r="3955" spans="1:22" x14ac:dyDescent="0.25">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25">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25">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23.808</v>
      </c>
    </row>
    <row r="3958" spans="1:22" x14ac:dyDescent="0.25">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6.4206000000000003</v>
      </c>
    </row>
    <row r="3959" spans="1:22" x14ac:dyDescent="0.25">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11.276999999999999</v>
      </c>
      <c r="T3959">
        <v>3</v>
      </c>
      <c r="U3959">
        <v>0.7</v>
      </c>
      <c r="V3959">
        <v>-8.6456999999999997</v>
      </c>
    </row>
    <row r="3960" spans="1:22" x14ac:dyDescent="0.25">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4.4480000000000004</v>
      </c>
      <c r="T3960">
        <v>2</v>
      </c>
      <c r="U3960">
        <v>0.2</v>
      </c>
      <c r="V3960">
        <v>0.33360000000000001</v>
      </c>
    </row>
    <row r="3961" spans="1:22" x14ac:dyDescent="0.25">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14.547000000000001</v>
      </c>
    </row>
    <row r="3962" spans="1:22" x14ac:dyDescent="0.25">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25">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44.984999999999999</v>
      </c>
    </row>
    <row r="3964" spans="1:22" x14ac:dyDescent="0.25">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3.4668000000000001</v>
      </c>
    </row>
    <row r="3965" spans="1:22" x14ac:dyDescent="0.25">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v>
      </c>
    </row>
    <row r="3966" spans="1:22" x14ac:dyDescent="0.25">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0.88560000000000005</v>
      </c>
    </row>
    <row r="3967" spans="1:22" x14ac:dyDescent="0.25">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0.88560000000000005</v>
      </c>
    </row>
    <row r="3968" spans="1:22" x14ac:dyDescent="0.25">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25">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40.634999999999998</v>
      </c>
      <c r="T3969">
        <v>7</v>
      </c>
      <c r="U3969">
        <v>0.7</v>
      </c>
      <c r="V3969">
        <v>-32.508000000000003</v>
      </c>
    </row>
    <row r="3970" spans="1:22" x14ac:dyDescent="0.25">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5.7279999999999998</v>
      </c>
      <c r="T3970">
        <v>8</v>
      </c>
      <c r="U3970">
        <v>0.8</v>
      </c>
      <c r="V3970">
        <v>-9.1647999999999996</v>
      </c>
    </row>
    <row r="3971" spans="1:22" x14ac:dyDescent="0.25">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13.2</v>
      </c>
    </row>
    <row r="3972" spans="1:22" x14ac:dyDescent="0.25">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v>
      </c>
      <c r="T3972">
        <v>9</v>
      </c>
      <c r="U3972">
        <v>0</v>
      </c>
      <c r="V3972">
        <v>24.219000000000001</v>
      </c>
    </row>
    <row r="3973" spans="1:22" x14ac:dyDescent="0.25">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25">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25">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v>
      </c>
      <c r="T3975">
        <v>5</v>
      </c>
      <c r="U3975">
        <v>0.2</v>
      </c>
      <c r="V3975">
        <v>9.3125</v>
      </c>
    </row>
    <row r="3976" spans="1:22" x14ac:dyDescent="0.25">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124.2</v>
      </c>
    </row>
    <row r="3977" spans="1:22" x14ac:dyDescent="0.25">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25">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v>
      </c>
    </row>
    <row r="3979" spans="1:22" x14ac:dyDescent="0.25">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4.1124000000000001</v>
      </c>
    </row>
    <row r="3980" spans="1:22" x14ac:dyDescent="0.25">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-20.136199999999999</v>
      </c>
    </row>
    <row r="3981" spans="1:22" x14ac:dyDescent="0.25">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53.316000000000003</v>
      </c>
      <c r="T3981">
        <v>2</v>
      </c>
      <c r="U3981">
        <v>0.4</v>
      </c>
      <c r="V3981">
        <v>-19.549199999999999</v>
      </c>
    </row>
    <row r="3982" spans="1:22" x14ac:dyDescent="0.25">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56.52</v>
      </c>
      <c r="T3982">
        <v>3</v>
      </c>
      <c r="U3982">
        <v>0</v>
      </c>
      <c r="V3982">
        <v>15.8256</v>
      </c>
    </row>
    <row r="3983" spans="1:22" x14ac:dyDescent="0.25">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25">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-3.5996000000000001</v>
      </c>
    </row>
    <row r="3985" spans="1:22" x14ac:dyDescent="0.25">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v>
      </c>
      <c r="T3985">
        <v>5</v>
      </c>
      <c r="U3985">
        <v>0.2</v>
      </c>
      <c r="V3985">
        <v>944.98649999999998</v>
      </c>
    </row>
    <row r="3986" spans="1:22" x14ac:dyDescent="0.25">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25">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24.235199999999999</v>
      </c>
    </row>
    <row r="3988" spans="1:22" x14ac:dyDescent="0.25">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621.97439999999995</v>
      </c>
    </row>
    <row r="3989" spans="1:22" x14ac:dyDescent="0.25">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25">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13.846</v>
      </c>
    </row>
    <row r="3991" spans="1:22" x14ac:dyDescent="0.25">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25">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286.34399999999999</v>
      </c>
      <c r="T3992">
        <v>3</v>
      </c>
      <c r="U3992">
        <v>0.2</v>
      </c>
      <c r="V3992">
        <v>-64.427400000000006</v>
      </c>
    </row>
    <row r="3993" spans="1:22" x14ac:dyDescent="0.25">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v>
      </c>
      <c r="T3993">
        <v>3</v>
      </c>
      <c r="U3993">
        <v>0.2</v>
      </c>
      <c r="V3993">
        <v>14.299200000000001</v>
      </c>
    </row>
    <row r="3994" spans="1:22" x14ac:dyDescent="0.25">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4.6547999999999998</v>
      </c>
    </row>
    <row r="3995" spans="1:22" x14ac:dyDescent="0.25">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10.794</v>
      </c>
    </row>
    <row r="3996" spans="1:22" x14ac:dyDescent="0.25">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512.94000000000005</v>
      </c>
      <c r="T3996">
        <v>3</v>
      </c>
      <c r="U3996">
        <v>0</v>
      </c>
      <c r="V3996">
        <v>97.458600000000004</v>
      </c>
    </row>
    <row r="3997" spans="1:22" x14ac:dyDescent="0.25">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189.40459999999999</v>
      </c>
    </row>
    <row r="3998" spans="1:22" x14ac:dyDescent="0.25">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223.28550000000001</v>
      </c>
    </row>
    <row r="3999" spans="1:22" x14ac:dyDescent="0.25">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25">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25">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v>
      </c>
      <c r="T4001">
        <v>5</v>
      </c>
      <c r="U4001">
        <v>0.2</v>
      </c>
      <c r="V4001">
        <v>5.798</v>
      </c>
    </row>
    <row r="4002" spans="1:22" x14ac:dyDescent="0.25">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19.041</v>
      </c>
    </row>
    <row r="4003" spans="1:22" x14ac:dyDescent="0.25">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58.65</v>
      </c>
    </row>
    <row r="4004" spans="1:22" x14ac:dyDescent="0.25">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-127.5792</v>
      </c>
    </row>
    <row r="4005" spans="1:22" x14ac:dyDescent="0.25">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287.91000000000003</v>
      </c>
      <c r="T4005">
        <v>3</v>
      </c>
      <c r="U4005">
        <v>0.4</v>
      </c>
      <c r="V4005">
        <v>33.589500000000001</v>
      </c>
    </row>
    <row r="4006" spans="1:22" x14ac:dyDescent="0.25">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11.895</v>
      </c>
    </row>
    <row r="4007" spans="1:22" x14ac:dyDescent="0.25">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0.49840000000000001</v>
      </c>
    </row>
    <row r="4008" spans="1:22" x14ac:dyDescent="0.25">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12.441599999999999</v>
      </c>
    </row>
    <row r="4009" spans="1:22" x14ac:dyDescent="0.25">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25">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6.8479999999999999</v>
      </c>
      <c r="T4010">
        <v>2</v>
      </c>
      <c r="U4010">
        <v>0.2</v>
      </c>
      <c r="V4010">
        <v>0.59919999999999995</v>
      </c>
    </row>
    <row r="4011" spans="1:22" x14ac:dyDescent="0.25">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199.26060000000001</v>
      </c>
    </row>
    <row r="4012" spans="1:22" x14ac:dyDescent="0.25">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2.64</v>
      </c>
    </row>
    <row r="4013" spans="1:22" x14ac:dyDescent="0.25">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3.9296000000000002</v>
      </c>
    </row>
    <row r="4014" spans="1:22" x14ac:dyDescent="0.25">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4.9648000000000003</v>
      </c>
    </row>
    <row r="4015" spans="1:22" x14ac:dyDescent="0.25">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542.94000000000005</v>
      </c>
      <c r="T4015">
        <v>3</v>
      </c>
      <c r="U4015">
        <v>0</v>
      </c>
      <c r="V4015">
        <v>152.0232</v>
      </c>
    </row>
    <row r="4016" spans="1:22" x14ac:dyDescent="0.25">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25">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193.8</v>
      </c>
      <c r="T4017">
        <v>5</v>
      </c>
      <c r="U4017">
        <v>0</v>
      </c>
      <c r="V4017">
        <v>94.962000000000003</v>
      </c>
    </row>
    <row r="4018" spans="1:22" x14ac:dyDescent="0.25">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v>
      </c>
      <c r="T4018">
        <v>5</v>
      </c>
      <c r="U4018">
        <v>0</v>
      </c>
      <c r="V4018">
        <v>9.6300000000000008</v>
      </c>
    </row>
    <row r="4019" spans="1:22" x14ac:dyDescent="0.25">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25">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47.862900000000003</v>
      </c>
    </row>
    <row r="4021" spans="1:22" x14ac:dyDescent="0.25">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25">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-4.8587999999999996</v>
      </c>
    </row>
    <row r="4023" spans="1:22" x14ac:dyDescent="0.25">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82.781999999999996</v>
      </c>
      <c r="T4023">
        <v>3</v>
      </c>
      <c r="U4023">
        <v>0.4</v>
      </c>
      <c r="V4023">
        <v>-15.1767</v>
      </c>
    </row>
    <row r="4024" spans="1:22" x14ac:dyDescent="0.25">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853.93</v>
      </c>
      <c r="T4024">
        <v>5</v>
      </c>
      <c r="U4024">
        <v>0.3</v>
      </c>
      <c r="V4024">
        <v>0</v>
      </c>
    </row>
    <row r="4025" spans="1:22" x14ac:dyDescent="0.25">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6.5490000000000004</v>
      </c>
    </row>
    <row r="4026" spans="1:22" x14ac:dyDescent="0.25">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25">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10.0116</v>
      </c>
    </row>
    <row r="4028" spans="1:22" x14ac:dyDescent="0.25">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9.1839999999999993</v>
      </c>
      <c r="T4028">
        <v>7</v>
      </c>
      <c r="U4028">
        <v>0.2</v>
      </c>
      <c r="V4028">
        <v>2.87</v>
      </c>
    </row>
    <row r="4029" spans="1:22" x14ac:dyDescent="0.25">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13.438599999999999</v>
      </c>
    </row>
    <row r="4030" spans="1:22" x14ac:dyDescent="0.25">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12.864000000000001</v>
      </c>
      <c r="T4030">
        <v>8</v>
      </c>
      <c r="U4030">
        <v>0.8</v>
      </c>
      <c r="V4030">
        <v>-22.512</v>
      </c>
    </row>
    <row r="4031" spans="1:22" x14ac:dyDescent="0.25">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25">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25">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25">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v>29.9</v>
      </c>
      <c r="T4034">
        <v>5</v>
      </c>
      <c r="U4034">
        <v>0</v>
      </c>
      <c r="V4034">
        <v>14.651</v>
      </c>
    </row>
    <row r="4035" spans="1:22" x14ac:dyDescent="0.25">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25">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-14.331300000000001</v>
      </c>
    </row>
    <row r="4037" spans="1:22" x14ac:dyDescent="0.25">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76.790400000000005</v>
      </c>
    </row>
    <row r="4038" spans="1:22" x14ac:dyDescent="0.25">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24.815999999999999</v>
      </c>
      <c r="T4038">
        <v>2</v>
      </c>
      <c r="U4038">
        <v>0.2</v>
      </c>
      <c r="V4038">
        <v>1.5509999999999999</v>
      </c>
    </row>
    <row r="4039" spans="1:22" x14ac:dyDescent="0.25">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v>
      </c>
      <c r="T4039">
        <v>5</v>
      </c>
      <c r="U4039">
        <v>0</v>
      </c>
      <c r="V4039">
        <v>8.2170000000000005</v>
      </c>
    </row>
    <row r="4040" spans="1:22" x14ac:dyDescent="0.25">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25">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v>
      </c>
      <c r="T4041">
        <v>6</v>
      </c>
      <c r="U4041">
        <v>0.2</v>
      </c>
      <c r="V4041">
        <v>287.98200000000003</v>
      </c>
    </row>
    <row r="4042" spans="1:22" x14ac:dyDescent="0.25">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v>
      </c>
      <c r="T4042">
        <v>3</v>
      </c>
      <c r="U4042">
        <v>0.2</v>
      </c>
      <c r="V4042">
        <v>4.6643999999999997</v>
      </c>
    </row>
    <row r="4043" spans="1:22" x14ac:dyDescent="0.25">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19.197600000000001</v>
      </c>
    </row>
    <row r="4044" spans="1:22" x14ac:dyDescent="0.25">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v>
      </c>
    </row>
    <row r="4045" spans="1:22" x14ac:dyDescent="0.25">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23.990400000000001</v>
      </c>
    </row>
    <row r="4046" spans="1:22" x14ac:dyDescent="0.25">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57.357999999999997</v>
      </c>
    </row>
    <row r="4047" spans="1:22" x14ac:dyDescent="0.25">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9.1560000000000006</v>
      </c>
      <c r="T4047">
        <v>3</v>
      </c>
      <c r="U4047">
        <v>0.8</v>
      </c>
      <c r="V4047">
        <v>-13.734</v>
      </c>
    </row>
    <row r="4048" spans="1:22" x14ac:dyDescent="0.25">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23.992000000000001</v>
      </c>
      <c r="T4048">
        <v>2</v>
      </c>
      <c r="U4048">
        <v>0.8</v>
      </c>
      <c r="V4048">
        <v>-62.379199999999997</v>
      </c>
    </row>
    <row r="4049" spans="1:22" x14ac:dyDescent="0.25">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25">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191.96799999999999</v>
      </c>
    </row>
    <row r="4051" spans="1:22" x14ac:dyDescent="0.25">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49.804200000000002</v>
      </c>
    </row>
    <row r="4052" spans="1:22" x14ac:dyDescent="0.25">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32.633200000000002</v>
      </c>
    </row>
    <row r="4053" spans="1:22" x14ac:dyDescent="0.25">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1.4783999999999999</v>
      </c>
    </row>
    <row r="4054" spans="1:22" x14ac:dyDescent="0.25">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25">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18.018000000000001</v>
      </c>
    </row>
    <row r="4056" spans="1:22" x14ac:dyDescent="0.25">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25">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-337.80599999999998</v>
      </c>
    </row>
    <row r="4058" spans="1:22" x14ac:dyDescent="0.25">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67.176000000000002</v>
      </c>
      <c r="T4058">
        <v>1</v>
      </c>
      <c r="U4058">
        <v>0.4</v>
      </c>
      <c r="V4058">
        <v>-20.152799999999999</v>
      </c>
    </row>
    <row r="4059" spans="1:22" x14ac:dyDescent="0.25">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-8.0775000000000006</v>
      </c>
    </row>
    <row r="4060" spans="1:22" x14ac:dyDescent="0.25">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v>
      </c>
      <c r="T4060">
        <v>7</v>
      </c>
      <c r="U4060">
        <v>0.2</v>
      </c>
      <c r="V4060">
        <v>-15.4581</v>
      </c>
    </row>
    <row r="4061" spans="1:22" x14ac:dyDescent="0.25">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v>
      </c>
      <c r="T4061">
        <v>3</v>
      </c>
      <c r="U4061">
        <v>0.2</v>
      </c>
      <c r="V4061">
        <v>35.76</v>
      </c>
    </row>
    <row r="4062" spans="1:22" x14ac:dyDescent="0.25">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17.8794</v>
      </c>
    </row>
    <row r="4063" spans="1:22" x14ac:dyDescent="0.25">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25.032</v>
      </c>
      <c r="T4063">
        <v>3</v>
      </c>
      <c r="U4063">
        <v>0.2</v>
      </c>
      <c r="V4063">
        <v>7.8224999999999998</v>
      </c>
    </row>
    <row r="4064" spans="1:22" x14ac:dyDescent="0.25">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39.991999999999997</v>
      </c>
      <c r="T4064">
        <v>1</v>
      </c>
      <c r="U4064">
        <v>0.2</v>
      </c>
      <c r="V4064">
        <v>7.4984999999999999</v>
      </c>
    </row>
    <row r="4065" spans="1:22" x14ac:dyDescent="0.25">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1.7514000000000001</v>
      </c>
    </row>
    <row r="4066" spans="1:22" x14ac:dyDescent="0.25">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0.34920000000000001</v>
      </c>
    </row>
    <row r="4067" spans="1:22" x14ac:dyDescent="0.25">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1.41</v>
      </c>
    </row>
    <row r="4068" spans="1:22" x14ac:dyDescent="0.25">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v>
      </c>
      <c r="T4068">
        <v>3</v>
      </c>
      <c r="U4068">
        <v>0.2</v>
      </c>
      <c r="V4068">
        <v>0.89880000000000004</v>
      </c>
    </row>
    <row r="4069" spans="1:22" x14ac:dyDescent="0.25">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v>
      </c>
      <c r="T4069">
        <v>12</v>
      </c>
      <c r="U4069">
        <v>0.2</v>
      </c>
      <c r="V4069">
        <v>15.537599999999999</v>
      </c>
    </row>
    <row r="4070" spans="1:22" x14ac:dyDescent="0.25">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978.84</v>
      </c>
      <c r="T4070">
        <v>9</v>
      </c>
      <c r="U4070">
        <v>0.2</v>
      </c>
      <c r="V4070">
        <v>110.1195</v>
      </c>
    </row>
    <row r="4071" spans="1:22" x14ac:dyDescent="0.25">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13.14</v>
      </c>
      <c r="T4071">
        <v>9</v>
      </c>
      <c r="U4071">
        <v>0.8</v>
      </c>
      <c r="V4071">
        <v>-21.681000000000001</v>
      </c>
    </row>
    <row r="4072" spans="1:22" x14ac:dyDescent="0.25">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10.023999999999999</v>
      </c>
      <c r="T4072">
        <v>4</v>
      </c>
      <c r="U4072">
        <v>0.8</v>
      </c>
      <c r="V4072">
        <v>-16.5396</v>
      </c>
    </row>
    <row r="4073" spans="1:22" x14ac:dyDescent="0.25">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156.37280000000001</v>
      </c>
      <c r="T4073">
        <v>2</v>
      </c>
      <c r="U4073">
        <v>0.32</v>
      </c>
      <c r="V4073">
        <v>-52.890799999999999</v>
      </c>
    </row>
    <row r="4074" spans="1:22" x14ac:dyDescent="0.25">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25">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213.70439999999999</v>
      </c>
    </row>
    <row r="4076" spans="1:22" x14ac:dyDescent="0.25">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55.015999999999998</v>
      </c>
    </row>
    <row r="4077" spans="1:22" x14ac:dyDescent="0.25">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25">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3.3088000000000002</v>
      </c>
    </row>
    <row r="4079" spans="1:22" x14ac:dyDescent="0.25">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25">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56.977200000000003</v>
      </c>
    </row>
    <row r="4081" spans="1:22" x14ac:dyDescent="0.25">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4.7976000000000001</v>
      </c>
    </row>
    <row r="4082" spans="1:22" x14ac:dyDescent="0.25">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25">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-3.5154000000000001</v>
      </c>
    </row>
    <row r="4084" spans="1:22" x14ac:dyDescent="0.25">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182.994</v>
      </c>
      <c r="T4084">
        <v>3</v>
      </c>
      <c r="U4084">
        <v>0.8</v>
      </c>
      <c r="V4084">
        <v>-320.23950000000002</v>
      </c>
    </row>
    <row r="4085" spans="1:22" x14ac:dyDescent="0.25">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v>
      </c>
      <c r="T4085">
        <v>3</v>
      </c>
      <c r="U4085">
        <v>0.2</v>
      </c>
      <c r="V4085">
        <v>3.21</v>
      </c>
    </row>
    <row r="4086" spans="1:22" x14ac:dyDescent="0.25">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7.8570000000000002</v>
      </c>
      <c r="T4086">
        <v>3</v>
      </c>
      <c r="U4086">
        <v>0.7</v>
      </c>
      <c r="V4086">
        <v>-6.0236999999999998</v>
      </c>
    </row>
    <row r="4087" spans="1:22" x14ac:dyDescent="0.25">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30.238399999999999</v>
      </c>
    </row>
    <row r="4088" spans="1:22" x14ac:dyDescent="0.25">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7.0712999999999999</v>
      </c>
    </row>
    <row r="4089" spans="1:22" x14ac:dyDescent="0.25">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3.9771000000000001</v>
      </c>
    </row>
    <row r="4090" spans="1:22" x14ac:dyDescent="0.25">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25">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25">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3.2850000000000001</v>
      </c>
    </row>
    <row r="4093" spans="1:22" x14ac:dyDescent="0.25">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v>
      </c>
      <c r="T4093">
        <v>3</v>
      </c>
      <c r="U4093">
        <v>0.2</v>
      </c>
      <c r="V4093">
        <v>4.6643999999999997</v>
      </c>
    </row>
    <row r="4094" spans="1:22" x14ac:dyDescent="0.25">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25">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1416.8</v>
      </c>
    </row>
    <row r="4096" spans="1:22" x14ac:dyDescent="0.25">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25">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170.51130000000001</v>
      </c>
    </row>
    <row r="4098" spans="1:22" x14ac:dyDescent="0.25">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v>
      </c>
      <c r="T4098">
        <v>5</v>
      </c>
      <c r="U4098">
        <v>0</v>
      </c>
      <c r="V4098">
        <v>15.552</v>
      </c>
    </row>
    <row r="4099" spans="1:22" x14ac:dyDescent="0.25">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v>
      </c>
      <c r="T4099">
        <v>5</v>
      </c>
      <c r="U4099">
        <v>0</v>
      </c>
      <c r="V4099">
        <v>16.196000000000002</v>
      </c>
    </row>
    <row r="4100" spans="1:22" x14ac:dyDescent="0.25">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4630.4754999999996</v>
      </c>
    </row>
    <row r="4101" spans="1:22" x14ac:dyDescent="0.25">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25">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2.2639999999999998</v>
      </c>
      <c r="T4102">
        <v>1</v>
      </c>
      <c r="U4102">
        <v>0.8</v>
      </c>
      <c r="V4102">
        <v>-5.2072000000000003</v>
      </c>
    </row>
    <row r="4103" spans="1:22" x14ac:dyDescent="0.25">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0.44400000000000001</v>
      </c>
      <c r="T4103">
        <v>1</v>
      </c>
      <c r="U4103">
        <v>0.8</v>
      </c>
      <c r="V4103">
        <v>-1.1100000000000001</v>
      </c>
    </row>
    <row r="4104" spans="1:22" x14ac:dyDescent="0.25">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146.17599999999999</v>
      </c>
      <c r="T4104">
        <v>8</v>
      </c>
      <c r="U4104">
        <v>0.2</v>
      </c>
      <c r="V4104">
        <v>47.507199999999997</v>
      </c>
    </row>
    <row r="4105" spans="1:22" x14ac:dyDescent="0.25">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7.0048000000000004</v>
      </c>
    </row>
    <row r="4106" spans="1:22" x14ac:dyDescent="0.25">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v>
      </c>
      <c r="T4106">
        <v>5</v>
      </c>
      <c r="U4106">
        <v>0.2</v>
      </c>
      <c r="V4106">
        <v>17.9955</v>
      </c>
    </row>
    <row r="4107" spans="1:22" x14ac:dyDescent="0.25">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25">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4.3120000000000003</v>
      </c>
      <c r="T4108">
        <v>2</v>
      </c>
      <c r="U4108">
        <v>0.8</v>
      </c>
      <c r="V4108">
        <v>-6.8992000000000004</v>
      </c>
    </row>
    <row r="4109" spans="1:22" x14ac:dyDescent="0.25">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0.2792</v>
      </c>
    </row>
    <row r="4110" spans="1:22" x14ac:dyDescent="0.25">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v>
      </c>
    </row>
    <row r="4111" spans="1:22" x14ac:dyDescent="0.25">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19.974599999999999</v>
      </c>
    </row>
    <row r="4112" spans="1:22" x14ac:dyDescent="0.25">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20.927399999999999</v>
      </c>
    </row>
    <row r="4113" spans="1:22" x14ac:dyDescent="0.25">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25">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0.95120000000000005</v>
      </c>
    </row>
    <row r="4115" spans="1:22" x14ac:dyDescent="0.25">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2.9889000000000001</v>
      </c>
    </row>
    <row r="4116" spans="1:22" x14ac:dyDescent="0.25">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13.857900000000001</v>
      </c>
    </row>
    <row r="4117" spans="1:22" x14ac:dyDescent="0.25">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381.23750000000001</v>
      </c>
    </row>
    <row r="4118" spans="1:22" x14ac:dyDescent="0.25">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25">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25">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54.583199999999998</v>
      </c>
    </row>
    <row r="4121" spans="1:22" x14ac:dyDescent="0.25">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29.702400000000001</v>
      </c>
    </row>
    <row r="4122" spans="1:22" x14ac:dyDescent="0.25">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v>
      </c>
      <c r="T4122">
        <v>4</v>
      </c>
      <c r="U4122">
        <v>0.2</v>
      </c>
      <c r="V4122">
        <v>-1.4279999999999999</v>
      </c>
    </row>
    <row r="4123" spans="1:22" x14ac:dyDescent="0.25">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25">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37.590000000000003</v>
      </c>
      <c r="T4124">
        <v>3</v>
      </c>
      <c r="U4124">
        <v>0</v>
      </c>
      <c r="V4124">
        <v>17.667300000000001</v>
      </c>
    </row>
    <row r="4125" spans="1:22" x14ac:dyDescent="0.25">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9.4366000000000003</v>
      </c>
    </row>
    <row r="4126" spans="1:22" x14ac:dyDescent="0.25">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35.909999999999997</v>
      </c>
      <c r="T4126">
        <v>3</v>
      </c>
      <c r="U4126">
        <v>0</v>
      </c>
      <c r="V4126">
        <v>9.6957000000000004</v>
      </c>
    </row>
    <row r="4127" spans="1:22" x14ac:dyDescent="0.25">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91.031999999999996</v>
      </c>
      <c r="T4127">
        <v>3</v>
      </c>
      <c r="U4127">
        <v>0.2</v>
      </c>
      <c r="V4127">
        <v>-2.2757999999999998</v>
      </c>
    </row>
    <row r="4128" spans="1:22" x14ac:dyDescent="0.25">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18.037800000000001</v>
      </c>
    </row>
    <row r="4129" spans="1:22" x14ac:dyDescent="0.25">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7.5762</v>
      </c>
    </row>
    <row r="4130" spans="1:22" x14ac:dyDescent="0.25">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-944.99459999999999</v>
      </c>
    </row>
    <row r="4131" spans="1:22" x14ac:dyDescent="0.25">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21.251200000000001</v>
      </c>
    </row>
    <row r="4132" spans="1:22" x14ac:dyDescent="0.25">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14.48</v>
      </c>
      <c r="T4132">
        <v>5</v>
      </c>
      <c r="U4132">
        <v>0.8</v>
      </c>
      <c r="V4132">
        <v>-23.891999999999999</v>
      </c>
    </row>
    <row r="4133" spans="1:22" x14ac:dyDescent="0.25">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v>
      </c>
      <c r="T4133">
        <v>3</v>
      </c>
      <c r="U4133">
        <v>0.2</v>
      </c>
      <c r="V4133">
        <v>4.0338000000000003</v>
      </c>
    </row>
    <row r="4134" spans="1:22" x14ac:dyDescent="0.25">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v>15.552</v>
      </c>
      <c r="T4134">
        <v>3</v>
      </c>
      <c r="U4134">
        <v>0.2</v>
      </c>
      <c r="V4134">
        <v>5.6375999999999999</v>
      </c>
    </row>
    <row r="4135" spans="1:22" x14ac:dyDescent="0.25">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21.6</v>
      </c>
    </row>
    <row r="4136" spans="1:22" x14ac:dyDescent="0.25">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209.97</v>
      </c>
      <c r="T4136">
        <v>3</v>
      </c>
      <c r="U4136">
        <v>0</v>
      </c>
      <c r="V4136">
        <v>90.287099999999995</v>
      </c>
    </row>
    <row r="4137" spans="1:22" x14ac:dyDescent="0.25">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v>
      </c>
      <c r="T4137">
        <v>5</v>
      </c>
      <c r="U4137">
        <v>0.2</v>
      </c>
      <c r="V4137">
        <v>42.045000000000002</v>
      </c>
    </row>
    <row r="4138" spans="1:22" x14ac:dyDescent="0.25">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25">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v>
      </c>
      <c r="T4139">
        <v>7</v>
      </c>
      <c r="U4139">
        <v>0</v>
      </c>
      <c r="V4139">
        <v>12.53</v>
      </c>
    </row>
    <row r="4140" spans="1:22" x14ac:dyDescent="0.25">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6.9240000000000004</v>
      </c>
      <c r="T4140">
        <v>6</v>
      </c>
      <c r="U4140">
        <v>0.8</v>
      </c>
      <c r="V4140">
        <v>-10.385999999999999</v>
      </c>
    </row>
    <row r="4141" spans="1:22" x14ac:dyDescent="0.25">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2.3370000000000002</v>
      </c>
    </row>
    <row r="4142" spans="1:22" x14ac:dyDescent="0.25">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13.846</v>
      </c>
    </row>
    <row r="4143" spans="1:22" x14ac:dyDescent="0.25">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8.6940000000000008</v>
      </c>
    </row>
    <row r="4144" spans="1:22" x14ac:dyDescent="0.25">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26.4132</v>
      </c>
    </row>
    <row r="4145" spans="1:22" x14ac:dyDescent="0.25">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25">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25">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120.78400000000001</v>
      </c>
      <c r="T4147">
        <v>1</v>
      </c>
      <c r="U4147">
        <v>0.2</v>
      </c>
      <c r="V4147">
        <v>-13.588200000000001</v>
      </c>
    </row>
    <row r="4148" spans="1:22" x14ac:dyDescent="0.25">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322.58999999999997</v>
      </c>
      <c r="T4148">
        <v>3</v>
      </c>
      <c r="U4148">
        <v>0</v>
      </c>
      <c r="V4148">
        <v>64.518000000000001</v>
      </c>
    </row>
    <row r="4149" spans="1:22" x14ac:dyDescent="0.25">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9.7620000000000005</v>
      </c>
      <c r="T4149">
        <v>3</v>
      </c>
      <c r="U4149">
        <v>0.8</v>
      </c>
      <c r="V4149">
        <v>-15.1311</v>
      </c>
    </row>
    <row r="4150" spans="1:22" x14ac:dyDescent="0.25">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13.72</v>
      </c>
      <c r="T4150">
        <v>1</v>
      </c>
      <c r="U4150">
        <v>0.2</v>
      </c>
      <c r="V4150">
        <v>1.2004999999999999</v>
      </c>
    </row>
    <row r="4151" spans="1:22" x14ac:dyDescent="0.25">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-2.0699999999999998</v>
      </c>
    </row>
    <row r="4152" spans="1:22" x14ac:dyDescent="0.25">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-58.305599999999998</v>
      </c>
    </row>
    <row r="4153" spans="1:22" x14ac:dyDescent="0.25">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9.8684999999999992</v>
      </c>
    </row>
    <row r="4154" spans="1:22" x14ac:dyDescent="0.25">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v>
      </c>
      <c r="T4154">
        <v>3</v>
      </c>
      <c r="U4154">
        <v>0.2</v>
      </c>
      <c r="V4154">
        <v>5.4432</v>
      </c>
    </row>
    <row r="4155" spans="1:22" x14ac:dyDescent="0.25">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v>4.8959999999999999</v>
      </c>
      <c r="T4155">
        <v>3</v>
      </c>
      <c r="U4155">
        <v>0.2</v>
      </c>
      <c r="V4155">
        <v>1.6524000000000001</v>
      </c>
    </row>
    <row r="4156" spans="1:22" x14ac:dyDescent="0.25">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-27.9312</v>
      </c>
    </row>
    <row r="4157" spans="1:22" x14ac:dyDescent="0.25">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2.8079999999999998</v>
      </c>
      <c r="T4157">
        <v>3</v>
      </c>
      <c r="U4157">
        <v>0.7</v>
      </c>
      <c r="V4157">
        <v>-1.9656</v>
      </c>
    </row>
    <row r="4158" spans="1:22" x14ac:dyDescent="0.25">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0.5998</v>
      </c>
    </row>
    <row r="4159" spans="1:22" x14ac:dyDescent="0.25">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v>
      </c>
      <c r="T4159">
        <v>6</v>
      </c>
      <c r="U4159">
        <v>0.7</v>
      </c>
      <c r="V4159">
        <v>-19.982399999999998</v>
      </c>
    </row>
    <row r="4160" spans="1:22" x14ac:dyDescent="0.25">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v>
      </c>
      <c r="T4160">
        <v>3</v>
      </c>
      <c r="U4160">
        <v>0.2</v>
      </c>
      <c r="V4160">
        <v>5.1012000000000004</v>
      </c>
    </row>
    <row r="4161" spans="1:22" x14ac:dyDescent="0.25">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3.7235999999999998</v>
      </c>
    </row>
    <row r="4162" spans="1:22" x14ac:dyDescent="0.25">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25">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5.8708</v>
      </c>
    </row>
    <row r="4164" spans="1:22" x14ac:dyDescent="0.25">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25">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671.94</v>
      </c>
      <c r="T4165">
        <v>3</v>
      </c>
      <c r="U4165">
        <v>0</v>
      </c>
      <c r="V4165">
        <v>315.81180000000001</v>
      </c>
    </row>
    <row r="4166" spans="1:22" x14ac:dyDescent="0.25">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169.06399999999999</v>
      </c>
      <c r="T4166">
        <v>7</v>
      </c>
      <c r="U4166">
        <v>0.2</v>
      </c>
      <c r="V4166">
        <v>-14.793100000000001</v>
      </c>
    </row>
    <row r="4167" spans="1:22" x14ac:dyDescent="0.25">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14.7546</v>
      </c>
    </row>
    <row r="4168" spans="1:22" x14ac:dyDescent="0.25">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25">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8.2992000000000008</v>
      </c>
    </row>
    <row r="4170" spans="1:22" x14ac:dyDescent="0.25">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433.56799999999998</v>
      </c>
      <c r="T4170">
        <v>2</v>
      </c>
      <c r="U4170">
        <v>0.2</v>
      </c>
      <c r="V4170">
        <v>-65.035200000000003</v>
      </c>
    </row>
    <row r="4171" spans="1:22" x14ac:dyDescent="0.25">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31.103999999999999</v>
      </c>
      <c r="T4171">
        <v>6</v>
      </c>
      <c r="U4171">
        <v>0.2</v>
      </c>
      <c r="V4171">
        <v>10.8864</v>
      </c>
    </row>
    <row r="4172" spans="1:22" x14ac:dyDescent="0.25">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17.815200000000001</v>
      </c>
    </row>
    <row r="4173" spans="1:22" x14ac:dyDescent="0.25">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0.97719999999999996</v>
      </c>
    </row>
    <row r="4174" spans="1:22" x14ac:dyDescent="0.25">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6.532</v>
      </c>
    </row>
    <row r="4175" spans="1:22" x14ac:dyDescent="0.25">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6.2207999999999997</v>
      </c>
    </row>
    <row r="4176" spans="1:22" x14ac:dyDescent="0.25">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25">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15.763999999999999</v>
      </c>
    </row>
    <row r="4178" spans="1:22" x14ac:dyDescent="0.25">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629.95000000000005</v>
      </c>
      <c r="T4178">
        <v>5</v>
      </c>
      <c r="U4178">
        <v>0</v>
      </c>
      <c r="V4178">
        <v>163.78700000000001</v>
      </c>
    </row>
    <row r="4179" spans="1:22" x14ac:dyDescent="0.25">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60.255299999999998</v>
      </c>
    </row>
    <row r="4180" spans="1:22" x14ac:dyDescent="0.25">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v>46.35</v>
      </c>
      <c r="T4180">
        <v>5</v>
      </c>
      <c r="U4180">
        <v>0</v>
      </c>
      <c r="V4180">
        <v>21.784500000000001</v>
      </c>
    </row>
    <row r="4181" spans="1:22" x14ac:dyDescent="0.25">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5.4287999999999998</v>
      </c>
    </row>
    <row r="4182" spans="1:22" x14ac:dyDescent="0.25">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v>4.24</v>
      </c>
      <c r="T4182">
        <v>5</v>
      </c>
      <c r="U4182">
        <v>0.8</v>
      </c>
      <c r="V4182">
        <v>-6.36</v>
      </c>
    </row>
    <row r="4183" spans="1:22" x14ac:dyDescent="0.25">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25">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7.6680000000000001</v>
      </c>
    </row>
    <row r="4185" spans="1:22" x14ac:dyDescent="0.25">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344.91</v>
      </c>
      <c r="T4185">
        <v>3</v>
      </c>
      <c r="U4185">
        <v>0</v>
      </c>
      <c r="V4185">
        <v>10.347300000000001</v>
      </c>
    </row>
    <row r="4186" spans="1:22" x14ac:dyDescent="0.25">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25">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9.8160000000000007</v>
      </c>
    </row>
    <row r="4188" spans="1:22" x14ac:dyDescent="0.25">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6.8739999999999997</v>
      </c>
      <c r="T4188">
        <v>7</v>
      </c>
      <c r="U4188">
        <v>0.8</v>
      </c>
      <c r="V4188">
        <v>-10.6547</v>
      </c>
    </row>
    <row r="4189" spans="1:22" x14ac:dyDescent="0.25">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1.996</v>
      </c>
      <c r="T4189">
        <v>1</v>
      </c>
      <c r="U4189">
        <v>0.8</v>
      </c>
      <c r="V4189">
        <v>-3.2934000000000001</v>
      </c>
    </row>
    <row r="4190" spans="1:22" x14ac:dyDescent="0.25">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25">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25">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25">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6.6</v>
      </c>
    </row>
    <row r="4194" spans="1:22" x14ac:dyDescent="0.25">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25">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22.8582</v>
      </c>
    </row>
    <row r="4196" spans="1:22" x14ac:dyDescent="0.25">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15.074199999999999</v>
      </c>
    </row>
    <row r="4197" spans="1:22" x14ac:dyDescent="0.25">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v>24.7</v>
      </c>
      <c r="T4197">
        <v>5</v>
      </c>
      <c r="U4197">
        <v>0</v>
      </c>
      <c r="V4197">
        <v>10.374000000000001</v>
      </c>
    </row>
    <row r="4198" spans="1:22" x14ac:dyDescent="0.25">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10.3071</v>
      </c>
    </row>
    <row r="4199" spans="1:22" x14ac:dyDescent="0.25">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394.81599999999997</v>
      </c>
      <c r="T4199">
        <v>4</v>
      </c>
      <c r="U4199">
        <v>0.2</v>
      </c>
      <c r="V4199">
        <v>93.768799999999999</v>
      </c>
    </row>
    <row r="4200" spans="1:22" x14ac:dyDescent="0.25">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v>
      </c>
      <c r="T4200">
        <v>4</v>
      </c>
      <c r="U4200">
        <v>0.7</v>
      </c>
      <c r="V4200">
        <v>-14.553599999999999</v>
      </c>
    </row>
    <row r="4201" spans="1:22" x14ac:dyDescent="0.25">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3.4357000000000002</v>
      </c>
    </row>
    <row r="4202" spans="1:22" x14ac:dyDescent="0.25">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249.995</v>
      </c>
    </row>
    <row r="4203" spans="1:22" x14ac:dyDescent="0.25">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18.988800000000001</v>
      </c>
    </row>
    <row r="4204" spans="1:22" x14ac:dyDescent="0.25">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84.943600000000004</v>
      </c>
    </row>
    <row r="4205" spans="1:22" x14ac:dyDescent="0.25">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v>
      </c>
    </row>
    <row r="4206" spans="1:22" x14ac:dyDescent="0.25">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25">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4.2804000000000002</v>
      </c>
    </row>
    <row r="4208" spans="1:22" x14ac:dyDescent="0.25">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15.6768</v>
      </c>
    </row>
    <row r="4209" spans="1:22" x14ac:dyDescent="0.25">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17.670000000000002</v>
      </c>
      <c r="T4209">
        <v>3</v>
      </c>
      <c r="U4209">
        <v>0</v>
      </c>
      <c r="V4209">
        <v>7.7747999999999999</v>
      </c>
    </row>
    <row r="4210" spans="1:22" x14ac:dyDescent="0.25">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481.47</v>
      </c>
    </row>
    <row r="4211" spans="1:22" x14ac:dyDescent="0.25">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-60.607799999999997</v>
      </c>
    </row>
    <row r="4212" spans="1:22" x14ac:dyDescent="0.25">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v>
      </c>
      <c r="T4212">
        <v>2</v>
      </c>
      <c r="U4212">
        <v>0.2</v>
      </c>
      <c r="V4212">
        <v>4.9950000000000001</v>
      </c>
    </row>
    <row r="4213" spans="1:22" x14ac:dyDescent="0.25">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4.2389999999999999</v>
      </c>
    </row>
    <row r="4214" spans="1:22" x14ac:dyDescent="0.25">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1.9024000000000001</v>
      </c>
    </row>
    <row r="4215" spans="1:22" x14ac:dyDescent="0.25">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11.543200000000001</v>
      </c>
    </row>
    <row r="4216" spans="1:22" x14ac:dyDescent="0.25">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128.4</v>
      </c>
      <c r="T4216">
        <v>3</v>
      </c>
      <c r="U4216">
        <v>0</v>
      </c>
      <c r="V4216">
        <v>64.2</v>
      </c>
    </row>
    <row r="4217" spans="1:22" x14ac:dyDescent="0.25">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25">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25">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85.176000000000002</v>
      </c>
    </row>
    <row r="4220" spans="1:22" x14ac:dyDescent="0.25">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4799.9840000000004</v>
      </c>
      <c r="T4220">
        <v>2</v>
      </c>
      <c r="U4220">
        <v>0.2</v>
      </c>
      <c r="V4220">
        <v>359.99880000000002</v>
      </c>
    </row>
    <row r="4221" spans="1:22" x14ac:dyDescent="0.25">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18.211200000000002</v>
      </c>
    </row>
    <row r="4222" spans="1:22" x14ac:dyDescent="0.25">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6.6294000000000004</v>
      </c>
    </row>
    <row r="4223" spans="1:22" x14ac:dyDescent="0.25">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v>
      </c>
      <c r="T4223">
        <v>5</v>
      </c>
      <c r="U4223">
        <v>0.2</v>
      </c>
      <c r="V4223">
        <v>130.20750000000001</v>
      </c>
    </row>
    <row r="4224" spans="1:22" x14ac:dyDescent="0.25">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1.0296000000000001</v>
      </c>
    </row>
    <row r="4225" spans="1:22" x14ac:dyDescent="0.25">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v>
      </c>
      <c r="T4225">
        <v>3</v>
      </c>
      <c r="U4225">
        <v>0</v>
      </c>
      <c r="V4225">
        <v>41.860799999999998</v>
      </c>
    </row>
    <row r="4226" spans="1:22" x14ac:dyDescent="0.25">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1.964</v>
      </c>
      <c r="T4226">
        <v>2</v>
      </c>
      <c r="U4226">
        <v>0.8</v>
      </c>
      <c r="V4226">
        <v>-3.2406000000000001</v>
      </c>
    </row>
    <row r="4227" spans="1:22" x14ac:dyDescent="0.25">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-42.492600000000003</v>
      </c>
    </row>
    <row r="4228" spans="1:22" x14ac:dyDescent="0.25">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25">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-6.9282000000000004</v>
      </c>
    </row>
    <row r="4230" spans="1:22" x14ac:dyDescent="0.25">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25">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-348.62939999999998</v>
      </c>
    </row>
    <row r="4232" spans="1:22" x14ac:dyDescent="0.25">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11.394</v>
      </c>
      <c r="T4232">
        <v>9</v>
      </c>
      <c r="U4232">
        <v>0.8</v>
      </c>
      <c r="V4232">
        <v>-17.660699999999999</v>
      </c>
    </row>
    <row r="4233" spans="1:22" x14ac:dyDescent="0.25">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v>
      </c>
      <c r="T4233">
        <v>3</v>
      </c>
      <c r="U4233">
        <v>0.2</v>
      </c>
      <c r="V4233">
        <v>5.6375999999999999</v>
      </c>
    </row>
    <row r="4234" spans="1:22" x14ac:dyDescent="0.25">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31.103999999999999</v>
      </c>
      <c r="T4234">
        <v>6</v>
      </c>
      <c r="U4234">
        <v>0.2</v>
      </c>
      <c r="V4234">
        <v>11.2752</v>
      </c>
    </row>
    <row r="4235" spans="1:22" x14ac:dyDescent="0.25">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6.3159999999999998</v>
      </c>
      <c r="T4235">
        <v>1</v>
      </c>
      <c r="U4235">
        <v>0.8</v>
      </c>
      <c r="V4235">
        <v>-10.4214</v>
      </c>
    </row>
    <row r="4236" spans="1:22" x14ac:dyDescent="0.25">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v>
      </c>
      <c r="T4236">
        <v>3</v>
      </c>
      <c r="U4236">
        <v>0.2</v>
      </c>
      <c r="V4236">
        <v>4.1151</v>
      </c>
    </row>
    <row r="4237" spans="1:22" x14ac:dyDescent="0.25">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v>
      </c>
      <c r="T4237">
        <v>9</v>
      </c>
      <c r="U4237">
        <v>0.2</v>
      </c>
      <c r="V4237">
        <v>7.0227000000000004</v>
      </c>
    </row>
    <row r="4238" spans="1:22" x14ac:dyDescent="0.25">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11.416</v>
      </c>
      <c r="T4238">
        <v>4</v>
      </c>
      <c r="U4238">
        <v>0.8</v>
      </c>
      <c r="V4238">
        <v>-18.836400000000001</v>
      </c>
    </row>
    <row r="4239" spans="1:22" x14ac:dyDescent="0.25">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9.4079999999999995</v>
      </c>
      <c r="T4239">
        <v>7</v>
      </c>
      <c r="U4239">
        <v>0.2</v>
      </c>
      <c r="V4239">
        <v>0.7056</v>
      </c>
    </row>
    <row r="4240" spans="1:22" x14ac:dyDescent="0.25">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5.9489999999999998</v>
      </c>
    </row>
    <row r="4241" spans="1:22" x14ac:dyDescent="0.25">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100.65600000000001</v>
      </c>
    </row>
    <row r="4242" spans="1:22" x14ac:dyDescent="0.25">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v>
      </c>
    </row>
    <row r="4243" spans="1:22" x14ac:dyDescent="0.25">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6.5754000000000001</v>
      </c>
    </row>
    <row r="4244" spans="1:22" x14ac:dyDescent="0.25">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5.9988000000000001</v>
      </c>
    </row>
    <row r="4245" spans="1:22" x14ac:dyDescent="0.25">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13.0707</v>
      </c>
    </row>
    <row r="4246" spans="1:22" x14ac:dyDescent="0.25">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v>66.3</v>
      </c>
      <c r="T4246">
        <v>3</v>
      </c>
      <c r="U4246">
        <v>0</v>
      </c>
      <c r="V4246">
        <v>8.6189999999999998</v>
      </c>
    </row>
    <row r="4247" spans="1:22" x14ac:dyDescent="0.25">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0.73799999999999999</v>
      </c>
    </row>
    <row r="4248" spans="1:22" x14ac:dyDescent="0.25">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272.79199999999997</v>
      </c>
    </row>
    <row r="4249" spans="1:22" x14ac:dyDescent="0.25">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7.524</v>
      </c>
    </row>
    <row r="4250" spans="1:22" x14ac:dyDescent="0.25">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40.516800000000003</v>
      </c>
    </row>
    <row r="4251" spans="1:22" x14ac:dyDescent="0.25">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150.38399999999999</v>
      </c>
    </row>
    <row r="4252" spans="1:22" x14ac:dyDescent="0.25">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177.42060000000001</v>
      </c>
    </row>
    <row r="4253" spans="1:22" x14ac:dyDescent="0.25">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v>
      </c>
    </row>
    <row r="4254" spans="1:22" x14ac:dyDescent="0.25">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2.2711999999999999</v>
      </c>
    </row>
    <row r="4255" spans="1:22" x14ac:dyDescent="0.25">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v>
      </c>
    </row>
    <row r="4256" spans="1:22" x14ac:dyDescent="0.25">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20.5764</v>
      </c>
    </row>
    <row r="4257" spans="1:22" x14ac:dyDescent="0.25">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96.784000000000006</v>
      </c>
      <c r="T4257">
        <v>4</v>
      </c>
      <c r="U4257">
        <v>0.8</v>
      </c>
      <c r="V4257">
        <v>-145.17599999999999</v>
      </c>
    </row>
    <row r="4258" spans="1:22" x14ac:dyDescent="0.25">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-6.8094000000000001</v>
      </c>
    </row>
    <row r="4259" spans="1:22" x14ac:dyDescent="0.25">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-6.8334000000000001</v>
      </c>
    </row>
    <row r="4260" spans="1:22" x14ac:dyDescent="0.25">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-22.138200000000001</v>
      </c>
    </row>
    <row r="4261" spans="1:22" x14ac:dyDescent="0.25">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25">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13.05</v>
      </c>
      <c r="T4262">
        <v>5</v>
      </c>
      <c r="U4262">
        <v>0</v>
      </c>
      <c r="V4262">
        <v>6.0030000000000001</v>
      </c>
    </row>
    <row r="4263" spans="1:22" x14ac:dyDescent="0.25">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19.8276</v>
      </c>
    </row>
    <row r="4264" spans="1:22" x14ac:dyDescent="0.25">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25">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v>
      </c>
      <c r="T4265">
        <v>3</v>
      </c>
      <c r="U4265">
        <v>0.7</v>
      </c>
      <c r="V4265">
        <v>-7.782</v>
      </c>
    </row>
    <row r="4266" spans="1:22" x14ac:dyDescent="0.25">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863.12800000000004</v>
      </c>
      <c r="T4266">
        <v>8</v>
      </c>
      <c r="U4266">
        <v>0.3</v>
      </c>
      <c r="V4266">
        <v>-160.29519999999999</v>
      </c>
    </row>
    <row r="4267" spans="1:22" x14ac:dyDescent="0.25">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3.5640000000000001</v>
      </c>
      <c r="T4267">
        <v>3</v>
      </c>
      <c r="U4267">
        <v>0.8</v>
      </c>
      <c r="V4267">
        <v>-6.2370000000000001</v>
      </c>
    </row>
    <row r="4268" spans="1:22" x14ac:dyDescent="0.25">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956.66480000000001</v>
      </c>
      <c r="T4268">
        <v>7</v>
      </c>
      <c r="U4268">
        <v>0.32</v>
      </c>
      <c r="V4268">
        <v>-225.0976</v>
      </c>
    </row>
    <row r="4269" spans="1:22" x14ac:dyDescent="0.25">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12.587999999999999</v>
      </c>
      <c r="T4269">
        <v>3</v>
      </c>
      <c r="U4269">
        <v>0.8</v>
      </c>
      <c r="V4269">
        <v>-20.140799999999999</v>
      </c>
    </row>
    <row r="4270" spans="1:22" x14ac:dyDescent="0.25">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45.139499999999998</v>
      </c>
    </row>
    <row r="4271" spans="1:22" x14ac:dyDescent="0.25">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148.13800000000001</v>
      </c>
    </row>
    <row r="4272" spans="1:22" x14ac:dyDescent="0.25">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v>
      </c>
    </row>
    <row r="4273" spans="1:22" x14ac:dyDescent="0.25">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25">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71.927999999999997</v>
      </c>
      <c r="T4274">
        <v>9</v>
      </c>
      <c r="U4274">
        <v>0.2</v>
      </c>
      <c r="V4274">
        <v>6.2937000000000003</v>
      </c>
    </row>
    <row r="4275" spans="1:22" x14ac:dyDescent="0.25">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7.5370999999999997</v>
      </c>
    </row>
    <row r="4276" spans="1:22" x14ac:dyDescent="0.25">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3.5920000000000001</v>
      </c>
      <c r="T4276">
        <v>1</v>
      </c>
      <c r="U4276">
        <v>0.2</v>
      </c>
      <c r="V4276">
        <v>1.1225000000000001</v>
      </c>
    </row>
    <row r="4277" spans="1:22" x14ac:dyDescent="0.25">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48.631999999999998</v>
      </c>
      <c r="T4277">
        <v>2</v>
      </c>
      <c r="U4277">
        <v>0.8</v>
      </c>
      <c r="V4277">
        <v>-121.58</v>
      </c>
    </row>
    <row r="4278" spans="1:22" x14ac:dyDescent="0.25">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61.389000000000003</v>
      </c>
    </row>
    <row r="4279" spans="1:22" x14ac:dyDescent="0.25">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2365.9818</v>
      </c>
    </row>
    <row r="4280" spans="1:22" x14ac:dyDescent="0.25">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3.2867999999999999</v>
      </c>
    </row>
    <row r="4281" spans="1:22" x14ac:dyDescent="0.25">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25.3</v>
      </c>
      <c r="T4281">
        <v>5</v>
      </c>
      <c r="U4281">
        <v>0</v>
      </c>
      <c r="V4281">
        <v>11.891</v>
      </c>
    </row>
    <row r="4282" spans="1:22" x14ac:dyDescent="0.25">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5.2256</v>
      </c>
    </row>
    <row r="4283" spans="1:22" x14ac:dyDescent="0.25">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14.622400000000001</v>
      </c>
    </row>
    <row r="4284" spans="1:22" x14ac:dyDescent="0.25">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25">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496.78649999999999</v>
      </c>
    </row>
    <row r="4286" spans="1:22" x14ac:dyDescent="0.25">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246.1328</v>
      </c>
      <c r="T4286">
        <v>2</v>
      </c>
      <c r="U4286">
        <v>0.32</v>
      </c>
      <c r="V4286">
        <v>-76.011600000000001</v>
      </c>
    </row>
    <row r="4287" spans="1:22" x14ac:dyDescent="0.25">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3.9474</v>
      </c>
    </row>
    <row r="4288" spans="1:22" x14ac:dyDescent="0.25">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25">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-12.956799999999999</v>
      </c>
    </row>
    <row r="4290" spans="1:22" x14ac:dyDescent="0.25">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33.28</v>
      </c>
      <c r="T4290">
        <v>5</v>
      </c>
      <c r="U4290">
        <v>0.8</v>
      </c>
      <c r="V4290">
        <v>-49.92</v>
      </c>
    </row>
    <row r="4291" spans="1:22" x14ac:dyDescent="0.25">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14.087999999999999</v>
      </c>
      <c r="T4291">
        <v>3</v>
      </c>
      <c r="U4291">
        <v>0.2</v>
      </c>
      <c r="V4291">
        <v>4.9307999999999996</v>
      </c>
    </row>
    <row r="4292" spans="1:22" x14ac:dyDescent="0.25">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2.79</v>
      </c>
    </row>
    <row r="4293" spans="1:22" x14ac:dyDescent="0.25">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22.408200000000001</v>
      </c>
    </row>
    <row r="4294" spans="1:22" x14ac:dyDescent="0.25">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68.040000000000006</v>
      </c>
    </row>
    <row r="4295" spans="1:22" x14ac:dyDescent="0.25">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-10.7964</v>
      </c>
    </row>
    <row r="4296" spans="1:22" x14ac:dyDescent="0.25">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-120.51300000000001</v>
      </c>
    </row>
    <row r="4297" spans="1:22" x14ac:dyDescent="0.25">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129.38999999999999</v>
      </c>
      <c r="T4297">
        <v>3</v>
      </c>
      <c r="U4297">
        <v>0</v>
      </c>
      <c r="V4297">
        <v>54.343800000000002</v>
      </c>
    </row>
    <row r="4298" spans="1:22" x14ac:dyDescent="0.25">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0.54320000000000002</v>
      </c>
    </row>
    <row r="4299" spans="1:22" x14ac:dyDescent="0.25">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4367.8959999999997</v>
      </c>
      <c r="T4299">
        <v>13</v>
      </c>
      <c r="U4299">
        <v>0.2</v>
      </c>
      <c r="V4299">
        <v>327.59219999999999</v>
      </c>
    </row>
    <row r="4300" spans="1:22" x14ac:dyDescent="0.25">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49.567999999999998</v>
      </c>
      <c r="T4300">
        <v>2</v>
      </c>
      <c r="U4300">
        <v>0.2</v>
      </c>
      <c r="V4300">
        <v>15.49</v>
      </c>
    </row>
    <row r="4301" spans="1:22" x14ac:dyDescent="0.25">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12.103199999999999</v>
      </c>
    </row>
    <row r="4302" spans="1:22" x14ac:dyDescent="0.25">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2.7839999999999998</v>
      </c>
      <c r="T4302">
        <v>2</v>
      </c>
      <c r="U4302">
        <v>0.2</v>
      </c>
      <c r="V4302">
        <v>0.41760000000000003</v>
      </c>
    </row>
    <row r="4303" spans="1:22" x14ac:dyDescent="0.25">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2.9430000000000001</v>
      </c>
    </row>
    <row r="4304" spans="1:22" x14ac:dyDescent="0.25">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1.0268999999999999</v>
      </c>
    </row>
    <row r="4305" spans="1:22" x14ac:dyDescent="0.25">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59.752000000000002</v>
      </c>
      <c r="T4305">
        <v>7</v>
      </c>
      <c r="U4305">
        <v>0.2</v>
      </c>
      <c r="V4305">
        <v>19.4194</v>
      </c>
    </row>
    <row r="4306" spans="1:22" x14ac:dyDescent="0.25">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3.1960000000000002</v>
      </c>
    </row>
    <row r="4307" spans="1:22" x14ac:dyDescent="0.25">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v>
      </c>
      <c r="T4307">
        <v>5</v>
      </c>
      <c r="U4307">
        <v>0.2</v>
      </c>
      <c r="V4307">
        <v>38.396000000000001</v>
      </c>
    </row>
    <row r="4308" spans="1:22" x14ac:dyDescent="0.25">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7.7519999999999998</v>
      </c>
      <c r="T4308">
        <v>3</v>
      </c>
      <c r="U4308">
        <v>0.2</v>
      </c>
      <c r="V4308">
        <v>2.8100999999999998</v>
      </c>
    </row>
    <row r="4309" spans="1:22" x14ac:dyDescent="0.25">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33.567999999999998</v>
      </c>
      <c r="T4309">
        <v>2</v>
      </c>
      <c r="U4309">
        <v>0.2</v>
      </c>
      <c r="V4309">
        <v>11.748799999999999</v>
      </c>
    </row>
    <row r="4310" spans="1:22" x14ac:dyDescent="0.25">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66.634399999999999</v>
      </c>
    </row>
    <row r="4311" spans="1:22" x14ac:dyDescent="0.25">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-64.544399999999996</v>
      </c>
    </row>
    <row r="4312" spans="1:22" x14ac:dyDescent="0.25">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v>
      </c>
      <c r="T4312">
        <v>3</v>
      </c>
      <c r="U4312">
        <v>0.2</v>
      </c>
      <c r="V4312">
        <v>8.2260000000000009</v>
      </c>
    </row>
    <row r="4313" spans="1:22" x14ac:dyDescent="0.25">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25">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447.96800000000002</v>
      </c>
      <c r="T4314">
        <v>4</v>
      </c>
      <c r="U4314">
        <v>0.2</v>
      </c>
      <c r="V4314">
        <v>139.99</v>
      </c>
    </row>
    <row r="4315" spans="1:22" x14ac:dyDescent="0.25">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25">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25">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27.734999999999999</v>
      </c>
    </row>
    <row r="4318" spans="1:22" x14ac:dyDescent="0.25">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9.1268999999999991</v>
      </c>
    </row>
    <row r="4319" spans="1:22" x14ac:dyDescent="0.25">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25">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25.537800000000001</v>
      </c>
    </row>
    <row r="4321" spans="1:22" x14ac:dyDescent="0.25">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23.975999999999999</v>
      </c>
      <c r="T4321">
        <v>3</v>
      </c>
      <c r="U4321">
        <v>0.2</v>
      </c>
      <c r="V4321">
        <v>-5.6943000000000001</v>
      </c>
    </row>
    <row r="4322" spans="1:22" x14ac:dyDescent="0.25">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7.9896000000000003</v>
      </c>
    </row>
    <row r="4323" spans="1:22" x14ac:dyDescent="0.25">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v>
      </c>
      <c r="T4323">
        <v>2</v>
      </c>
      <c r="U4323">
        <v>0.7</v>
      </c>
      <c r="V4323">
        <v>-11.961600000000001</v>
      </c>
    </row>
    <row r="4324" spans="1:22" x14ac:dyDescent="0.25">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323.98200000000003</v>
      </c>
      <c r="T4324">
        <v>3</v>
      </c>
      <c r="U4324">
        <v>0.4</v>
      </c>
      <c r="V4324">
        <v>-80.995500000000007</v>
      </c>
    </row>
    <row r="4325" spans="1:22" x14ac:dyDescent="0.25">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v>
      </c>
      <c r="T4325">
        <v>2</v>
      </c>
      <c r="U4325">
        <v>0.7</v>
      </c>
      <c r="V4325">
        <v>-1.6763999999999999</v>
      </c>
    </row>
    <row r="4326" spans="1:22" x14ac:dyDescent="0.25">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v>
      </c>
      <c r="T4326">
        <v>3</v>
      </c>
      <c r="U4326">
        <v>0.2</v>
      </c>
      <c r="V4326">
        <v>0.89700000000000002</v>
      </c>
    </row>
    <row r="4327" spans="1:22" x14ac:dyDescent="0.25">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0.89970000000000006</v>
      </c>
    </row>
    <row r="4328" spans="1:22" x14ac:dyDescent="0.25">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9.2100000000000009</v>
      </c>
      <c r="T4328">
        <v>3</v>
      </c>
      <c r="U4328">
        <v>0</v>
      </c>
      <c r="V4328">
        <v>2.3025000000000002</v>
      </c>
    </row>
    <row r="4329" spans="1:22" x14ac:dyDescent="0.25">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25">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42.93</v>
      </c>
      <c r="T4330">
        <v>9</v>
      </c>
      <c r="U4330">
        <v>0</v>
      </c>
      <c r="V4330">
        <v>19.3185</v>
      </c>
    </row>
    <row r="4331" spans="1:22" x14ac:dyDescent="0.25">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v>
      </c>
      <c r="T4331">
        <v>3</v>
      </c>
      <c r="U4331">
        <v>0.2</v>
      </c>
      <c r="V4331">
        <v>5.4432</v>
      </c>
    </row>
    <row r="4332" spans="1:22" x14ac:dyDescent="0.25">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25">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6.7965999999999998</v>
      </c>
    </row>
    <row r="4334" spans="1:22" x14ac:dyDescent="0.25">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8.0220000000000002</v>
      </c>
    </row>
    <row r="4335" spans="1:22" x14ac:dyDescent="0.25">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v>
      </c>
    </row>
    <row r="4336" spans="1:22" x14ac:dyDescent="0.25">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25">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v>
      </c>
      <c r="T4337">
        <v>1</v>
      </c>
      <c r="U4337">
        <v>0.2</v>
      </c>
      <c r="V4337">
        <v>2.7719999999999998</v>
      </c>
    </row>
    <row r="4338" spans="1:22" x14ac:dyDescent="0.25">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v>
      </c>
      <c r="T4338">
        <v>2</v>
      </c>
      <c r="U4338">
        <v>0.2</v>
      </c>
      <c r="V4338">
        <v>3.9512</v>
      </c>
    </row>
    <row r="4339" spans="1:22" x14ac:dyDescent="0.25">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25">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53.495399999999997</v>
      </c>
    </row>
    <row r="4341" spans="1:22" x14ac:dyDescent="0.25">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5.1840000000000002</v>
      </c>
      <c r="T4341">
        <v>1</v>
      </c>
      <c r="U4341">
        <v>0.2</v>
      </c>
      <c r="V4341">
        <v>1.8144</v>
      </c>
    </row>
    <row r="4342" spans="1:22" x14ac:dyDescent="0.25">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6.5119999999999996</v>
      </c>
    </row>
    <row r="4343" spans="1:22" x14ac:dyDescent="0.25">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157.87020000000001</v>
      </c>
    </row>
    <row r="4344" spans="1:22" x14ac:dyDescent="0.25">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6.6905999999999999</v>
      </c>
    </row>
    <row r="4345" spans="1:22" x14ac:dyDescent="0.25">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v>
      </c>
    </row>
    <row r="4346" spans="1:22" x14ac:dyDescent="0.25">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10.949400000000001</v>
      </c>
    </row>
    <row r="4347" spans="1:22" x14ac:dyDescent="0.25">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85.982799999999997</v>
      </c>
    </row>
    <row r="4348" spans="1:22" x14ac:dyDescent="0.25">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140.39599999999999</v>
      </c>
    </row>
    <row r="4349" spans="1:22" x14ac:dyDescent="0.25">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25">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v>
      </c>
      <c r="T4350">
        <v>2</v>
      </c>
      <c r="U4350">
        <v>0.7</v>
      </c>
      <c r="V4350">
        <v>-15.1976</v>
      </c>
    </row>
    <row r="4351" spans="1:22" x14ac:dyDescent="0.25">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415.87200000000001</v>
      </c>
      <c r="T4351">
        <v>8</v>
      </c>
      <c r="U4351">
        <v>0.2</v>
      </c>
      <c r="V4351">
        <v>-41.587200000000003</v>
      </c>
    </row>
    <row r="4352" spans="1:22" x14ac:dyDescent="0.25">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25">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-4.7460000000000004</v>
      </c>
    </row>
    <row r="4354" spans="1:22" x14ac:dyDescent="0.25">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25">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6.2207999999999997</v>
      </c>
    </row>
    <row r="4356" spans="1:22" x14ac:dyDescent="0.25">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19.007999999999999</v>
      </c>
      <c r="T4356">
        <v>8</v>
      </c>
      <c r="U4356">
        <v>0.7</v>
      </c>
      <c r="V4356">
        <v>-12.672000000000001</v>
      </c>
    </row>
    <row r="4357" spans="1:22" x14ac:dyDescent="0.25">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v>
      </c>
      <c r="T4357">
        <v>7</v>
      </c>
      <c r="U4357">
        <v>0.7</v>
      </c>
      <c r="V4357">
        <v>-1065.3720000000001</v>
      </c>
    </row>
    <row r="4358" spans="1:22" x14ac:dyDescent="0.25">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12.012</v>
      </c>
    </row>
    <row r="4359" spans="1:22" x14ac:dyDescent="0.25">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v>
      </c>
      <c r="T4359">
        <v>2</v>
      </c>
      <c r="U4359">
        <v>0.2</v>
      </c>
      <c r="V4359">
        <v>3.6288</v>
      </c>
    </row>
    <row r="4360" spans="1:22" x14ac:dyDescent="0.25">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v>
      </c>
      <c r="T4360">
        <v>1</v>
      </c>
      <c r="U4360">
        <v>0.6</v>
      </c>
      <c r="V4360">
        <v>-66.061999999999998</v>
      </c>
    </row>
    <row r="4361" spans="1:22" x14ac:dyDescent="0.25">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520.46400000000006</v>
      </c>
      <c r="T4361">
        <v>2</v>
      </c>
      <c r="U4361">
        <v>0.3</v>
      </c>
      <c r="V4361">
        <v>-14.8704</v>
      </c>
    </row>
    <row r="4362" spans="1:22" x14ac:dyDescent="0.25">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25">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v>
      </c>
      <c r="T4363">
        <v>3</v>
      </c>
      <c r="U4363">
        <v>0</v>
      </c>
      <c r="V4363">
        <v>8.4564000000000004</v>
      </c>
    </row>
    <row r="4364" spans="1:22" x14ac:dyDescent="0.25">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25">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25">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162.09479999999999</v>
      </c>
    </row>
    <row r="4367" spans="1:22" x14ac:dyDescent="0.25">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3.4826999999999999</v>
      </c>
    </row>
    <row r="4368" spans="1:22" x14ac:dyDescent="0.25">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7.0949999999999998</v>
      </c>
    </row>
    <row r="4369" spans="1:22" x14ac:dyDescent="0.25">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3.29</v>
      </c>
    </row>
    <row r="4370" spans="1:22" x14ac:dyDescent="0.25">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v>
      </c>
      <c r="T4370">
        <v>6</v>
      </c>
      <c r="U4370">
        <v>0.2</v>
      </c>
      <c r="V4370">
        <v>6.42</v>
      </c>
    </row>
    <row r="4371" spans="1:22" x14ac:dyDescent="0.25">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25">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16.268799999999999</v>
      </c>
    </row>
    <row r="4373" spans="1:22" x14ac:dyDescent="0.25">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25">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5.4896000000000003</v>
      </c>
    </row>
    <row r="4375" spans="1:22" x14ac:dyDescent="0.25">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11.182499999999999</v>
      </c>
    </row>
    <row r="4376" spans="1:22" x14ac:dyDescent="0.25">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103.968</v>
      </c>
      <c r="T4376">
        <v>6</v>
      </c>
      <c r="U4376">
        <v>0.2</v>
      </c>
      <c r="V4376">
        <v>16.8948</v>
      </c>
    </row>
    <row r="4377" spans="1:22" x14ac:dyDescent="0.25">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25">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270.72000000000003</v>
      </c>
      <c r="T4378">
        <v>3</v>
      </c>
      <c r="U4378">
        <v>0</v>
      </c>
      <c r="V4378">
        <v>78.508799999999994</v>
      </c>
    </row>
    <row r="4379" spans="1:22" x14ac:dyDescent="0.25">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148.70400000000001</v>
      </c>
    </row>
    <row r="4380" spans="1:22" x14ac:dyDescent="0.25">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25">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25">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60.45</v>
      </c>
      <c r="T4382">
        <v>3</v>
      </c>
      <c r="U4382">
        <v>0</v>
      </c>
      <c r="V4382">
        <v>16.3215</v>
      </c>
    </row>
    <row r="4383" spans="1:22" x14ac:dyDescent="0.25">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-31.646999999999998</v>
      </c>
    </row>
    <row r="4384" spans="1:22" x14ac:dyDescent="0.25">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2.88</v>
      </c>
      <c r="T4384">
        <v>5</v>
      </c>
      <c r="U4384">
        <v>0.8</v>
      </c>
      <c r="V4384">
        <v>-4.4640000000000004</v>
      </c>
    </row>
    <row r="4385" spans="1:22" x14ac:dyDescent="0.25">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384.94400000000002</v>
      </c>
      <c r="T4385">
        <v>4</v>
      </c>
      <c r="U4385">
        <v>0.3</v>
      </c>
      <c r="V4385">
        <v>-126.4816</v>
      </c>
    </row>
    <row r="4386" spans="1:22" x14ac:dyDescent="0.25">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13.438599999999999</v>
      </c>
    </row>
    <row r="4387" spans="1:22" x14ac:dyDescent="0.25">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v>
      </c>
      <c r="T4387">
        <v>5</v>
      </c>
      <c r="U4387">
        <v>0.3</v>
      </c>
      <c r="V4387">
        <v>-52.195999999999998</v>
      </c>
    </row>
    <row r="4388" spans="1:22" x14ac:dyDescent="0.25">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v>
      </c>
    </row>
    <row r="4389" spans="1:22" x14ac:dyDescent="0.25">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25.032</v>
      </c>
      <c r="T4389">
        <v>3</v>
      </c>
      <c r="U4389">
        <v>0.2</v>
      </c>
      <c r="V4389">
        <v>7.8224999999999998</v>
      </c>
    </row>
    <row r="4390" spans="1:22" x14ac:dyDescent="0.25">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25">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183.96799999999999</v>
      </c>
      <c r="T4391">
        <v>2</v>
      </c>
      <c r="U4391">
        <v>0.2</v>
      </c>
      <c r="V4391">
        <v>-25.2956</v>
      </c>
    </row>
    <row r="4392" spans="1:22" x14ac:dyDescent="0.25">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327.59219999999999</v>
      </c>
    </row>
    <row r="4393" spans="1:22" x14ac:dyDescent="0.25">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19.311599999999999</v>
      </c>
    </row>
    <row r="4394" spans="1:22" x14ac:dyDescent="0.25">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6.1571999999999996</v>
      </c>
    </row>
    <row r="4395" spans="1:22" x14ac:dyDescent="0.25">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v>
      </c>
      <c r="T4395">
        <v>5</v>
      </c>
      <c r="U4395">
        <v>0.2</v>
      </c>
      <c r="V4395">
        <v>21.735499999999998</v>
      </c>
    </row>
    <row r="4396" spans="1:22" x14ac:dyDescent="0.25">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25.984000000000002</v>
      </c>
      <c r="T4396">
        <v>1</v>
      </c>
      <c r="U4396">
        <v>0.2</v>
      </c>
      <c r="V4396">
        <v>-5.1967999999999996</v>
      </c>
    </row>
    <row r="4397" spans="1:22" x14ac:dyDescent="0.25">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v>
      </c>
      <c r="T4397">
        <v>3</v>
      </c>
      <c r="U4397">
        <v>0.7</v>
      </c>
      <c r="V4397">
        <v>-21.888000000000002</v>
      </c>
    </row>
    <row r="4398" spans="1:22" x14ac:dyDescent="0.25">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361.37599999999998</v>
      </c>
      <c r="T4398">
        <v>2</v>
      </c>
      <c r="U4398">
        <v>0.2</v>
      </c>
      <c r="V4398">
        <v>27.103200000000001</v>
      </c>
    </row>
    <row r="4399" spans="1:22" x14ac:dyDescent="0.25">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172.18600000000001</v>
      </c>
      <c r="T4399">
        <v>2</v>
      </c>
      <c r="U4399">
        <v>0.3</v>
      </c>
      <c r="V4399">
        <v>-46.736199999999997</v>
      </c>
    </row>
    <row r="4400" spans="1:22" x14ac:dyDescent="0.25">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69.007999999999996</v>
      </c>
      <c r="T4400">
        <v>2</v>
      </c>
      <c r="U4400">
        <v>0.2</v>
      </c>
      <c r="V4400">
        <v>12.0764</v>
      </c>
    </row>
    <row r="4401" spans="1:22" x14ac:dyDescent="0.25">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199.9</v>
      </c>
      <c r="T4401">
        <v>5</v>
      </c>
      <c r="U4401">
        <v>0</v>
      </c>
      <c r="V4401">
        <v>89.954999999999998</v>
      </c>
    </row>
    <row r="4402" spans="1:22" x14ac:dyDescent="0.25">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901.95</v>
      </c>
      <c r="T4402">
        <v>3</v>
      </c>
      <c r="U4402">
        <v>0</v>
      </c>
      <c r="V4402">
        <v>297.64350000000002</v>
      </c>
    </row>
    <row r="4403" spans="1:22" x14ac:dyDescent="0.25">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25">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11.327999999999999</v>
      </c>
      <c r="T4404">
        <v>2</v>
      </c>
      <c r="U4404">
        <v>0.2</v>
      </c>
      <c r="V4404">
        <v>2.5488</v>
      </c>
    </row>
    <row r="4405" spans="1:22" x14ac:dyDescent="0.25">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v>
      </c>
      <c r="T4405">
        <v>3</v>
      </c>
      <c r="U4405">
        <v>0</v>
      </c>
      <c r="V4405">
        <v>8.0711999999999993</v>
      </c>
    </row>
    <row r="4406" spans="1:22" x14ac:dyDescent="0.25">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34.799999999999997</v>
      </c>
      <c r="T4406">
        <v>3</v>
      </c>
      <c r="U4406">
        <v>0.2</v>
      </c>
      <c r="V4406">
        <v>2.1749999999999998</v>
      </c>
    </row>
    <row r="4407" spans="1:22" x14ac:dyDescent="0.25">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25">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4.0860000000000003</v>
      </c>
    </row>
    <row r="4409" spans="1:22" x14ac:dyDescent="0.25">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314.55</v>
      </c>
      <c r="T4409">
        <v>3</v>
      </c>
      <c r="U4409">
        <v>0</v>
      </c>
      <c r="V4409">
        <v>150.98400000000001</v>
      </c>
    </row>
    <row r="4410" spans="1:22" x14ac:dyDescent="0.25">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25">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25">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30.223199999999999</v>
      </c>
    </row>
    <row r="4413" spans="1:22" x14ac:dyDescent="0.25">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25">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25">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59.7</v>
      </c>
      <c r="T4415">
        <v>3</v>
      </c>
      <c r="U4415">
        <v>0</v>
      </c>
      <c r="V4415">
        <v>26.864999999999998</v>
      </c>
    </row>
    <row r="4416" spans="1:22" x14ac:dyDescent="0.25">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25">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71.989999999999995</v>
      </c>
    </row>
    <row r="4418" spans="1:22" x14ac:dyDescent="0.25">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25">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219.99039999999999</v>
      </c>
    </row>
    <row r="4420" spans="1:22" x14ac:dyDescent="0.25">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-21.470400000000001</v>
      </c>
    </row>
    <row r="4421" spans="1:22" x14ac:dyDescent="0.25">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v>
      </c>
      <c r="T4421">
        <v>4</v>
      </c>
      <c r="U4421">
        <v>0.7</v>
      </c>
      <c r="V4421">
        <v>-4.0216000000000003</v>
      </c>
    </row>
    <row r="4422" spans="1:22" x14ac:dyDescent="0.25">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v>
      </c>
    </row>
    <row r="4423" spans="1:22" x14ac:dyDescent="0.25">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v>
      </c>
      <c r="T4423">
        <v>3</v>
      </c>
      <c r="U4423">
        <v>0.2</v>
      </c>
      <c r="V4423">
        <v>2.3328000000000002</v>
      </c>
    </row>
    <row r="4424" spans="1:22" x14ac:dyDescent="0.25">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25">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75.734999999999999</v>
      </c>
    </row>
    <row r="4426" spans="1:22" x14ac:dyDescent="0.25">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25">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54.691200000000002</v>
      </c>
    </row>
    <row r="4428" spans="1:22" x14ac:dyDescent="0.25">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15.6744</v>
      </c>
    </row>
    <row r="4429" spans="1:22" x14ac:dyDescent="0.25">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25">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523.70519999999999</v>
      </c>
    </row>
    <row r="4431" spans="1:22" x14ac:dyDescent="0.25">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70.95</v>
      </c>
      <c r="T4431">
        <v>3</v>
      </c>
      <c r="U4431">
        <v>0</v>
      </c>
      <c r="V4431">
        <v>18.446999999999999</v>
      </c>
    </row>
    <row r="4432" spans="1:22" x14ac:dyDescent="0.25">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25">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2.0748000000000002</v>
      </c>
    </row>
    <row r="4434" spans="1:22" x14ac:dyDescent="0.25">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9.1579999999999995</v>
      </c>
    </row>
    <row r="4435" spans="1:22" x14ac:dyDescent="0.25">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2.625</v>
      </c>
    </row>
    <row r="4436" spans="1:22" x14ac:dyDescent="0.25">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25">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2.1819999999999999</v>
      </c>
      <c r="T4437">
        <v>1</v>
      </c>
      <c r="U4437">
        <v>0.8</v>
      </c>
      <c r="V4437">
        <v>-3.6002999999999998</v>
      </c>
    </row>
    <row r="4438" spans="1:22" x14ac:dyDescent="0.25">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2.7383999999999999</v>
      </c>
    </row>
    <row r="4439" spans="1:22" x14ac:dyDescent="0.25">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26.405999999999999</v>
      </c>
      <c r="T4439">
        <v>3</v>
      </c>
      <c r="U4439">
        <v>0.8</v>
      </c>
      <c r="V4439">
        <v>-71.296199999999999</v>
      </c>
    </row>
    <row r="4440" spans="1:22" x14ac:dyDescent="0.25">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v>
      </c>
      <c r="T4440">
        <v>2</v>
      </c>
      <c r="U4440">
        <v>0.2</v>
      </c>
      <c r="V4440">
        <v>3.6288</v>
      </c>
    </row>
    <row r="4441" spans="1:22" x14ac:dyDescent="0.25">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v>
      </c>
      <c r="T4441">
        <v>4</v>
      </c>
      <c r="U4441">
        <v>0.2</v>
      </c>
      <c r="V4441">
        <v>7.4</v>
      </c>
    </row>
    <row r="4442" spans="1:22" x14ac:dyDescent="0.25">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36.283499999999997</v>
      </c>
    </row>
    <row r="4443" spans="1:22" x14ac:dyDescent="0.25">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965.85</v>
      </c>
      <c r="T4443">
        <v>5</v>
      </c>
      <c r="U4443">
        <v>0</v>
      </c>
      <c r="V4443">
        <v>135.21899999999999</v>
      </c>
    </row>
    <row r="4444" spans="1:22" x14ac:dyDescent="0.25">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10.512</v>
      </c>
    </row>
    <row r="4445" spans="1:22" x14ac:dyDescent="0.25">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v>
      </c>
      <c r="T4445">
        <v>5</v>
      </c>
      <c r="U4445">
        <v>0</v>
      </c>
      <c r="V4445">
        <v>15.552</v>
      </c>
    </row>
    <row r="4446" spans="1:22" x14ac:dyDescent="0.25">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36.8245</v>
      </c>
    </row>
    <row r="4447" spans="1:22" x14ac:dyDescent="0.25">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25">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25">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25">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25">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3.1103999999999998</v>
      </c>
    </row>
    <row r="4452" spans="1:22" x14ac:dyDescent="0.25">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87.744299999999996</v>
      </c>
    </row>
    <row r="4453" spans="1:22" x14ac:dyDescent="0.25">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25">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25">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225.73500000000001</v>
      </c>
    </row>
    <row r="4456" spans="1:22" x14ac:dyDescent="0.25">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0.55840000000000001</v>
      </c>
    </row>
    <row r="4457" spans="1:22" x14ac:dyDescent="0.25">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-12.956799999999999</v>
      </c>
    </row>
    <row r="4458" spans="1:22" x14ac:dyDescent="0.25">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25">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244.55</v>
      </c>
      <c r="T4459">
        <v>5</v>
      </c>
      <c r="U4459">
        <v>0</v>
      </c>
      <c r="V4459">
        <v>114.9385</v>
      </c>
    </row>
    <row r="4460" spans="1:22" x14ac:dyDescent="0.25">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25">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3.2776000000000001</v>
      </c>
    </row>
    <row r="4462" spans="1:22" x14ac:dyDescent="0.25">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-29.436800000000002</v>
      </c>
    </row>
    <row r="4463" spans="1:22" x14ac:dyDescent="0.25">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v>
      </c>
      <c r="T4463">
        <v>2</v>
      </c>
      <c r="U4463">
        <v>0.2</v>
      </c>
      <c r="V4463">
        <v>1.3595999999999999</v>
      </c>
    </row>
    <row r="4464" spans="1:22" x14ac:dyDescent="0.25">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76.775999999999996</v>
      </c>
      <c r="T4464">
        <v>4</v>
      </c>
      <c r="U4464">
        <v>0.7</v>
      </c>
      <c r="V4464">
        <v>-58.861600000000003</v>
      </c>
    </row>
    <row r="4465" spans="1:22" x14ac:dyDescent="0.25">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v>
      </c>
      <c r="T4465">
        <v>3</v>
      </c>
      <c r="U4465">
        <v>0.2</v>
      </c>
      <c r="V4465">
        <v>5.2026000000000003</v>
      </c>
    </row>
    <row r="4466" spans="1:22" x14ac:dyDescent="0.25">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v>
      </c>
      <c r="T4466">
        <v>2</v>
      </c>
      <c r="U4466">
        <v>0.2</v>
      </c>
      <c r="V4466">
        <v>26.224</v>
      </c>
    </row>
    <row r="4467" spans="1:22" x14ac:dyDescent="0.25">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3.3039999999999998</v>
      </c>
      <c r="T4467">
        <v>1</v>
      </c>
      <c r="U4467">
        <v>0.2</v>
      </c>
      <c r="V4467">
        <v>1.1151</v>
      </c>
    </row>
    <row r="4468" spans="1:22" x14ac:dyDescent="0.25">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7.3710000000000004</v>
      </c>
    </row>
    <row r="4469" spans="1:22" x14ac:dyDescent="0.25">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25">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-16.078399999999998</v>
      </c>
    </row>
    <row r="4471" spans="1:22" x14ac:dyDescent="0.25">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6.2207999999999997</v>
      </c>
    </row>
    <row r="4472" spans="1:22" x14ac:dyDescent="0.25">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-23.7822</v>
      </c>
    </row>
    <row r="4473" spans="1:22" x14ac:dyDescent="0.25">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v>
      </c>
    </row>
    <row r="4474" spans="1:22" x14ac:dyDescent="0.25">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65.993399999999994</v>
      </c>
    </row>
    <row r="4475" spans="1:22" x14ac:dyDescent="0.25">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v>
      </c>
    </row>
    <row r="4476" spans="1:22" x14ac:dyDescent="0.25">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v>
      </c>
      <c r="T4476">
        <v>3</v>
      </c>
      <c r="U4476">
        <v>0.2</v>
      </c>
      <c r="V4476">
        <v>5.4432</v>
      </c>
    </row>
    <row r="4477" spans="1:22" x14ac:dyDescent="0.25">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7.4367999999999999</v>
      </c>
    </row>
    <row r="4478" spans="1:22" x14ac:dyDescent="0.25">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2.64</v>
      </c>
    </row>
    <row r="4479" spans="1:22" x14ac:dyDescent="0.25">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v>
      </c>
      <c r="T4479">
        <v>3</v>
      </c>
      <c r="U4479">
        <v>0</v>
      </c>
      <c r="V4479">
        <v>23.316299999999998</v>
      </c>
    </row>
    <row r="4480" spans="1:22" x14ac:dyDescent="0.25">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25">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v>
      </c>
      <c r="T4481">
        <v>5</v>
      </c>
      <c r="U4481">
        <v>0</v>
      </c>
      <c r="V4481">
        <v>11.702999999999999</v>
      </c>
    </row>
    <row r="4482" spans="1:22" x14ac:dyDescent="0.25">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v>
      </c>
      <c r="T4482">
        <v>7</v>
      </c>
      <c r="U4482">
        <v>0</v>
      </c>
      <c r="V4482">
        <v>5.0358000000000001</v>
      </c>
    </row>
    <row r="4483" spans="1:22" x14ac:dyDescent="0.25">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14.2956</v>
      </c>
    </row>
    <row r="4484" spans="1:22" x14ac:dyDescent="0.25">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15.799200000000001</v>
      </c>
    </row>
    <row r="4485" spans="1:22" x14ac:dyDescent="0.25">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56.977200000000003</v>
      </c>
    </row>
    <row r="4486" spans="1:22" x14ac:dyDescent="0.25">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3.0211999999999999</v>
      </c>
    </row>
    <row r="4487" spans="1:22" x14ac:dyDescent="0.25">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25">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314.55</v>
      </c>
      <c r="T4488">
        <v>3</v>
      </c>
      <c r="U4488">
        <v>0</v>
      </c>
      <c r="V4488">
        <v>150.98400000000001</v>
      </c>
    </row>
    <row r="4489" spans="1:22" x14ac:dyDescent="0.25">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16.27</v>
      </c>
      <c r="T4489">
        <v>5</v>
      </c>
      <c r="U4489">
        <v>0.8</v>
      </c>
      <c r="V4489">
        <v>-25.218499999999999</v>
      </c>
    </row>
    <row r="4490" spans="1:22" x14ac:dyDescent="0.25">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-14.688000000000001</v>
      </c>
    </row>
    <row r="4491" spans="1:22" x14ac:dyDescent="0.25">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4.47</v>
      </c>
      <c r="T4491">
        <v>3</v>
      </c>
      <c r="U4491">
        <v>0.8</v>
      </c>
      <c r="V4491">
        <v>-7.8224999999999998</v>
      </c>
    </row>
    <row r="4492" spans="1:22" x14ac:dyDescent="0.25">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418.29599999999999</v>
      </c>
      <c r="T4492">
        <v>3</v>
      </c>
      <c r="U4492">
        <v>0.2</v>
      </c>
      <c r="V4492">
        <v>5.2286999999999999</v>
      </c>
    </row>
    <row r="4493" spans="1:22" x14ac:dyDescent="0.25">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659.98800000000006</v>
      </c>
      <c r="T4493">
        <v>2</v>
      </c>
      <c r="U4493">
        <v>0.4</v>
      </c>
      <c r="V4493">
        <v>109.998</v>
      </c>
    </row>
    <row r="4494" spans="1:22" x14ac:dyDescent="0.25">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1.4224000000000001</v>
      </c>
    </row>
    <row r="4495" spans="1:22" x14ac:dyDescent="0.25">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36.287999999999997</v>
      </c>
      <c r="T4495">
        <v>7</v>
      </c>
      <c r="U4495">
        <v>0.2</v>
      </c>
      <c r="V4495">
        <v>12.700799999999999</v>
      </c>
    </row>
    <row r="4496" spans="1:22" x14ac:dyDescent="0.25">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909.72</v>
      </c>
      <c r="T4496">
        <v>6</v>
      </c>
      <c r="U4496">
        <v>0.3</v>
      </c>
      <c r="V4496">
        <v>-51.984000000000002</v>
      </c>
    </row>
    <row r="4497" spans="1:22" x14ac:dyDescent="0.25">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917.92349999999999</v>
      </c>
      <c r="T4497">
        <v>9</v>
      </c>
      <c r="U4497">
        <v>0.15</v>
      </c>
      <c r="V4497">
        <v>75.593699999999998</v>
      </c>
    </row>
    <row r="4498" spans="1:22" x14ac:dyDescent="0.25">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25">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631.17600000000004</v>
      </c>
      <c r="T4499">
        <v>4</v>
      </c>
      <c r="U4499">
        <v>0.7</v>
      </c>
      <c r="V4499">
        <v>-462.86239999999998</v>
      </c>
    </row>
    <row r="4500" spans="1:22" x14ac:dyDescent="0.25">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6.2207999999999997</v>
      </c>
    </row>
    <row r="4501" spans="1:22" x14ac:dyDescent="0.25">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6.2207999999999997</v>
      </c>
    </row>
    <row r="4502" spans="1:22" x14ac:dyDescent="0.25">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8.1199999999999992</v>
      </c>
    </row>
    <row r="4503" spans="1:22" x14ac:dyDescent="0.25">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v>
      </c>
      <c r="T4503">
        <v>5</v>
      </c>
      <c r="U4503">
        <v>0.2</v>
      </c>
      <c r="V4503">
        <v>9.0719999999999992</v>
      </c>
    </row>
    <row r="4504" spans="1:22" x14ac:dyDescent="0.25">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21.312000000000001</v>
      </c>
      <c r="T4504">
        <v>6</v>
      </c>
      <c r="U4504">
        <v>0.2</v>
      </c>
      <c r="V4504">
        <v>7.1928000000000001</v>
      </c>
    </row>
    <row r="4505" spans="1:22" x14ac:dyDescent="0.25">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173.65600000000001</v>
      </c>
      <c r="T4505">
        <v>7</v>
      </c>
      <c r="U4505">
        <v>0.2</v>
      </c>
      <c r="V4505">
        <v>17.365600000000001</v>
      </c>
    </row>
    <row r="4506" spans="1:22" x14ac:dyDescent="0.25">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101.3488</v>
      </c>
    </row>
    <row r="4507" spans="1:22" x14ac:dyDescent="0.25">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62.85</v>
      </c>
      <c r="T4507">
        <v>3</v>
      </c>
      <c r="U4507">
        <v>0</v>
      </c>
      <c r="V4507">
        <v>13.198499999999999</v>
      </c>
    </row>
    <row r="4508" spans="1:22" x14ac:dyDescent="0.25">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818.37599999999998</v>
      </c>
      <c r="T4508">
        <v>3</v>
      </c>
      <c r="U4508">
        <v>0.2</v>
      </c>
      <c r="V4508">
        <v>51.148499999999999</v>
      </c>
    </row>
    <row r="4509" spans="1:22" x14ac:dyDescent="0.25">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0.2034</v>
      </c>
    </row>
    <row r="4510" spans="1:22" x14ac:dyDescent="0.25">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5.5176999999999996</v>
      </c>
    </row>
    <row r="4511" spans="1:22" x14ac:dyDescent="0.25">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-6.4233000000000002</v>
      </c>
    </row>
    <row r="4512" spans="1:22" x14ac:dyDescent="0.25">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17.158000000000001</v>
      </c>
    </row>
    <row r="4513" spans="1:22" x14ac:dyDescent="0.25">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39.340800000000002</v>
      </c>
    </row>
    <row r="4514" spans="1:22" x14ac:dyDescent="0.25">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54.792000000000002</v>
      </c>
      <c r="T4514">
        <v>6</v>
      </c>
      <c r="U4514">
        <v>0.7</v>
      </c>
      <c r="V4514">
        <v>-40.180799999999998</v>
      </c>
    </row>
    <row r="4515" spans="1:22" x14ac:dyDescent="0.25">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0.80879999999999996</v>
      </c>
    </row>
    <row r="4516" spans="1:22" x14ac:dyDescent="0.25">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25">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12.0252</v>
      </c>
    </row>
    <row r="4518" spans="1:22" x14ac:dyDescent="0.25">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v>21.4</v>
      </c>
      <c r="T4518">
        <v>5</v>
      </c>
      <c r="U4518">
        <v>0</v>
      </c>
      <c r="V4518">
        <v>10.058</v>
      </c>
    </row>
    <row r="4519" spans="1:22" x14ac:dyDescent="0.25">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25">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25">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v>
      </c>
      <c r="T4521">
        <v>8</v>
      </c>
      <c r="U4521">
        <v>0.2</v>
      </c>
      <c r="V4521">
        <v>84.22</v>
      </c>
    </row>
    <row r="4522" spans="1:22" x14ac:dyDescent="0.25">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25">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6.9088000000000003</v>
      </c>
    </row>
    <row r="4524" spans="1:22" x14ac:dyDescent="0.25">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3.0653999999999999</v>
      </c>
    </row>
    <row r="4525" spans="1:22" x14ac:dyDescent="0.25">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25">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v>
      </c>
    </row>
    <row r="4527" spans="1:22" x14ac:dyDescent="0.25">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25">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47.951999999999998</v>
      </c>
    </row>
    <row r="4529" spans="1:22" x14ac:dyDescent="0.25">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14.4596</v>
      </c>
    </row>
    <row r="4530" spans="1:22" x14ac:dyDescent="0.25">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33.589199999999998</v>
      </c>
    </row>
    <row r="4531" spans="1:22" x14ac:dyDescent="0.25">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2.2959999999999998</v>
      </c>
      <c r="T4531">
        <v>2</v>
      </c>
      <c r="U4531">
        <v>0.8</v>
      </c>
      <c r="V4531">
        <v>-3.9032</v>
      </c>
    </row>
    <row r="4532" spans="1:22" x14ac:dyDescent="0.25">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25">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10.5144</v>
      </c>
    </row>
    <row r="4534" spans="1:22" x14ac:dyDescent="0.25">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13.7646</v>
      </c>
    </row>
    <row r="4535" spans="1:22" x14ac:dyDescent="0.25">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25">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25">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4.9104000000000001</v>
      </c>
    </row>
    <row r="4538" spans="1:22" x14ac:dyDescent="0.25">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v>
      </c>
    </row>
    <row r="4539" spans="1:22" x14ac:dyDescent="0.25">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18.239999999999998</v>
      </c>
      <c r="T4539">
        <v>3</v>
      </c>
      <c r="U4539">
        <v>0</v>
      </c>
      <c r="V4539">
        <v>6.2016</v>
      </c>
    </row>
    <row r="4540" spans="1:22" x14ac:dyDescent="0.25">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4.3296000000000001</v>
      </c>
    </row>
    <row r="4541" spans="1:22" x14ac:dyDescent="0.25">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1.0598000000000001</v>
      </c>
    </row>
    <row r="4542" spans="1:22" x14ac:dyDescent="0.25">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493.92</v>
      </c>
      <c r="T4542">
        <v>7</v>
      </c>
      <c r="U4542">
        <v>0.3</v>
      </c>
      <c r="V4542">
        <v>-28.224</v>
      </c>
    </row>
    <row r="4543" spans="1:22" x14ac:dyDescent="0.25">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5.9359999999999999</v>
      </c>
      <c r="T4543">
        <v>7</v>
      </c>
      <c r="U4543">
        <v>0.8</v>
      </c>
      <c r="V4543">
        <v>-8.9039999999999999</v>
      </c>
    </row>
    <row r="4544" spans="1:22" x14ac:dyDescent="0.25">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25">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383.60700000000003</v>
      </c>
      <c r="T4545">
        <v>9</v>
      </c>
      <c r="U4545">
        <v>0.3</v>
      </c>
      <c r="V4545">
        <v>-5.4801000000000002</v>
      </c>
    </row>
    <row r="4546" spans="1:22" x14ac:dyDescent="0.25">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16.704000000000001</v>
      </c>
    </row>
    <row r="4547" spans="1:22" x14ac:dyDescent="0.25">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53.754399999999997</v>
      </c>
    </row>
    <row r="4548" spans="1:22" x14ac:dyDescent="0.25">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1.9279999999999999</v>
      </c>
      <c r="T4548">
        <v>2</v>
      </c>
      <c r="U4548">
        <v>0.8</v>
      </c>
      <c r="V4548">
        <v>-2.9883999999999999</v>
      </c>
    </row>
    <row r="4549" spans="1:22" x14ac:dyDescent="0.25">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6.9119999999999999</v>
      </c>
      <c r="T4549">
        <v>3</v>
      </c>
      <c r="U4549">
        <v>0.2</v>
      </c>
      <c r="V4549">
        <v>0.69120000000000004</v>
      </c>
    </row>
    <row r="4550" spans="1:22" x14ac:dyDescent="0.25">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-2.1339999999999999</v>
      </c>
    </row>
    <row r="4551" spans="1:22" x14ac:dyDescent="0.25">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659.16800000000001</v>
      </c>
      <c r="T4551">
        <v>4</v>
      </c>
      <c r="U4551">
        <v>0.2</v>
      </c>
      <c r="V4551">
        <v>49.437600000000003</v>
      </c>
    </row>
    <row r="4552" spans="1:22" x14ac:dyDescent="0.25">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25">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4.3902000000000001</v>
      </c>
    </row>
    <row r="4554" spans="1:22" x14ac:dyDescent="0.25">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v>
      </c>
      <c r="T4554">
        <v>3</v>
      </c>
      <c r="U4554">
        <v>0.2</v>
      </c>
      <c r="V4554">
        <v>23.027999999999999</v>
      </c>
    </row>
    <row r="4555" spans="1:22" x14ac:dyDescent="0.25">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5.7779999999999996</v>
      </c>
    </row>
    <row r="4556" spans="1:22" x14ac:dyDescent="0.25">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v>
      </c>
      <c r="T4556">
        <v>3</v>
      </c>
      <c r="U4556">
        <v>0</v>
      </c>
      <c r="V4556">
        <v>28.41</v>
      </c>
    </row>
    <row r="4557" spans="1:22" x14ac:dyDescent="0.25">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14.202</v>
      </c>
    </row>
    <row r="4558" spans="1:22" x14ac:dyDescent="0.25">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0.55840000000000001</v>
      </c>
    </row>
    <row r="4559" spans="1:22" x14ac:dyDescent="0.25">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8.5589999999999993</v>
      </c>
      <c r="T4559">
        <v>1</v>
      </c>
      <c r="U4559">
        <v>0.7</v>
      </c>
      <c r="V4559">
        <v>-6.5618999999999996</v>
      </c>
    </row>
    <row r="4560" spans="1:22" x14ac:dyDescent="0.25">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49.567999999999998</v>
      </c>
      <c r="T4560">
        <v>2</v>
      </c>
      <c r="U4560">
        <v>0.2</v>
      </c>
      <c r="V4560">
        <v>17.968399999999999</v>
      </c>
    </row>
    <row r="4561" spans="1:22" x14ac:dyDescent="0.25">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-9.1334999999999997</v>
      </c>
    </row>
    <row r="4562" spans="1:22" x14ac:dyDescent="0.25">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25">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8.2764000000000006</v>
      </c>
    </row>
    <row r="4564" spans="1:22" x14ac:dyDescent="0.25">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25">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419.13600000000002</v>
      </c>
      <c r="T4565">
        <v>4</v>
      </c>
      <c r="U4565">
        <v>0.2</v>
      </c>
      <c r="V4565">
        <v>-57.6312</v>
      </c>
    </row>
    <row r="4566" spans="1:22" x14ac:dyDescent="0.25">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100.70399999999999</v>
      </c>
      <c r="T4566">
        <v>6</v>
      </c>
      <c r="U4566">
        <v>0.2</v>
      </c>
      <c r="V4566">
        <v>-1.2587999999999999</v>
      </c>
    </row>
    <row r="4567" spans="1:22" x14ac:dyDescent="0.25">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4.5216000000000003</v>
      </c>
    </row>
    <row r="4568" spans="1:22" x14ac:dyDescent="0.25">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v>
      </c>
      <c r="T4568">
        <v>6</v>
      </c>
      <c r="U4568">
        <v>0.7</v>
      </c>
      <c r="V4568">
        <v>-21.1068</v>
      </c>
    </row>
    <row r="4569" spans="1:22" x14ac:dyDescent="0.25">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25">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10.476000000000001</v>
      </c>
      <c r="T4570">
        <v>6</v>
      </c>
      <c r="U4570">
        <v>0.8</v>
      </c>
      <c r="V4570">
        <v>-17.285399999999999</v>
      </c>
    </row>
    <row r="4571" spans="1:22" x14ac:dyDescent="0.25">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26.649000000000001</v>
      </c>
    </row>
    <row r="4572" spans="1:22" x14ac:dyDescent="0.25">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v>
      </c>
      <c r="T4572">
        <v>3</v>
      </c>
      <c r="U4572">
        <v>0</v>
      </c>
      <c r="V4572">
        <v>8.0711999999999993</v>
      </c>
    </row>
    <row r="4573" spans="1:22" x14ac:dyDescent="0.25">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25">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479.98399999999998</v>
      </c>
      <c r="T4574">
        <v>2</v>
      </c>
      <c r="U4574">
        <v>0.2</v>
      </c>
      <c r="V4574">
        <v>89.997</v>
      </c>
    </row>
    <row r="4575" spans="1:22" x14ac:dyDescent="0.25">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184.22040000000001</v>
      </c>
    </row>
    <row r="4576" spans="1:22" x14ac:dyDescent="0.25">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8.7048000000000005</v>
      </c>
    </row>
    <row r="4577" spans="1:22" x14ac:dyDescent="0.25">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13.9</v>
      </c>
      <c r="T4577">
        <v>5</v>
      </c>
      <c r="U4577">
        <v>0</v>
      </c>
      <c r="V4577">
        <v>3.6139999999999999</v>
      </c>
    </row>
    <row r="4578" spans="1:22" x14ac:dyDescent="0.25">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25">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9.5839999999999996</v>
      </c>
      <c r="T4579">
        <v>1</v>
      </c>
      <c r="U4579">
        <v>0.2</v>
      </c>
      <c r="V4579">
        <v>3.3544</v>
      </c>
    </row>
    <row r="4580" spans="1:22" x14ac:dyDescent="0.25">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v>
      </c>
      <c r="T4580">
        <v>3</v>
      </c>
      <c r="U4580">
        <v>0</v>
      </c>
      <c r="V4580">
        <v>56.55</v>
      </c>
    </row>
    <row r="4581" spans="1:22" x14ac:dyDescent="0.25">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25">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v>
      </c>
      <c r="T4582">
        <v>6</v>
      </c>
      <c r="U4582">
        <v>0</v>
      </c>
      <c r="V4582">
        <v>105.468</v>
      </c>
    </row>
    <row r="4583" spans="1:22" x14ac:dyDescent="0.25">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3.8448000000000002</v>
      </c>
    </row>
    <row r="4584" spans="1:22" x14ac:dyDescent="0.25">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25">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25">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25">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25">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206.6232</v>
      </c>
    </row>
    <row r="4589" spans="1:22" x14ac:dyDescent="0.25">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0.16739999999999999</v>
      </c>
    </row>
    <row r="4590" spans="1:22" x14ac:dyDescent="0.25">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v>
      </c>
    </row>
    <row r="4591" spans="1:22" x14ac:dyDescent="0.25">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v>
      </c>
      <c r="T4591">
        <v>7</v>
      </c>
      <c r="U4591">
        <v>0</v>
      </c>
      <c r="V4591">
        <v>22.627500000000001</v>
      </c>
    </row>
    <row r="4592" spans="1:22" x14ac:dyDescent="0.25">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4.9728000000000003</v>
      </c>
    </row>
    <row r="4593" spans="1:22" x14ac:dyDescent="0.25">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30.238399999999999</v>
      </c>
    </row>
    <row r="4594" spans="1:22" x14ac:dyDescent="0.25">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v>
      </c>
    </row>
    <row r="4595" spans="1:22" x14ac:dyDescent="0.25">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2.0539999999999998</v>
      </c>
    </row>
    <row r="4596" spans="1:22" x14ac:dyDescent="0.25">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33.851700000000001</v>
      </c>
    </row>
    <row r="4597" spans="1:22" x14ac:dyDescent="0.25">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15.111599999999999</v>
      </c>
    </row>
    <row r="4598" spans="1:22" x14ac:dyDescent="0.25">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25">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v>
      </c>
    </row>
    <row r="4600" spans="1:22" x14ac:dyDescent="0.25">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26.564</v>
      </c>
    </row>
    <row r="4601" spans="1:22" x14ac:dyDescent="0.25">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43.784199999999998</v>
      </c>
    </row>
    <row r="4602" spans="1:22" x14ac:dyDescent="0.25">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63.134999999999998</v>
      </c>
    </row>
    <row r="4603" spans="1:22" x14ac:dyDescent="0.25">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25">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18.271999999999998</v>
      </c>
      <c r="T4604">
        <v>1</v>
      </c>
      <c r="U4604">
        <v>0.2</v>
      </c>
      <c r="V4604">
        <v>5.9383999999999997</v>
      </c>
    </row>
    <row r="4605" spans="1:22" x14ac:dyDescent="0.25">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53.8048</v>
      </c>
    </row>
    <row r="4606" spans="1:22" x14ac:dyDescent="0.25">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25">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167.94399999999999</v>
      </c>
      <c r="T4607">
        <v>7</v>
      </c>
      <c r="U4607">
        <v>0.2</v>
      </c>
      <c r="V4607">
        <v>50.383200000000002</v>
      </c>
    </row>
    <row r="4608" spans="1:22" x14ac:dyDescent="0.25">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25">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160.62299999999999</v>
      </c>
    </row>
    <row r="4610" spans="1:22" x14ac:dyDescent="0.25">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2.0573999999999999</v>
      </c>
    </row>
    <row r="4611" spans="1:22" x14ac:dyDescent="0.25">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v>
      </c>
    </row>
    <row r="4612" spans="1:22" x14ac:dyDescent="0.25">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25">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25">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3.5712000000000002</v>
      </c>
    </row>
    <row r="4615" spans="1:22" x14ac:dyDescent="0.25">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v>
      </c>
      <c r="T4615">
        <v>5</v>
      </c>
      <c r="U4615">
        <v>0.2</v>
      </c>
      <c r="V4615">
        <v>8.218</v>
      </c>
    </row>
    <row r="4616" spans="1:22" x14ac:dyDescent="0.25">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62.79</v>
      </c>
      <c r="T4616">
        <v>3</v>
      </c>
      <c r="U4616">
        <v>0.8</v>
      </c>
      <c r="V4616">
        <v>-166.39349999999999</v>
      </c>
    </row>
    <row r="4617" spans="1:22" x14ac:dyDescent="0.25">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4.266</v>
      </c>
    </row>
    <row r="4618" spans="1:22" x14ac:dyDescent="0.25">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6.7187999999999999</v>
      </c>
    </row>
    <row r="4619" spans="1:22" x14ac:dyDescent="0.25">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147.47499999999999</v>
      </c>
    </row>
    <row r="4620" spans="1:22" x14ac:dyDescent="0.25">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542.94000000000005</v>
      </c>
      <c r="T4620">
        <v>3</v>
      </c>
      <c r="U4620">
        <v>0</v>
      </c>
      <c r="V4620">
        <v>141.1644</v>
      </c>
    </row>
    <row r="4621" spans="1:22" x14ac:dyDescent="0.25">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1007.9832</v>
      </c>
    </row>
    <row r="4622" spans="1:22" x14ac:dyDescent="0.25">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v>
      </c>
      <c r="T4622">
        <v>3</v>
      </c>
      <c r="U4622">
        <v>0.2</v>
      </c>
      <c r="V4622">
        <v>33.93</v>
      </c>
    </row>
    <row r="4623" spans="1:22" x14ac:dyDescent="0.25">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21.713999999999999</v>
      </c>
    </row>
    <row r="4624" spans="1:22" x14ac:dyDescent="0.25">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-1.9872000000000001</v>
      </c>
    </row>
    <row r="4625" spans="1:22" x14ac:dyDescent="0.25">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62.137599999999999</v>
      </c>
    </row>
    <row r="4626" spans="1:22" x14ac:dyDescent="0.25">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-3.2309999999999999</v>
      </c>
    </row>
    <row r="4627" spans="1:22" x14ac:dyDescent="0.25">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4.2408000000000001</v>
      </c>
    </row>
    <row r="4628" spans="1:22" x14ac:dyDescent="0.25">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v>
      </c>
    </row>
    <row r="4629" spans="1:22" x14ac:dyDescent="0.25">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25">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39.409999999999997</v>
      </c>
    </row>
    <row r="4631" spans="1:22" x14ac:dyDescent="0.25">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9.8901000000000003</v>
      </c>
    </row>
    <row r="4632" spans="1:22" x14ac:dyDescent="0.25">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6.1703999999999999</v>
      </c>
    </row>
    <row r="4633" spans="1:22" x14ac:dyDescent="0.25">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25">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v>
      </c>
      <c r="T4634">
        <v>3</v>
      </c>
      <c r="U4634">
        <v>0</v>
      </c>
      <c r="V4634">
        <v>11.1564</v>
      </c>
    </row>
    <row r="4635" spans="1:22" x14ac:dyDescent="0.25">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34.494</v>
      </c>
    </row>
    <row r="4636" spans="1:22" x14ac:dyDescent="0.25">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3.2391999999999999</v>
      </c>
    </row>
    <row r="4637" spans="1:22" x14ac:dyDescent="0.25">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9.7175999999999991</v>
      </c>
    </row>
    <row r="4638" spans="1:22" x14ac:dyDescent="0.25">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25">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25">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v>
      </c>
    </row>
    <row r="4641" spans="1:22" x14ac:dyDescent="0.25">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25">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25">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3.1680000000000001</v>
      </c>
      <c r="T4643">
        <v>4</v>
      </c>
      <c r="U4643">
        <v>0.7</v>
      </c>
      <c r="V4643">
        <v>-2.5344000000000002</v>
      </c>
    </row>
    <row r="4644" spans="1:22" x14ac:dyDescent="0.25">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-28.956800000000001</v>
      </c>
    </row>
    <row r="4645" spans="1:22" x14ac:dyDescent="0.25">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25">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v>
      </c>
    </row>
    <row r="4647" spans="1:22" x14ac:dyDescent="0.25">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-8.0980000000000008</v>
      </c>
    </row>
    <row r="4648" spans="1:22" x14ac:dyDescent="0.25">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v>
      </c>
      <c r="T4648">
        <v>3</v>
      </c>
      <c r="U4648">
        <v>0</v>
      </c>
      <c r="V4648">
        <v>6.1289999999999996</v>
      </c>
    </row>
    <row r="4649" spans="1:22" x14ac:dyDescent="0.25">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62.782200000000003</v>
      </c>
    </row>
    <row r="4650" spans="1:22" x14ac:dyDescent="0.25">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v>440.19</v>
      </c>
      <c r="T4650">
        <v>9</v>
      </c>
      <c r="U4650">
        <v>0</v>
      </c>
      <c r="V4650">
        <v>206.88929999999999</v>
      </c>
    </row>
    <row r="4651" spans="1:22" x14ac:dyDescent="0.25">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1.9319999999999999</v>
      </c>
    </row>
    <row r="4652" spans="1:22" x14ac:dyDescent="0.25">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244.55</v>
      </c>
      <c r="T4652">
        <v>5</v>
      </c>
      <c r="U4652">
        <v>0</v>
      </c>
      <c r="V4652">
        <v>114.9385</v>
      </c>
    </row>
    <row r="4653" spans="1:22" x14ac:dyDescent="0.25">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25">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5.7624000000000004</v>
      </c>
    </row>
    <row r="4655" spans="1:22" x14ac:dyDescent="0.25">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39.948</v>
      </c>
    </row>
    <row r="4656" spans="1:22" x14ac:dyDescent="0.25">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25">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45.247999999999998</v>
      </c>
      <c r="T4657">
        <v>2</v>
      </c>
      <c r="U4657">
        <v>0.2</v>
      </c>
      <c r="V4657">
        <v>3.9592000000000001</v>
      </c>
    </row>
    <row r="4658" spans="1:22" x14ac:dyDescent="0.25">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59.904000000000003</v>
      </c>
      <c r="T4658">
        <v>2</v>
      </c>
      <c r="U4658">
        <v>0.2</v>
      </c>
      <c r="V4658">
        <v>14.2272</v>
      </c>
    </row>
    <row r="4659" spans="1:22" x14ac:dyDescent="0.25">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25">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v>
      </c>
      <c r="T4660">
        <v>2</v>
      </c>
      <c r="U4660">
        <v>0.2</v>
      </c>
      <c r="V4660">
        <v>2.8883999999999999</v>
      </c>
    </row>
    <row r="4661" spans="1:22" x14ac:dyDescent="0.25">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2.0474999999999999</v>
      </c>
    </row>
    <row r="4662" spans="1:22" x14ac:dyDescent="0.25">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v>
      </c>
      <c r="T4662">
        <v>3</v>
      </c>
      <c r="U4662">
        <v>0.2</v>
      </c>
      <c r="V4662">
        <v>-0.34439999999999998</v>
      </c>
    </row>
    <row r="4663" spans="1:22" x14ac:dyDescent="0.25">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844.11599999999999</v>
      </c>
      <c r="T4663">
        <v>6</v>
      </c>
      <c r="U4663">
        <v>0.3</v>
      </c>
      <c r="V4663">
        <v>-36.176400000000001</v>
      </c>
    </row>
    <row r="4664" spans="1:22" x14ac:dyDescent="0.25">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76.751999999999995</v>
      </c>
      <c r="T4664">
        <v>3</v>
      </c>
      <c r="U4664">
        <v>0.2</v>
      </c>
      <c r="V4664">
        <v>-9.5939999999999994</v>
      </c>
    </row>
    <row r="4665" spans="1:22" x14ac:dyDescent="0.25">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1.05</v>
      </c>
    </row>
    <row r="4666" spans="1:22" x14ac:dyDescent="0.25">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-6.0048000000000004</v>
      </c>
    </row>
    <row r="4667" spans="1:22" x14ac:dyDescent="0.25">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25">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34.365600000000001</v>
      </c>
    </row>
    <row r="4669" spans="1:22" x14ac:dyDescent="0.25">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13.296200000000001</v>
      </c>
    </row>
    <row r="4670" spans="1:22" x14ac:dyDescent="0.25">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11.06</v>
      </c>
      <c r="T4670">
        <v>10</v>
      </c>
      <c r="U4670">
        <v>0.8</v>
      </c>
      <c r="V4670">
        <v>-18.802</v>
      </c>
    </row>
    <row r="4671" spans="1:22" x14ac:dyDescent="0.25">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v>
      </c>
    </row>
    <row r="4672" spans="1:22" x14ac:dyDescent="0.25">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v>
      </c>
      <c r="T4672">
        <v>5</v>
      </c>
      <c r="U4672">
        <v>0.2</v>
      </c>
      <c r="V4672">
        <v>-57.951000000000001</v>
      </c>
    </row>
    <row r="4673" spans="1:22" x14ac:dyDescent="0.25">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v>
      </c>
      <c r="T4673">
        <v>4</v>
      </c>
      <c r="U4673">
        <v>0.1</v>
      </c>
      <c r="V4673">
        <v>72.358000000000004</v>
      </c>
    </row>
    <row r="4674" spans="1:22" x14ac:dyDescent="0.25">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25">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25">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30.023399999999999</v>
      </c>
    </row>
    <row r="4677" spans="1:22" x14ac:dyDescent="0.25">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15.007999999999999</v>
      </c>
      <c r="T4677">
        <v>2</v>
      </c>
      <c r="U4677">
        <v>0.2</v>
      </c>
      <c r="V4677">
        <v>1.5007999999999999</v>
      </c>
    </row>
    <row r="4678" spans="1:22" x14ac:dyDescent="0.25">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25">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3.2391999999999999</v>
      </c>
    </row>
    <row r="4680" spans="1:22" x14ac:dyDescent="0.25">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v>
      </c>
      <c r="T4680">
        <v>12</v>
      </c>
      <c r="U4680">
        <v>0</v>
      </c>
      <c r="V4680">
        <v>6.6239999999999997</v>
      </c>
    </row>
    <row r="4681" spans="1:22" x14ac:dyDescent="0.25">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5.7671999999999999</v>
      </c>
    </row>
    <row r="4682" spans="1:22" x14ac:dyDescent="0.25">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20.165600000000001</v>
      </c>
    </row>
    <row r="4683" spans="1:22" x14ac:dyDescent="0.25">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13.3245</v>
      </c>
    </row>
    <row r="4684" spans="1:22" x14ac:dyDescent="0.25">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25">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v>
      </c>
    </row>
    <row r="4686" spans="1:22" x14ac:dyDescent="0.25">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25">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-2.7888000000000002</v>
      </c>
    </row>
    <row r="4688" spans="1:22" x14ac:dyDescent="0.25">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-2.3814000000000002</v>
      </c>
    </row>
    <row r="4689" spans="1:22" x14ac:dyDescent="0.25">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123.45480000000001</v>
      </c>
    </row>
    <row r="4690" spans="1:22" x14ac:dyDescent="0.25">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5.7149999999999999</v>
      </c>
      <c r="T4690">
        <v>5</v>
      </c>
      <c r="U4690">
        <v>0.7</v>
      </c>
      <c r="V4690">
        <v>-4.7625000000000002</v>
      </c>
    </row>
    <row r="4691" spans="1:22" x14ac:dyDescent="0.25">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51.968000000000004</v>
      </c>
      <c r="T4691">
        <v>2</v>
      </c>
      <c r="U4691">
        <v>0.2</v>
      </c>
      <c r="V4691">
        <v>10.393599999999999</v>
      </c>
    </row>
    <row r="4692" spans="1:22" x14ac:dyDescent="0.25">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v>
      </c>
    </row>
    <row r="4693" spans="1:22" x14ac:dyDescent="0.25">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v>
      </c>
      <c r="T4693">
        <v>3</v>
      </c>
      <c r="U4693">
        <v>0.2</v>
      </c>
      <c r="V4693">
        <v>-42.4116</v>
      </c>
    </row>
    <row r="4694" spans="1:22" x14ac:dyDescent="0.25">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v>
      </c>
      <c r="T4694">
        <v>5</v>
      </c>
      <c r="U4694">
        <v>0.2</v>
      </c>
      <c r="V4694">
        <v>77.671999999999997</v>
      </c>
    </row>
    <row r="4695" spans="1:22" x14ac:dyDescent="0.25">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2.64</v>
      </c>
    </row>
    <row r="4696" spans="1:22" x14ac:dyDescent="0.25">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25">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48.470399999999998</v>
      </c>
    </row>
    <row r="4698" spans="1:22" x14ac:dyDescent="0.25">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38.437199999999997</v>
      </c>
    </row>
    <row r="4699" spans="1:22" x14ac:dyDescent="0.25">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136.66499999999999</v>
      </c>
    </row>
    <row r="4700" spans="1:22" x14ac:dyDescent="0.25">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14.8491</v>
      </c>
    </row>
    <row r="4701" spans="1:22" x14ac:dyDescent="0.25">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0.59040000000000004</v>
      </c>
    </row>
    <row r="4702" spans="1:22" x14ac:dyDescent="0.25">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v>
      </c>
    </row>
    <row r="4703" spans="1:22" x14ac:dyDescent="0.25">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6.8479999999999999</v>
      </c>
      <c r="T4703">
        <v>2</v>
      </c>
      <c r="U4703">
        <v>0.2</v>
      </c>
      <c r="V4703">
        <v>2.14</v>
      </c>
    </row>
    <row r="4704" spans="1:22" x14ac:dyDescent="0.25">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7.9960000000000004</v>
      </c>
      <c r="T4704">
        <v>1</v>
      </c>
      <c r="U4704">
        <v>0.6</v>
      </c>
      <c r="V4704">
        <v>-6.9965000000000002</v>
      </c>
    </row>
    <row r="4705" spans="1:22" x14ac:dyDescent="0.25">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8.7119999999999997</v>
      </c>
      <c r="T4705">
        <v>2</v>
      </c>
      <c r="U4705">
        <v>0.8</v>
      </c>
      <c r="V4705">
        <v>-19.602</v>
      </c>
    </row>
    <row r="4706" spans="1:22" x14ac:dyDescent="0.25">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18.8993</v>
      </c>
    </row>
    <row r="4707" spans="1:22" x14ac:dyDescent="0.25">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6.8714000000000004</v>
      </c>
    </row>
    <row r="4708" spans="1:22" x14ac:dyDescent="0.25">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17.324000000000002</v>
      </c>
    </row>
    <row r="4709" spans="1:22" x14ac:dyDescent="0.25">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302.37299999999999</v>
      </c>
    </row>
    <row r="4710" spans="1:22" x14ac:dyDescent="0.25">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39.213000000000001</v>
      </c>
    </row>
    <row r="4711" spans="1:22" x14ac:dyDescent="0.25">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3.0367999999999999</v>
      </c>
    </row>
    <row r="4712" spans="1:22" x14ac:dyDescent="0.25">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25">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0.85199999999999998</v>
      </c>
      <c r="T4713">
        <v>1</v>
      </c>
      <c r="U4713">
        <v>0.7</v>
      </c>
      <c r="V4713">
        <v>-0.59640000000000004</v>
      </c>
    </row>
    <row r="4714" spans="1:22" x14ac:dyDescent="0.25">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36.287999999999997</v>
      </c>
      <c r="T4714">
        <v>7</v>
      </c>
      <c r="U4714">
        <v>0.2</v>
      </c>
      <c r="V4714">
        <v>12.700799999999999</v>
      </c>
    </row>
    <row r="4715" spans="1:22" x14ac:dyDescent="0.25">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25">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38.779200000000003</v>
      </c>
    </row>
    <row r="4717" spans="1:22" x14ac:dyDescent="0.25">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v>
      </c>
    </row>
    <row r="4718" spans="1:22" x14ac:dyDescent="0.25">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88.733199999999997</v>
      </c>
    </row>
    <row r="4719" spans="1:22" x14ac:dyDescent="0.25">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2.2193999999999998</v>
      </c>
    </row>
    <row r="4720" spans="1:22" x14ac:dyDescent="0.25">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v>
      </c>
    </row>
    <row r="4721" spans="1:22" x14ac:dyDescent="0.25">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v>
      </c>
      <c r="T4721">
        <v>7</v>
      </c>
      <c r="U4721">
        <v>0</v>
      </c>
      <c r="V4721">
        <v>9.4717000000000002</v>
      </c>
    </row>
    <row r="4722" spans="1:22" x14ac:dyDescent="0.25">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27.882000000000001</v>
      </c>
    </row>
    <row r="4723" spans="1:22" x14ac:dyDescent="0.25">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25">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25">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25">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9.8879999999999999</v>
      </c>
      <c r="T4726">
        <v>2</v>
      </c>
      <c r="U4726">
        <v>0.7</v>
      </c>
      <c r="V4726">
        <v>-6.9215999999999998</v>
      </c>
    </row>
    <row r="4727" spans="1:22" x14ac:dyDescent="0.25">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671.54399999999998</v>
      </c>
      <c r="T4727">
        <v>3</v>
      </c>
      <c r="U4727">
        <v>0.2</v>
      </c>
      <c r="V4727">
        <v>50.3658</v>
      </c>
    </row>
    <row r="4728" spans="1:22" x14ac:dyDescent="0.25">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55.896000000000001</v>
      </c>
    </row>
    <row r="4729" spans="1:22" x14ac:dyDescent="0.25">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-37.943399999999997</v>
      </c>
    </row>
    <row r="4730" spans="1:22" x14ac:dyDescent="0.25">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123.14400000000001</v>
      </c>
      <c r="T4730">
        <v>7</v>
      </c>
      <c r="U4730">
        <v>0.2</v>
      </c>
      <c r="V4730">
        <v>46.179000000000002</v>
      </c>
    </row>
    <row r="4731" spans="1:22" x14ac:dyDescent="0.25">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25">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99.940799999999996</v>
      </c>
    </row>
    <row r="4733" spans="1:22" x14ac:dyDescent="0.25">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v>9.8699999999999992</v>
      </c>
      <c r="T4733">
        <v>3</v>
      </c>
      <c r="U4733">
        <v>0</v>
      </c>
      <c r="V4733">
        <v>4.5401999999999996</v>
      </c>
    </row>
    <row r="4734" spans="1:22" x14ac:dyDescent="0.25">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25">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19.920000000000002</v>
      </c>
      <c r="T4735">
        <v>3</v>
      </c>
      <c r="U4735">
        <v>0</v>
      </c>
      <c r="V4735">
        <v>9.5616000000000003</v>
      </c>
    </row>
    <row r="4736" spans="1:22" x14ac:dyDescent="0.25">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146.38800000000001</v>
      </c>
    </row>
    <row r="4737" spans="1:22" x14ac:dyDescent="0.25">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25">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13.428000000000001</v>
      </c>
    </row>
    <row r="4739" spans="1:22" x14ac:dyDescent="0.25">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14.9556</v>
      </c>
    </row>
    <row r="4740" spans="1:22" x14ac:dyDescent="0.25">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28.087599999999998</v>
      </c>
    </row>
    <row r="4741" spans="1:22" x14ac:dyDescent="0.25">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35.543999999999997</v>
      </c>
      <c r="T4741">
        <v>1</v>
      </c>
      <c r="U4741">
        <v>0.2</v>
      </c>
      <c r="V4741">
        <v>-0.88859999999999995</v>
      </c>
    </row>
    <row r="4742" spans="1:22" x14ac:dyDescent="0.25">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25">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v>9.2100000000000009</v>
      </c>
      <c r="T4743">
        <v>3</v>
      </c>
      <c r="U4743">
        <v>0</v>
      </c>
      <c r="V4743">
        <v>2.3025000000000002</v>
      </c>
    </row>
    <row r="4744" spans="1:22" x14ac:dyDescent="0.25">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8.0997000000000003</v>
      </c>
    </row>
    <row r="4745" spans="1:22" x14ac:dyDescent="0.25">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2.528</v>
      </c>
    </row>
    <row r="4746" spans="1:22" x14ac:dyDescent="0.25">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57.501600000000003</v>
      </c>
    </row>
    <row r="4747" spans="1:22" x14ac:dyDescent="0.25">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25">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9.1580999999999992</v>
      </c>
    </row>
    <row r="4749" spans="1:22" x14ac:dyDescent="0.25">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25.35</v>
      </c>
      <c r="T4749">
        <v>3</v>
      </c>
      <c r="U4749">
        <v>0</v>
      </c>
      <c r="V4749">
        <v>7.6050000000000004</v>
      </c>
    </row>
    <row r="4750" spans="1:22" x14ac:dyDescent="0.25">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11.995200000000001</v>
      </c>
    </row>
    <row r="4751" spans="1:22" x14ac:dyDescent="0.25">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25">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837.6</v>
      </c>
      <c r="T4752">
        <v>3</v>
      </c>
      <c r="U4752">
        <v>0.2</v>
      </c>
      <c r="V4752">
        <v>62.82</v>
      </c>
    </row>
    <row r="4753" spans="1:22" x14ac:dyDescent="0.25">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-9.1530000000000005</v>
      </c>
    </row>
    <row r="4754" spans="1:22" x14ac:dyDescent="0.25">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209.56800000000001</v>
      </c>
      <c r="T4754">
        <v>2</v>
      </c>
      <c r="U4754">
        <v>0.2</v>
      </c>
      <c r="V4754">
        <v>-23.5764</v>
      </c>
    </row>
    <row r="4755" spans="1:22" x14ac:dyDescent="0.25">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22.367999999999999</v>
      </c>
      <c r="T4755">
        <v>4</v>
      </c>
      <c r="U4755">
        <v>0.2</v>
      </c>
      <c r="V4755">
        <v>6.4307999999999996</v>
      </c>
    </row>
    <row r="4756" spans="1:22" x14ac:dyDescent="0.25">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3.8820000000000001</v>
      </c>
      <c r="T4756">
        <v>2</v>
      </c>
      <c r="U4756">
        <v>0.7</v>
      </c>
      <c r="V4756">
        <v>-2.5880000000000001</v>
      </c>
    </row>
    <row r="4757" spans="1:22" x14ac:dyDescent="0.25">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40.3536</v>
      </c>
    </row>
    <row r="4758" spans="1:22" x14ac:dyDescent="0.25">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1.9079999999999999</v>
      </c>
      <c r="T4758">
        <v>2</v>
      </c>
      <c r="U4758">
        <v>0.7</v>
      </c>
      <c r="V4758">
        <v>-1.5264</v>
      </c>
    </row>
    <row r="4759" spans="1:22" x14ac:dyDescent="0.25">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43.372</v>
      </c>
      <c r="T4759">
        <v>7</v>
      </c>
      <c r="U4759">
        <v>0.8</v>
      </c>
      <c r="V4759">
        <v>-69.395200000000003</v>
      </c>
    </row>
    <row r="4760" spans="1:22" x14ac:dyDescent="0.25">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219.50880000000001</v>
      </c>
    </row>
    <row r="4761" spans="1:22" x14ac:dyDescent="0.25">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25">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7.8559999999999999</v>
      </c>
      <c r="T4762">
        <v>2</v>
      </c>
      <c r="U4762">
        <v>0.2</v>
      </c>
      <c r="V4762">
        <v>2.8477999999999999</v>
      </c>
    </row>
    <row r="4763" spans="1:22" x14ac:dyDescent="0.25">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25">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v>
      </c>
      <c r="T4764">
        <v>2</v>
      </c>
      <c r="U4764">
        <v>0.2</v>
      </c>
      <c r="V4764">
        <v>1.0284</v>
      </c>
    </row>
    <row r="4765" spans="1:22" x14ac:dyDescent="0.25">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85.981800000000007</v>
      </c>
    </row>
    <row r="4766" spans="1:22" x14ac:dyDescent="0.25">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25">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7.5370999999999997</v>
      </c>
    </row>
    <row r="4768" spans="1:22" x14ac:dyDescent="0.25">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v>
      </c>
      <c r="T4768">
        <v>5</v>
      </c>
      <c r="U4768">
        <v>0.2</v>
      </c>
      <c r="V4768">
        <v>29.798999999999999</v>
      </c>
    </row>
    <row r="4769" spans="1:22" x14ac:dyDescent="0.25">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22.4925</v>
      </c>
    </row>
    <row r="4770" spans="1:22" x14ac:dyDescent="0.25">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9.1872000000000007</v>
      </c>
    </row>
    <row r="4771" spans="1:22" x14ac:dyDescent="0.25">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v>
      </c>
      <c r="T4771">
        <v>3</v>
      </c>
      <c r="U4771">
        <v>0.2</v>
      </c>
      <c r="V4771">
        <v>4.1832000000000003</v>
      </c>
    </row>
    <row r="4772" spans="1:22" x14ac:dyDescent="0.25">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1.8720000000000001</v>
      </c>
    </row>
    <row r="4773" spans="1:22" x14ac:dyDescent="0.25">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83.512799999999999</v>
      </c>
    </row>
    <row r="4774" spans="1:22" x14ac:dyDescent="0.25">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v>
      </c>
    </row>
    <row r="4775" spans="1:22" x14ac:dyDescent="0.25">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25">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222.38399999999999</v>
      </c>
      <c r="T4776">
        <v>2</v>
      </c>
      <c r="U4776">
        <v>0.2</v>
      </c>
      <c r="V4776">
        <v>16.678799999999999</v>
      </c>
    </row>
    <row r="4777" spans="1:22" x14ac:dyDescent="0.25">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6.0735999999999999</v>
      </c>
    </row>
    <row r="4778" spans="1:22" x14ac:dyDescent="0.25">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25">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6.6845999999999997</v>
      </c>
    </row>
    <row r="4780" spans="1:22" x14ac:dyDescent="0.25">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33.310200000000002</v>
      </c>
    </row>
    <row r="4781" spans="1:22" x14ac:dyDescent="0.25">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63.881999999999998</v>
      </c>
      <c r="T4781">
        <v>1</v>
      </c>
      <c r="U4781">
        <v>0.1</v>
      </c>
      <c r="V4781">
        <v>10.647</v>
      </c>
    </row>
    <row r="4782" spans="1:22" x14ac:dyDescent="0.25">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683.14400000000001</v>
      </c>
      <c r="T4782">
        <v>4</v>
      </c>
      <c r="U4782">
        <v>0.3</v>
      </c>
      <c r="V4782">
        <v>0</v>
      </c>
    </row>
    <row r="4783" spans="1:22" x14ac:dyDescent="0.25">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1.476</v>
      </c>
      <c r="T4783">
        <v>3</v>
      </c>
      <c r="U4783">
        <v>0.8</v>
      </c>
      <c r="V4783">
        <v>-2.214</v>
      </c>
    </row>
    <row r="4784" spans="1:22" x14ac:dyDescent="0.25">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40.712000000000003</v>
      </c>
      <c r="T4784">
        <v>7</v>
      </c>
      <c r="U4784">
        <v>0.2</v>
      </c>
      <c r="V4784">
        <v>3.5623</v>
      </c>
    </row>
    <row r="4785" spans="1:22" x14ac:dyDescent="0.25">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25">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v>13.12</v>
      </c>
      <c r="T4786">
        <v>5</v>
      </c>
      <c r="U4786">
        <v>0.2</v>
      </c>
      <c r="V4786">
        <v>1.1479999999999999</v>
      </c>
    </row>
    <row r="4787" spans="1:22" x14ac:dyDescent="0.25">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v>69.575999999999993</v>
      </c>
      <c r="T4787">
        <v>4</v>
      </c>
      <c r="U4787">
        <v>0.7</v>
      </c>
      <c r="V4787">
        <v>-143.79040000000001</v>
      </c>
    </row>
    <row r="4788" spans="1:22" x14ac:dyDescent="0.25">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0.47520000000000001</v>
      </c>
    </row>
    <row r="4789" spans="1:22" x14ac:dyDescent="0.25">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-6.5339999999999998</v>
      </c>
    </row>
    <row r="4790" spans="1:22" x14ac:dyDescent="0.25">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v>52.415999999999997</v>
      </c>
      <c r="T4790">
        <v>9</v>
      </c>
      <c r="U4790">
        <v>0.2</v>
      </c>
      <c r="V4790">
        <v>15.069599999999999</v>
      </c>
    </row>
    <row r="4791" spans="1:22" x14ac:dyDescent="0.25">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v>
      </c>
      <c r="T4791">
        <v>5</v>
      </c>
      <c r="U4791">
        <v>0.2</v>
      </c>
      <c r="V4791">
        <v>10.984</v>
      </c>
    </row>
    <row r="4792" spans="1:22" x14ac:dyDescent="0.25">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-248.166</v>
      </c>
    </row>
    <row r="4793" spans="1:22" x14ac:dyDescent="0.25">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28.706399999999999</v>
      </c>
    </row>
    <row r="4794" spans="1:22" x14ac:dyDescent="0.25">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v>27.696000000000002</v>
      </c>
      <c r="T4794">
        <v>3</v>
      </c>
      <c r="U4794">
        <v>0.2</v>
      </c>
      <c r="V4794">
        <v>9.6936</v>
      </c>
    </row>
    <row r="4795" spans="1:22" x14ac:dyDescent="0.25">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25">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18.114599999999999</v>
      </c>
    </row>
    <row r="4797" spans="1:22" x14ac:dyDescent="0.25">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2.7071999999999998</v>
      </c>
    </row>
    <row r="4798" spans="1:22" x14ac:dyDescent="0.25">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57.582000000000001</v>
      </c>
      <c r="T4798">
        <v>3</v>
      </c>
      <c r="U4798">
        <v>0.7</v>
      </c>
      <c r="V4798">
        <v>-44.1462</v>
      </c>
    </row>
    <row r="4799" spans="1:22" x14ac:dyDescent="0.25">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31.103999999999999</v>
      </c>
      <c r="T4799">
        <v>6</v>
      </c>
      <c r="U4799">
        <v>0.2</v>
      </c>
      <c r="V4799">
        <v>10.8864</v>
      </c>
    </row>
    <row r="4800" spans="1:22" x14ac:dyDescent="0.25">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8.3027999999999995</v>
      </c>
    </row>
    <row r="4801" spans="1:22" x14ac:dyDescent="0.25">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4.3600000000000003</v>
      </c>
    </row>
    <row r="4802" spans="1:22" x14ac:dyDescent="0.25">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0.41720000000000002</v>
      </c>
    </row>
    <row r="4803" spans="1:22" x14ac:dyDescent="0.25">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v>
      </c>
      <c r="T4803">
        <v>2</v>
      </c>
      <c r="U4803">
        <v>0.7</v>
      </c>
      <c r="V4803">
        <v>-7.6120000000000001</v>
      </c>
    </row>
    <row r="4804" spans="1:22" x14ac:dyDescent="0.25">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13.391999999999999</v>
      </c>
      <c r="T4804">
        <v>8</v>
      </c>
      <c r="U4804">
        <v>0.7</v>
      </c>
      <c r="V4804">
        <v>-9.8208000000000002</v>
      </c>
    </row>
    <row r="4805" spans="1:22" x14ac:dyDescent="0.25">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39.594000000000001</v>
      </c>
      <c r="T4805">
        <v>1</v>
      </c>
      <c r="U4805">
        <v>0.4</v>
      </c>
      <c r="V4805">
        <v>-7.2588999999999997</v>
      </c>
    </row>
    <row r="4806" spans="1:22" x14ac:dyDescent="0.25">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91.007999999999996</v>
      </c>
      <c r="T4806">
        <v>9</v>
      </c>
      <c r="U4806">
        <v>0.2</v>
      </c>
      <c r="V4806">
        <v>19.339200000000002</v>
      </c>
    </row>
    <row r="4807" spans="1:22" x14ac:dyDescent="0.25">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18.211200000000002</v>
      </c>
    </row>
    <row r="4808" spans="1:22" x14ac:dyDescent="0.25">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v>42.8</v>
      </c>
      <c r="T4808">
        <v>10</v>
      </c>
      <c r="U4808">
        <v>0</v>
      </c>
      <c r="V4808">
        <v>19.260000000000002</v>
      </c>
    </row>
    <row r="4809" spans="1:22" x14ac:dyDescent="0.25">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10.089</v>
      </c>
    </row>
    <row r="4810" spans="1:22" x14ac:dyDescent="0.25">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v>
      </c>
      <c r="T4810">
        <v>3</v>
      </c>
      <c r="U4810">
        <v>0.2</v>
      </c>
      <c r="V4810">
        <v>21.197700000000001</v>
      </c>
    </row>
    <row r="4811" spans="1:22" x14ac:dyDescent="0.25">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91.950800000000001</v>
      </c>
    </row>
    <row r="4812" spans="1:22" x14ac:dyDescent="0.25">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25">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380.05799999999999</v>
      </c>
      <c r="T4813">
        <v>3</v>
      </c>
      <c r="U4813">
        <v>0.3</v>
      </c>
      <c r="V4813">
        <v>-21.717600000000001</v>
      </c>
    </row>
    <row r="4814" spans="1:22" x14ac:dyDescent="0.25">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1199.9760000000001</v>
      </c>
      <c r="T4814">
        <v>4</v>
      </c>
      <c r="U4814">
        <v>0.4</v>
      </c>
      <c r="V4814">
        <v>179.99639999999999</v>
      </c>
    </row>
    <row r="4815" spans="1:22" x14ac:dyDescent="0.25">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9.7151999999999994</v>
      </c>
    </row>
    <row r="4816" spans="1:22" x14ac:dyDescent="0.25">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25">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18.263999999999999</v>
      </c>
      <c r="T4817">
        <v>3</v>
      </c>
      <c r="U4817">
        <v>0.2</v>
      </c>
      <c r="V4817">
        <v>6.1641000000000004</v>
      </c>
    </row>
    <row r="4818" spans="1:22" x14ac:dyDescent="0.25">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5.6315999999999997</v>
      </c>
    </row>
    <row r="4819" spans="1:22" x14ac:dyDescent="0.25">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8.1552000000000007</v>
      </c>
    </row>
    <row r="4820" spans="1:22" x14ac:dyDescent="0.25">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v>
      </c>
      <c r="T4820">
        <v>4</v>
      </c>
      <c r="U4820">
        <v>0.2</v>
      </c>
      <c r="V4820">
        <v>-42.588000000000001</v>
      </c>
    </row>
    <row r="4821" spans="1:22" x14ac:dyDescent="0.25">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25">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463.24799999999999</v>
      </c>
      <c r="T4822">
        <v>8</v>
      </c>
      <c r="U4822">
        <v>0.8</v>
      </c>
      <c r="V4822">
        <v>-1181.2824000000001</v>
      </c>
    </row>
    <row r="4823" spans="1:22" x14ac:dyDescent="0.25">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47.994</v>
      </c>
    </row>
    <row r="4824" spans="1:22" x14ac:dyDescent="0.25">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44.856000000000002</v>
      </c>
      <c r="T4824">
        <v>6</v>
      </c>
      <c r="U4824">
        <v>0.7</v>
      </c>
      <c r="V4824">
        <v>-35.884799999999998</v>
      </c>
    </row>
    <row r="4825" spans="1:22" x14ac:dyDescent="0.25">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30.344999999999999</v>
      </c>
      <c r="T4825">
        <v>7</v>
      </c>
      <c r="U4825">
        <v>0.7</v>
      </c>
      <c r="V4825">
        <v>-24.276</v>
      </c>
    </row>
    <row r="4826" spans="1:22" x14ac:dyDescent="0.25">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-9.1110000000000007</v>
      </c>
    </row>
    <row r="4827" spans="1:22" x14ac:dyDescent="0.25">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15.590400000000001</v>
      </c>
    </row>
    <row r="4828" spans="1:22" x14ac:dyDescent="0.25">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25">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19.465599999999998</v>
      </c>
    </row>
    <row r="4830" spans="1:22" x14ac:dyDescent="0.25">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1.6355999999999999</v>
      </c>
    </row>
    <row r="4831" spans="1:22" x14ac:dyDescent="0.25">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v>
      </c>
      <c r="T4831">
        <v>3</v>
      </c>
      <c r="U4831">
        <v>0.2</v>
      </c>
      <c r="V4831">
        <v>4.4771999999999998</v>
      </c>
    </row>
    <row r="4832" spans="1:22" x14ac:dyDescent="0.25">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68.846400000000003</v>
      </c>
    </row>
    <row r="4833" spans="1:22" x14ac:dyDescent="0.25">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9.8901000000000003</v>
      </c>
    </row>
    <row r="4834" spans="1:22" x14ac:dyDescent="0.25">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5.8708</v>
      </c>
    </row>
    <row r="4835" spans="1:22" x14ac:dyDescent="0.25">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25">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13.473000000000001</v>
      </c>
    </row>
    <row r="4837" spans="1:22" x14ac:dyDescent="0.25">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27.882000000000001</v>
      </c>
    </row>
    <row r="4838" spans="1:22" x14ac:dyDescent="0.25">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v>
      </c>
      <c r="T4838">
        <v>4</v>
      </c>
      <c r="U4838">
        <v>0.2</v>
      </c>
      <c r="V4838">
        <v>7.2267999999999999</v>
      </c>
    </row>
    <row r="4839" spans="1:22" x14ac:dyDescent="0.25">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v>
      </c>
      <c r="T4839">
        <v>2</v>
      </c>
      <c r="U4839">
        <v>0.7</v>
      </c>
      <c r="V4839">
        <v>-2.6585999999999999</v>
      </c>
    </row>
    <row r="4840" spans="1:22" x14ac:dyDescent="0.25">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v>
      </c>
      <c r="T4840">
        <v>6</v>
      </c>
      <c r="U4840">
        <v>0.2</v>
      </c>
      <c r="V4840">
        <v>10.0572</v>
      </c>
    </row>
    <row r="4841" spans="1:22" x14ac:dyDescent="0.25">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158.376</v>
      </c>
      <c r="T4841">
        <v>4</v>
      </c>
      <c r="U4841">
        <v>0.4</v>
      </c>
      <c r="V4841">
        <v>-34.314799999999998</v>
      </c>
    </row>
    <row r="4842" spans="1:22" x14ac:dyDescent="0.25">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25">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5.5529999999999999</v>
      </c>
      <c r="T4843">
        <v>3</v>
      </c>
      <c r="U4843">
        <v>0.7</v>
      </c>
      <c r="V4843">
        <v>-4.0721999999999996</v>
      </c>
    </row>
    <row r="4844" spans="1:22" x14ac:dyDescent="0.25">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25">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0.29920000000000002</v>
      </c>
    </row>
    <row r="4846" spans="1:22" x14ac:dyDescent="0.25">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7.1840000000000002</v>
      </c>
      <c r="T4846">
        <v>2</v>
      </c>
      <c r="U4846">
        <v>0.2</v>
      </c>
      <c r="V4846">
        <v>2.2450000000000001</v>
      </c>
    </row>
    <row r="4847" spans="1:22" x14ac:dyDescent="0.25">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25">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263.95999999999998</v>
      </c>
      <c r="T4848">
        <v>5</v>
      </c>
      <c r="U4848">
        <v>0.2</v>
      </c>
      <c r="V4848">
        <v>19.797000000000001</v>
      </c>
    </row>
    <row r="4849" spans="1:22" x14ac:dyDescent="0.25">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25">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9.3279999999999994</v>
      </c>
      <c r="T4850">
        <v>1</v>
      </c>
      <c r="U4850">
        <v>0.2</v>
      </c>
      <c r="V4850">
        <v>0.81620000000000004</v>
      </c>
    </row>
    <row r="4851" spans="1:22" x14ac:dyDescent="0.25">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25">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121.99</v>
      </c>
    </row>
    <row r="4853" spans="1:22" x14ac:dyDescent="0.25">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91.152000000000001</v>
      </c>
    </row>
    <row r="4854" spans="1:22" x14ac:dyDescent="0.25">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19.435199999999998</v>
      </c>
    </row>
    <row r="4855" spans="1:22" x14ac:dyDescent="0.25">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25">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0.62580000000000002</v>
      </c>
    </row>
    <row r="4857" spans="1:22" x14ac:dyDescent="0.25">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25">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70.007999999999996</v>
      </c>
      <c r="T4858">
        <v>3</v>
      </c>
      <c r="U4858">
        <v>0.2</v>
      </c>
      <c r="V4858">
        <v>24.502800000000001</v>
      </c>
    </row>
    <row r="4859" spans="1:22" x14ac:dyDescent="0.25">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38.024000000000001</v>
      </c>
    </row>
    <row r="4860" spans="1:22" x14ac:dyDescent="0.25">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464.85</v>
      </c>
      <c r="T4860">
        <v>9</v>
      </c>
      <c r="U4860">
        <v>0</v>
      </c>
      <c r="V4860">
        <v>92.97</v>
      </c>
    </row>
    <row r="4861" spans="1:22" x14ac:dyDescent="0.25">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v>
      </c>
      <c r="T4861">
        <v>7</v>
      </c>
      <c r="U4861">
        <v>0.2</v>
      </c>
      <c r="V4861">
        <v>1.0192000000000001</v>
      </c>
    </row>
    <row r="4862" spans="1:22" x14ac:dyDescent="0.25">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843.17060000000004</v>
      </c>
    </row>
    <row r="4863" spans="1:22" x14ac:dyDescent="0.25">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758.35199999999998</v>
      </c>
      <c r="T4863">
        <v>6</v>
      </c>
      <c r="U4863">
        <v>0.2</v>
      </c>
      <c r="V4863">
        <v>265.42320000000001</v>
      </c>
    </row>
    <row r="4864" spans="1:22" x14ac:dyDescent="0.25">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20.367999999999999</v>
      </c>
      <c r="T4864">
        <v>1</v>
      </c>
      <c r="U4864">
        <v>0.2</v>
      </c>
      <c r="V4864">
        <v>7.3834</v>
      </c>
    </row>
    <row r="4865" spans="1:22" x14ac:dyDescent="0.25">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25">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239.97</v>
      </c>
      <c r="T4866">
        <v>3</v>
      </c>
      <c r="U4866">
        <v>0</v>
      </c>
      <c r="V4866">
        <v>67.191599999999994</v>
      </c>
    </row>
    <row r="4867" spans="1:22" x14ac:dyDescent="0.25">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150.29400000000001</v>
      </c>
    </row>
    <row r="4868" spans="1:22" x14ac:dyDescent="0.25">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190.0206</v>
      </c>
    </row>
    <row r="4869" spans="1:22" x14ac:dyDescent="0.25">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v>344.91</v>
      </c>
      <c r="T4869">
        <v>3</v>
      </c>
      <c r="U4869">
        <v>0</v>
      </c>
      <c r="V4869">
        <v>10.347300000000001</v>
      </c>
    </row>
    <row r="4870" spans="1:22" x14ac:dyDescent="0.25">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25">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89.988</v>
      </c>
      <c r="T4871">
        <v>2</v>
      </c>
      <c r="U4871">
        <v>0.4</v>
      </c>
      <c r="V4871">
        <v>-14.997999999999999</v>
      </c>
    </row>
    <row r="4872" spans="1:22" x14ac:dyDescent="0.25">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25">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1.8240000000000001</v>
      </c>
      <c r="T4873">
        <v>2</v>
      </c>
      <c r="U4873">
        <v>0.2</v>
      </c>
      <c r="V4873">
        <v>0.61560000000000004</v>
      </c>
    </row>
    <row r="4874" spans="1:22" x14ac:dyDescent="0.25">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18.32</v>
      </c>
      <c r="T4874">
        <v>5</v>
      </c>
      <c r="U4874">
        <v>0.8</v>
      </c>
      <c r="V4874">
        <v>-46.716000000000001</v>
      </c>
    </row>
    <row r="4875" spans="1:22" x14ac:dyDescent="0.25">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v>
      </c>
    </row>
    <row r="4876" spans="1:22" x14ac:dyDescent="0.25">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1.1879999999999999</v>
      </c>
      <c r="T4876">
        <v>1</v>
      </c>
      <c r="U4876">
        <v>0.8</v>
      </c>
      <c r="V4876">
        <v>-1.9601999999999999</v>
      </c>
    </row>
    <row r="4877" spans="1:22" x14ac:dyDescent="0.25">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v>
      </c>
      <c r="T4877">
        <v>5</v>
      </c>
      <c r="U4877">
        <v>0.2</v>
      </c>
      <c r="V4877">
        <v>29.95</v>
      </c>
    </row>
    <row r="4878" spans="1:22" x14ac:dyDescent="0.25">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4.6176000000000004</v>
      </c>
    </row>
    <row r="4879" spans="1:22" x14ac:dyDescent="0.25">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0.46439999999999998</v>
      </c>
    </row>
    <row r="4880" spans="1:22" x14ac:dyDescent="0.25">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v>
      </c>
      <c r="T4880">
        <v>3</v>
      </c>
      <c r="U4880">
        <v>0.7</v>
      </c>
      <c r="V4880">
        <v>-1.476</v>
      </c>
    </row>
    <row r="4881" spans="1:22" x14ac:dyDescent="0.25">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2.6067999999999998</v>
      </c>
    </row>
    <row r="4882" spans="1:22" x14ac:dyDescent="0.25">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292.77600000000001</v>
      </c>
    </row>
    <row r="4883" spans="1:22" x14ac:dyDescent="0.25">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517.47929999999997</v>
      </c>
    </row>
    <row r="4884" spans="1:22" x14ac:dyDescent="0.25">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25">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v>
      </c>
      <c r="T4885">
        <v>5</v>
      </c>
      <c r="U4885">
        <v>0.2</v>
      </c>
      <c r="V4885">
        <v>64.2</v>
      </c>
    </row>
    <row r="4886" spans="1:22" x14ac:dyDescent="0.25">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0.87360000000000004</v>
      </c>
    </row>
    <row r="4887" spans="1:22" x14ac:dyDescent="0.25">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25">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v>
      </c>
      <c r="T4888">
        <v>3</v>
      </c>
      <c r="U4888">
        <v>0</v>
      </c>
      <c r="V4888">
        <v>52.974299999999999</v>
      </c>
    </row>
    <row r="4889" spans="1:22" x14ac:dyDescent="0.25">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101.7</v>
      </c>
      <c r="T4889">
        <v>6</v>
      </c>
      <c r="U4889">
        <v>0</v>
      </c>
      <c r="V4889">
        <v>6.1020000000000003</v>
      </c>
    </row>
    <row r="4890" spans="1:22" x14ac:dyDescent="0.25">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56.301000000000002</v>
      </c>
    </row>
    <row r="4891" spans="1:22" x14ac:dyDescent="0.25">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v>
      </c>
      <c r="T4891">
        <v>6</v>
      </c>
      <c r="U4891">
        <v>0</v>
      </c>
      <c r="V4891">
        <v>315.82499999999999</v>
      </c>
    </row>
    <row r="4892" spans="1:22" x14ac:dyDescent="0.25">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2.5577999999999999</v>
      </c>
    </row>
    <row r="4893" spans="1:22" x14ac:dyDescent="0.25">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18.211200000000002</v>
      </c>
    </row>
    <row r="4894" spans="1:22" x14ac:dyDescent="0.25">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1.1759999999999999</v>
      </c>
    </row>
    <row r="4895" spans="1:22" x14ac:dyDescent="0.25">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2.2728000000000002</v>
      </c>
    </row>
    <row r="4896" spans="1:22" x14ac:dyDescent="0.25">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22.992000000000001</v>
      </c>
    </row>
    <row r="4897" spans="1:22" x14ac:dyDescent="0.25">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25">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55.896000000000001</v>
      </c>
    </row>
    <row r="4899" spans="1:22" x14ac:dyDescent="0.25">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183.37200000000001</v>
      </c>
      <c r="T4899">
        <v>2</v>
      </c>
      <c r="U4899">
        <v>0.3</v>
      </c>
      <c r="V4899">
        <v>-7.8587999999999996</v>
      </c>
    </row>
    <row r="4900" spans="1:22" x14ac:dyDescent="0.25">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v>
      </c>
      <c r="T4900">
        <v>2</v>
      </c>
      <c r="U4900">
        <v>0.2</v>
      </c>
      <c r="V4900">
        <v>2.8883999999999999</v>
      </c>
    </row>
    <row r="4901" spans="1:22" x14ac:dyDescent="0.25">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v>
      </c>
      <c r="T4901">
        <v>8</v>
      </c>
      <c r="U4901">
        <v>0.7</v>
      </c>
      <c r="V4901">
        <v>-18.446400000000001</v>
      </c>
    </row>
    <row r="4902" spans="1:22" x14ac:dyDescent="0.25">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125.14319999999999</v>
      </c>
    </row>
    <row r="4903" spans="1:22" x14ac:dyDescent="0.25">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3.6347999999999998</v>
      </c>
    </row>
    <row r="4904" spans="1:22" x14ac:dyDescent="0.25">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25">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25">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-19.258800000000001</v>
      </c>
    </row>
    <row r="4907" spans="1:22" x14ac:dyDescent="0.25">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25">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16.193999999999999</v>
      </c>
    </row>
    <row r="4909" spans="1:22" x14ac:dyDescent="0.25">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v>
      </c>
      <c r="T4909">
        <v>8</v>
      </c>
      <c r="U4909">
        <v>0.7</v>
      </c>
      <c r="V4909">
        <v>-8.6592000000000002</v>
      </c>
    </row>
    <row r="4910" spans="1:22" x14ac:dyDescent="0.25">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25">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6.6467999999999998</v>
      </c>
    </row>
    <row r="4912" spans="1:22" x14ac:dyDescent="0.25">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v>36.287999999999997</v>
      </c>
      <c r="T4912">
        <v>7</v>
      </c>
      <c r="U4912">
        <v>0.2</v>
      </c>
      <c r="V4912">
        <v>12.700799999999999</v>
      </c>
    </row>
    <row r="4913" spans="1:22" x14ac:dyDescent="0.25">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6.9989999999999997</v>
      </c>
    </row>
    <row r="4914" spans="1:22" x14ac:dyDescent="0.25">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v>5.97</v>
      </c>
      <c r="T4914">
        <v>5</v>
      </c>
      <c r="U4914">
        <v>0.7</v>
      </c>
      <c r="V4914">
        <v>-4.577</v>
      </c>
    </row>
    <row r="4915" spans="1:22" x14ac:dyDescent="0.25">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25">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10.4284</v>
      </c>
    </row>
    <row r="4917" spans="1:22" x14ac:dyDescent="0.25">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v>
      </c>
      <c r="T4917">
        <v>3</v>
      </c>
      <c r="U4917">
        <v>0.2</v>
      </c>
      <c r="V4917">
        <v>5.4200999999999997</v>
      </c>
    </row>
    <row r="4918" spans="1:22" x14ac:dyDescent="0.25">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5.8750999999999998</v>
      </c>
    </row>
    <row r="4919" spans="1:22" x14ac:dyDescent="0.25">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-32.6646</v>
      </c>
    </row>
    <row r="4920" spans="1:22" x14ac:dyDescent="0.25">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25">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67.274199999999993</v>
      </c>
    </row>
    <row r="4922" spans="1:22" x14ac:dyDescent="0.25">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2.2959999999999998</v>
      </c>
      <c r="T4922">
        <v>2</v>
      </c>
      <c r="U4922">
        <v>0.8</v>
      </c>
      <c r="V4922">
        <v>-3.9032</v>
      </c>
    </row>
    <row r="4923" spans="1:22" x14ac:dyDescent="0.25">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46.118400000000001</v>
      </c>
    </row>
    <row r="4924" spans="1:22" x14ac:dyDescent="0.25">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1.1946000000000001</v>
      </c>
    </row>
    <row r="4925" spans="1:22" x14ac:dyDescent="0.25">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629.1</v>
      </c>
      <c r="T4925">
        <v>6</v>
      </c>
      <c r="U4925">
        <v>0</v>
      </c>
      <c r="V4925">
        <v>301.96800000000002</v>
      </c>
    </row>
    <row r="4926" spans="1:22" x14ac:dyDescent="0.25">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25">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v>
      </c>
    </row>
    <row r="4928" spans="1:22" x14ac:dyDescent="0.25">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25">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25">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v>
      </c>
      <c r="T4930">
        <v>3</v>
      </c>
      <c r="U4930">
        <v>0</v>
      </c>
      <c r="V4930">
        <v>251.202</v>
      </c>
    </row>
    <row r="4931" spans="1:22" x14ac:dyDescent="0.25">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25">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v>
      </c>
      <c r="T4932">
        <v>3</v>
      </c>
      <c r="U4932">
        <v>0</v>
      </c>
      <c r="V4932">
        <v>7.0217999999999998</v>
      </c>
    </row>
    <row r="4933" spans="1:22" x14ac:dyDescent="0.25">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25">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v>
      </c>
      <c r="T4934">
        <v>1</v>
      </c>
      <c r="U4934">
        <v>0.2</v>
      </c>
      <c r="V4934">
        <v>4.2309000000000001</v>
      </c>
    </row>
    <row r="4935" spans="1:22" x14ac:dyDescent="0.25">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v>
      </c>
      <c r="T4935">
        <v>2</v>
      </c>
      <c r="U4935">
        <v>0.7</v>
      </c>
      <c r="V4935">
        <v>-0.79200000000000004</v>
      </c>
    </row>
    <row r="4936" spans="1:22" x14ac:dyDescent="0.25">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4.5119999999999996</v>
      </c>
      <c r="T4936">
        <v>3</v>
      </c>
      <c r="U4936">
        <v>0.2</v>
      </c>
      <c r="V4936">
        <v>0.84599999999999997</v>
      </c>
    </row>
    <row r="4937" spans="1:22" x14ac:dyDescent="0.25">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v>
      </c>
      <c r="T4937">
        <v>3</v>
      </c>
      <c r="U4937">
        <v>0.2</v>
      </c>
      <c r="V4937">
        <v>1.6776</v>
      </c>
    </row>
    <row r="4938" spans="1:22" x14ac:dyDescent="0.25">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25">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v>
      </c>
      <c r="T4939">
        <v>5</v>
      </c>
      <c r="U4939">
        <v>0</v>
      </c>
      <c r="V4939">
        <v>238.65299999999999</v>
      </c>
    </row>
    <row r="4940" spans="1:22" x14ac:dyDescent="0.25">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333.99900000000002</v>
      </c>
      <c r="T4940">
        <v>3</v>
      </c>
      <c r="U4940">
        <v>0.15</v>
      </c>
      <c r="V4940">
        <v>3.9293999999999998</v>
      </c>
    </row>
    <row r="4941" spans="1:22" x14ac:dyDescent="0.25">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6.5670000000000002</v>
      </c>
    </row>
    <row r="4942" spans="1:22" x14ac:dyDescent="0.25">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266.4522</v>
      </c>
    </row>
    <row r="4943" spans="1:22" x14ac:dyDescent="0.25">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82.336799999999997</v>
      </c>
    </row>
    <row r="4944" spans="1:22" x14ac:dyDescent="0.25">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1.7607999999999999</v>
      </c>
    </row>
    <row r="4945" spans="1:22" x14ac:dyDescent="0.25">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18.766999999999999</v>
      </c>
    </row>
    <row r="4946" spans="1:22" x14ac:dyDescent="0.25">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46.118400000000001</v>
      </c>
    </row>
    <row r="4947" spans="1:22" x14ac:dyDescent="0.25">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3.9420000000000002</v>
      </c>
    </row>
    <row r="4948" spans="1:22" x14ac:dyDescent="0.25">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1.7876000000000001</v>
      </c>
    </row>
    <row r="4949" spans="1:22" x14ac:dyDescent="0.25">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13.742800000000001</v>
      </c>
    </row>
    <row r="4950" spans="1:22" x14ac:dyDescent="0.25">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v>
      </c>
      <c r="T4950">
        <v>7</v>
      </c>
      <c r="U4950">
        <v>0.2</v>
      </c>
      <c r="V4950">
        <v>41.120800000000003</v>
      </c>
    </row>
    <row r="4951" spans="1:22" x14ac:dyDescent="0.25">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6.0288000000000004</v>
      </c>
    </row>
    <row r="4952" spans="1:22" x14ac:dyDescent="0.25">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12.42</v>
      </c>
      <c r="T4952">
        <v>3</v>
      </c>
      <c r="U4952">
        <v>0</v>
      </c>
      <c r="V4952">
        <v>5.2164000000000001</v>
      </c>
    </row>
    <row r="4953" spans="1:22" x14ac:dyDescent="0.25">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6.2207999999999997</v>
      </c>
    </row>
    <row r="4954" spans="1:22" x14ac:dyDescent="0.25">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20.844000000000001</v>
      </c>
    </row>
    <row r="4955" spans="1:22" x14ac:dyDescent="0.25">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2.577</v>
      </c>
    </row>
    <row r="4956" spans="1:22" x14ac:dyDescent="0.25">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18.059999999999999</v>
      </c>
      <c r="T4956">
        <v>7</v>
      </c>
      <c r="U4956">
        <v>0</v>
      </c>
      <c r="V4956">
        <v>4.6955999999999998</v>
      </c>
    </row>
    <row r="4957" spans="1:22" x14ac:dyDescent="0.25">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36.404400000000003</v>
      </c>
    </row>
    <row r="4958" spans="1:22" x14ac:dyDescent="0.25">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25">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2.512</v>
      </c>
      <c r="T4959">
        <v>2</v>
      </c>
      <c r="U4959">
        <v>0.8</v>
      </c>
      <c r="V4959">
        <v>-4.3959999999999999</v>
      </c>
    </row>
    <row r="4960" spans="1:22" x14ac:dyDescent="0.25">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25">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6.1192000000000002</v>
      </c>
    </row>
    <row r="4962" spans="1:22" x14ac:dyDescent="0.25">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25">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5.4801000000000002</v>
      </c>
    </row>
    <row r="4964" spans="1:22" x14ac:dyDescent="0.25">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4.6643999999999997</v>
      </c>
    </row>
    <row r="4965" spans="1:22" x14ac:dyDescent="0.25">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4.8587999999999996</v>
      </c>
    </row>
    <row r="4966" spans="1:22" x14ac:dyDescent="0.25">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7.7640000000000002</v>
      </c>
      <c r="T4966">
        <v>4</v>
      </c>
      <c r="U4966">
        <v>0.7</v>
      </c>
      <c r="V4966">
        <v>-5.1760000000000002</v>
      </c>
    </row>
    <row r="4967" spans="1:22" x14ac:dyDescent="0.25">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467.04</v>
      </c>
      <c r="T4967">
        <v>4</v>
      </c>
      <c r="U4967">
        <v>0.2</v>
      </c>
      <c r="V4967">
        <v>58.38</v>
      </c>
    </row>
    <row r="4968" spans="1:22" x14ac:dyDescent="0.25">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v>
      </c>
      <c r="T4968">
        <v>3</v>
      </c>
      <c r="U4968">
        <v>0</v>
      </c>
      <c r="V4968">
        <v>3.8654999999999999</v>
      </c>
    </row>
    <row r="4969" spans="1:22" x14ac:dyDescent="0.25">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25">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25">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15.5372</v>
      </c>
    </row>
    <row r="4972" spans="1:22" x14ac:dyDescent="0.25">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207.98400000000001</v>
      </c>
      <c r="T4972">
        <v>2</v>
      </c>
      <c r="U4972">
        <v>0.2</v>
      </c>
      <c r="V4972">
        <v>-28.597799999999999</v>
      </c>
    </row>
    <row r="4973" spans="1:22" x14ac:dyDescent="0.25">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25">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35.567999999999998</v>
      </c>
      <c r="T4974">
        <v>2</v>
      </c>
      <c r="U4974">
        <v>0.2</v>
      </c>
      <c r="V4974">
        <v>5.7797999999999998</v>
      </c>
    </row>
    <row r="4975" spans="1:22" x14ac:dyDescent="0.25">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31.0688</v>
      </c>
    </row>
    <row r="4976" spans="1:22" x14ac:dyDescent="0.25">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25">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v>
      </c>
      <c r="T4977">
        <v>9</v>
      </c>
      <c r="U4977">
        <v>0.2</v>
      </c>
      <c r="V4977">
        <v>152.38800000000001</v>
      </c>
    </row>
    <row r="4978" spans="1:22" x14ac:dyDescent="0.25">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25">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2.3408000000000002</v>
      </c>
    </row>
    <row r="4980" spans="1:22" x14ac:dyDescent="0.25">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25">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v>
      </c>
    </row>
    <row r="4982" spans="1:22" x14ac:dyDescent="0.25">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4.3559999999999999</v>
      </c>
      <c r="T4982">
        <v>2</v>
      </c>
      <c r="U4982">
        <v>0.8</v>
      </c>
      <c r="V4982">
        <v>-11.761200000000001</v>
      </c>
    </row>
    <row r="4983" spans="1:22" x14ac:dyDescent="0.25">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v>
      </c>
      <c r="T4983">
        <v>4</v>
      </c>
      <c r="U4983">
        <v>0.2</v>
      </c>
      <c r="V4983">
        <v>-1.4279999999999999</v>
      </c>
    </row>
    <row r="4984" spans="1:22" x14ac:dyDescent="0.25">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25">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25">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v>
      </c>
      <c r="T4986">
        <v>5</v>
      </c>
      <c r="U4986">
        <v>0.2</v>
      </c>
      <c r="V4986">
        <v>1.1765000000000001</v>
      </c>
    </row>
    <row r="4987" spans="1:22" x14ac:dyDescent="0.25">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14.4</v>
      </c>
      <c r="T4987">
        <v>5</v>
      </c>
      <c r="U4987">
        <v>0</v>
      </c>
      <c r="V4987">
        <v>7.056</v>
      </c>
    </row>
    <row r="4988" spans="1:22" x14ac:dyDescent="0.25">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v>
      </c>
      <c r="T4988">
        <v>3</v>
      </c>
      <c r="U4988">
        <v>0.2</v>
      </c>
      <c r="V4988">
        <v>5.4432</v>
      </c>
    </row>
    <row r="4989" spans="1:22" x14ac:dyDescent="0.25">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149.148</v>
      </c>
    </row>
    <row r="4990" spans="1:22" x14ac:dyDescent="0.25">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-2.1756000000000002</v>
      </c>
    </row>
    <row r="4991" spans="1:22" x14ac:dyDescent="0.25">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6.6719999999999997</v>
      </c>
      <c r="T4991">
        <v>3</v>
      </c>
      <c r="U4991">
        <v>0.2</v>
      </c>
      <c r="V4991">
        <v>2.1684000000000001</v>
      </c>
    </row>
    <row r="4992" spans="1:22" x14ac:dyDescent="0.25">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77.558400000000006</v>
      </c>
    </row>
    <row r="4993" spans="1:22" x14ac:dyDescent="0.25">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1889.99</v>
      </c>
      <c r="T4993">
        <v>5</v>
      </c>
      <c r="U4993">
        <v>0.8</v>
      </c>
      <c r="V4993">
        <v>-2929.4845</v>
      </c>
    </row>
    <row r="4994" spans="1:22" x14ac:dyDescent="0.25">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v>
      </c>
      <c r="T4994">
        <v>8</v>
      </c>
      <c r="U4994">
        <v>0.2</v>
      </c>
      <c r="V4994">
        <v>18.878399999999999</v>
      </c>
    </row>
    <row r="4995" spans="1:22" x14ac:dyDescent="0.25">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5.9904000000000002</v>
      </c>
    </row>
    <row r="4996" spans="1:22" x14ac:dyDescent="0.25">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3.556</v>
      </c>
    </row>
    <row r="4997" spans="1:22" x14ac:dyDescent="0.25">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18.873200000000001</v>
      </c>
    </row>
    <row r="4998" spans="1:22" x14ac:dyDescent="0.25">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3.6587999999999998</v>
      </c>
    </row>
    <row r="4999" spans="1:22" x14ac:dyDescent="0.25">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13.092000000000001</v>
      </c>
      <c r="T4999">
        <v>4</v>
      </c>
      <c r="U4999">
        <v>0.7</v>
      </c>
      <c r="V4999">
        <v>-10.0372</v>
      </c>
    </row>
    <row r="5000" spans="1:22" x14ac:dyDescent="0.25">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v>
      </c>
      <c r="T5000">
        <v>1</v>
      </c>
      <c r="U5000">
        <v>0.2</v>
      </c>
      <c r="V5000">
        <v>8.2194000000000003</v>
      </c>
    </row>
    <row r="5001" spans="1:22" x14ac:dyDescent="0.25">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27.783000000000001</v>
      </c>
    </row>
    <row r="5002" spans="1:22" x14ac:dyDescent="0.25">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25">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20.155000000000001</v>
      </c>
    </row>
    <row r="5004" spans="1:22" x14ac:dyDescent="0.25">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91.968000000000004</v>
      </c>
    </row>
    <row r="5005" spans="1:22" x14ac:dyDescent="0.25">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25">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25">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v>
      </c>
      <c r="T5007">
        <v>5</v>
      </c>
      <c r="U5007">
        <v>0</v>
      </c>
      <c r="V5007">
        <v>207.14699999999999</v>
      </c>
    </row>
    <row r="5008" spans="1:22" x14ac:dyDescent="0.25">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25">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3.0497999999999998</v>
      </c>
    </row>
    <row r="5010" spans="1:22" x14ac:dyDescent="0.25">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-6.9828000000000001</v>
      </c>
    </row>
    <row r="5011" spans="1:22" x14ac:dyDescent="0.25">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791.96400000000006</v>
      </c>
      <c r="T5011">
        <v>6</v>
      </c>
      <c r="U5011">
        <v>0.4</v>
      </c>
      <c r="V5011">
        <v>-131.994</v>
      </c>
    </row>
    <row r="5012" spans="1:22" x14ac:dyDescent="0.25">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v>
      </c>
      <c r="T5012">
        <v>3</v>
      </c>
      <c r="U5012">
        <v>0.7</v>
      </c>
      <c r="V5012">
        <v>-3.9384000000000001</v>
      </c>
    </row>
    <row r="5013" spans="1:22" x14ac:dyDescent="0.25">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25">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v>
      </c>
      <c r="T5014">
        <v>3</v>
      </c>
      <c r="U5014">
        <v>0.7</v>
      </c>
      <c r="V5014">
        <v>-22.62</v>
      </c>
    </row>
    <row r="5015" spans="1:22" x14ac:dyDescent="0.25">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v>
      </c>
      <c r="T5015">
        <v>7</v>
      </c>
      <c r="U5015">
        <v>0.2</v>
      </c>
      <c r="V5015">
        <v>25.010999999999999</v>
      </c>
    </row>
    <row r="5016" spans="1:22" x14ac:dyDescent="0.25">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210.56399999999999</v>
      </c>
      <c r="T5016">
        <v>6</v>
      </c>
      <c r="U5016">
        <v>0.4</v>
      </c>
      <c r="V5016">
        <v>-52.640999999999998</v>
      </c>
    </row>
    <row r="5017" spans="1:22" x14ac:dyDescent="0.25">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35.167999999999999</v>
      </c>
      <c r="T5017">
        <v>7</v>
      </c>
      <c r="U5017">
        <v>0.2</v>
      </c>
      <c r="V5017">
        <v>9.6712000000000007</v>
      </c>
    </row>
    <row r="5018" spans="1:22" x14ac:dyDescent="0.25">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-250.39599999999999</v>
      </c>
    </row>
    <row r="5019" spans="1:22" x14ac:dyDescent="0.25">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3.2351999999999999</v>
      </c>
    </row>
    <row r="5020" spans="1:22" x14ac:dyDescent="0.25">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146.76929999999999</v>
      </c>
    </row>
    <row r="5021" spans="1:22" x14ac:dyDescent="0.25">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5.3196000000000003</v>
      </c>
    </row>
    <row r="5022" spans="1:22" x14ac:dyDescent="0.25">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17.379000000000001</v>
      </c>
    </row>
    <row r="5023" spans="1:22" x14ac:dyDescent="0.25">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21.792000000000002</v>
      </c>
    </row>
    <row r="5024" spans="1:22" x14ac:dyDescent="0.25">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146.76929999999999</v>
      </c>
    </row>
    <row r="5025" spans="1:22" x14ac:dyDescent="0.25">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v>
      </c>
    </row>
    <row r="5026" spans="1:22" x14ac:dyDescent="0.25">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16.405200000000001</v>
      </c>
    </row>
    <row r="5027" spans="1:22" x14ac:dyDescent="0.25">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133.97130000000001</v>
      </c>
    </row>
    <row r="5028" spans="1:22" x14ac:dyDescent="0.25">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60.552799999999998</v>
      </c>
    </row>
    <row r="5029" spans="1:22" x14ac:dyDescent="0.25">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25">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53.994599999999998</v>
      </c>
    </row>
    <row r="5031" spans="1:22" x14ac:dyDescent="0.25">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2.1684000000000001</v>
      </c>
    </row>
    <row r="5032" spans="1:22" x14ac:dyDescent="0.25">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25">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v>
      </c>
      <c r="T5033">
        <v>8</v>
      </c>
      <c r="U5033">
        <v>0.2</v>
      </c>
      <c r="V5033">
        <v>40.370399999999997</v>
      </c>
    </row>
    <row r="5034" spans="1:22" x14ac:dyDescent="0.25">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25.552800000000001</v>
      </c>
    </row>
    <row r="5035" spans="1:22" x14ac:dyDescent="0.25">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7.4172000000000002</v>
      </c>
    </row>
    <row r="5036" spans="1:22" x14ac:dyDescent="0.25">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48.118000000000002</v>
      </c>
    </row>
    <row r="5037" spans="1:22" x14ac:dyDescent="0.25">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111.1035</v>
      </c>
    </row>
    <row r="5038" spans="1:22" x14ac:dyDescent="0.25">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2.0339999999999998</v>
      </c>
    </row>
    <row r="5039" spans="1:22" x14ac:dyDescent="0.25">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v>
      </c>
      <c r="T5039">
        <v>5</v>
      </c>
      <c r="U5039">
        <v>0.2</v>
      </c>
      <c r="V5039">
        <v>83.986000000000004</v>
      </c>
    </row>
    <row r="5040" spans="1:22" x14ac:dyDescent="0.25">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-37.112400000000001</v>
      </c>
    </row>
    <row r="5041" spans="1:22" x14ac:dyDescent="0.25">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v>
      </c>
    </row>
    <row r="5042" spans="1:22" x14ac:dyDescent="0.25">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103.8982</v>
      </c>
    </row>
    <row r="5043" spans="1:22" x14ac:dyDescent="0.25">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v>67.709999999999994</v>
      </c>
      <c r="T5043">
        <v>3</v>
      </c>
      <c r="U5043">
        <v>0</v>
      </c>
      <c r="V5043">
        <v>32.500799999999998</v>
      </c>
    </row>
    <row r="5044" spans="1:22" x14ac:dyDescent="0.25">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38.975999999999999</v>
      </c>
    </row>
    <row r="5045" spans="1:22" x14ac:dyDescent="0.25">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25">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28.858000000000001</v>
      </c>
    </row>
    <row r="5047" spans="1:22" x14ac:dyDescent="0.25">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25">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5.1840000000000002</v>
      </c>
      <c r="T5048">
        <v>3</v>
      </c>
      <c r="U5048">
        <v>0.2</v>
      </c>
      <c r="V5048">
        <v>1.8144</v>
      </c>
    </row>
    <row r="5049" spans="1:22" x14ac:dyDescent="0.25">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3.9689999999999999</v>
      </c>
    </row>
    <row r="5050" spans="1:22" x14ac:dyDescent="0.25">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8.1340000000000003</v>
      </c>
      <c r="T5050">
        <v>7</v>
      </c>
      <c r="U5050">
        <v>0.8</v>
      </c>
      <c r="V5050">
        <v>-13.8278</v>
      </c>
    </row>
    <row r="5051" spans="1:22" x14ac:dyDescent="0.25">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79.983999999999995</v>
      </c>
      <c r="T5051">
        <v>2</v>
      </c>
      <c r="U5051">
        <v>0.2</v>
      </c>
      <c r="V5051">
        <v>13.997199999999999</v>
      </c>
    </row>
    <row r="5052" spans="1:22" x14ac:dyDescent="0.25">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8.7138000000000009</v>
      </c>
    </row>
    <row r="5053" spans="1:22" x14ac:dyDescent="0.25">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v>
      </c>
      <c r="T5053">
        <v>2</v>
      </c>
      <c r="U5053">
        <v>0.2</v>
      </c>
      <c r="V5053">
        <v>7.93</v>
      </c>
    </row>
    <row r="5054" spans="1:22" x14ac:dyDescent="0.25">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91.950800000000001</v>
      </c>
    </row>
    <row r="5055" spans="1:22" x14ac:dyDescent="0.25">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v>
      </c>
      <c r="T5055">
        <v>5</v>
      </c>
      <c r="U5055">
        <v>0.2</v>
      </c>
      <c r="V5055">
        <v>84.66</v>
      </c>
    </row>
    <row r="5056" spans="1:22" x14ac:dyDescent="0.25">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7.056</v>
      </c>
      <c r="T5056">
        <v>3</v>
      </c>
      <c r="U5056">
        <v>0.2</v>
      </c>
      <c r="V5056">
        <v>0.79379999999999995</v>
      </c>
    </row>
    <row r="5057" spans="1:22" x14ac:dyDescent="0.25">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1352.3976</v>
      </c>
      <c r="T5057">
        <v>9</v>
      </c>
      <c r="U5057">
        <v>0.32</v>
      </c>
      <c r="V5057">
        <v>-437.54039999999998</v>
      </c>
    </row>
    <row r="5058" spans="1:22" x14ac:dyDescent="0.25">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v>
      </c>
      <c r="T5058">
        <v>5</v>
      </c>
      <c r="U5058">
        <v>0</v>
      </c>
      <c r="V5058">
        <v>11.88</v>
      </c>
    </row>
    <row r="5059" spans="1:22" x14ac:dyDescent="0.25">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0.83760000000000001</v>
      </c>
    </row>
    <row r="5060" spans="1:22" x14ac:dyDescent="0.25">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-83.204999999999998</v>
      </c>
    </row>
    <row r="5061" spans="1:22" x14ac:dyDescent="0.25">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195.99440000000001</v>
      </c>
    </row>
    <row r="5062" spans="1:22" x14ac:dyDescent="0.25">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70.178399999999996</v>
      </c>
    </row>
    <row r="5063" spans="1:22" x14ac:dyDescent="0.25">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25">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377.97</v>
      </c>
      <c r="T5064">
        <v>3</v>
      </c>
      <c r="U5064">
        <v>0</v>
      </c>
      <c r="V5064">
        <v>105.83159999999999</v>
      </c>
    </row>
    <row r="5065" spans="1:22" x14ac:dyDescent="0.25">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v>
      </c>
      <c r="T5065">
        <v>3</v>
      </c>
      <c r="U5065">
        <v>0</v>
      </c>
      <c r="V5065">
        <v>11.1564</v>
      </c>
    </row>
    <row r="5066" spans="1:22" x14ac:dyDescent="0.25">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113.6742</v>
      </c>
    </row>
    <row r="5067" spans="1:22" x14ac:dyDescent="0.25">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v>
      </c>
      <c r="T5067">
        <v>3</v>
      </c>
      <c r="U5067">
        <v>0.2</v>
      </c>
      <c r="V5067">
        <v>81.594899999999996</v>
      </c>
    </row>
    <row r="5068" spans="1:22" x14ac:dyDescent="0.25">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1781.682</v>
      </c>
      <c r="T5068">
        <v>7</v>
      </c>
      <c r="U5068">
        <v>0.4</v>
      </c>
      <c r="V5068">
        <v>-653.28340000000003</v>
      </c>
    </row>
    <row r="5069" spans="1:22" x14ac:dyDescent="0.25">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v>
      </c>
      <c r="T5069">
        <v>5</v>
      </c>
      <c r="U5069">
        <v>0</v>
      </c>
      <c r="V5069">
        <v>6.2060000000000004</v>
      </c>
    </row>
    <row r="5070" spans="1:22" x14ac:dyDescent="0.25">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25">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37.229999999999997</v>
      </c>
    </row>
    <row r="5072" spans="1:22" x14ac:dyDescent="0.25">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38.340000000000003</v>
      </c>
      <c r="T5072">
        <v>3</v>
      </c>
      <c r="U5072">
        <v>0</v>
      </c>
      <c r="V5072">
        <v>17.253</v>
      </c>
    </row>
    <row r="5073" spans="1:22" x14ac:dyDescent="0.25">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v>
      </c>
    </row>
    <row r="5074" spans="1:22" x14ac:dyDescent="0.25">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83.994399999999999</v>
      </c>
    </row>
    <row r="5075" spans="1:22" x14ac:dyDescent="0.25">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v>
      </c>
    </row>
    <row r="5076" spans="1:22" x14ac:dyDescent="0.25">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25">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744.1</v>
      </c>
      <c r="T5077">
        <v>5</v>
      </c>
      <c r="U5077">
        <v>0.3</v>
      </c>
      <c r="V5077">
        <v>-95.67</v>
      </c>
    </row>
    <row r="5078" spans="1:22" x14ac:dyDescent="0.25">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v>
      </c>
      <c r="T5078">
        <v>5</v>
      </c>
      <c r="U5078">
        <v>0.2</v>
      </c>
      <c r="V5078">
        <v>5.6050000000000004</v>
      </c>
    </row>
    <row r="5079" spans="1:22" x14ac:dyDescent="0.25">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v>
      </c>
      <c r="T5079">
        <v>2</v>
      </c>
      <c r="U5079">
        <v>0.3</v>
      </c>
      <c r="V5079">
        <v>-131.95099999999999</v>
      </c>
    </row>
    <row r="5080" spans="1:22" x14ac:dyDescent="0.25">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18.239999999999998</v>
      </c>
      <c r="T5080">
        <v>3</v>
      </c>
      <c r="U5080">
        <v>0</v>
      </c>
      <c r="V5080">
        <v>8.5728000000000009</v>
      </c>
    </row>
    <row r="5081" spans="1:22" x14ac:dyDescent="0.25">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359.49900000000002</v>
      </c>
      <c r="T5081">
        <v>3</v>
      </c>
      <c r="U5081">
        <v>0.15</v>
      </c>
      <c r="V5081">
        <v>-29.605799999999999</v>
      </c>
    </row>
    <row r="5082" spans="1:22" x14ac:dyDescent="0.25">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25">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20.736000000000001</v>
      </c>
      <c r="T5083">
        <v>4</v>
      </c>
      <c r="U5083">
        <v>0.2</v>
      </c>
      <c r="V5083">
        <v>7.2576000000000001</v>
      </c>
    </row>
    <row r="5084" spans="1:22" x14ac:dyDescent="0.25">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8.3523999999999994</v>
      </c>
    </row>
    <row r="5085" spans="1:22" x14ac:dyDescent="0.25">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64.703999999999994</v>
      </c>
      <c r="T5085">
        <v>3</v>
      </c>
      <c r="U5085">
        <v>0.2</v>
      </c>
      <c r="V5085">
        <v>23.455200000000001</v>
      </c>
    </row>
    <row r="5086" spans="1:22" x14ac:dyDescent="0.25">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48.539200000000001</v>
      </c>
    </row>
    <row r="5087" spans="1:22" x14ac:dyDescent="0.25">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5.7919999999999998</v>
      </c>
      <c r="T5087">
        <v>2</v>
      </c>
      <c r="U5087">
        <v>0.8</v>
      </c>
      <c r="V5087">
        <v>-9.5568000000000008</v>
      </c>
    </row>
    <row r="5088" spans="1:22" x14ac:dyDescent="0.25">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466.15800000000002</v>
      </c>
      <c r="T5088">
        <v>7</v>
      </c>
      <c r="U5088">
        <v>0.4</v>
      </c>
      <c r="V5088">
        <v>-93.2316</v>
      </c>
    </row>
    <row r="5089" spans="1:22" x14ac:dyDescent="0.25">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10.311999999999999</v>
      </c>
      <c r="T5089">
        <v>1</v>
      </c>
      <c r="U5089">
        <v>0.2</v>
      </c>
      <c r="V5089">
        <v>-1.2889999999999999</v>
      </c>
    </row>
    <row r="5090" spans="1:22" x14ac:dyDescent="0.25">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-1.7891999999999999</v>
      </c>
    </row>
    <row r="5091" spans="1:22" x14ac:dyDescent="0.25">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v>
      </c>
      <c r="T5091">
        <v>2</v>
      </c>
      <c r="U5091">
        <v>0.2</v>
      </c>
      <c r="V5091">
        <v>2.8883999999999999</v>
      </c>
    </row>
    <row r="5092" spans="1:22" x14ac:dyDescent="0.25">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25">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25">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51.45</v>
      </c>
      <c r="T5094">
        <v>3</v>
      </c>
      <c r="U5094">
        <v>0</v>
      </c>
      <c r="V5094">
        <v>13.891500000000001</v>
      </c>
    </row>
    <row r="5095" spans="1:22" x14ac:dyDescent="0.25">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14.016</v>
      </c>
      <c r="T5095">
        <v>4</v>
      </c>
      <c r="U5095">
        <v>0.8</v>
      </c>
      <c r="V5095">
        <v>-31.536000000000001</v>
      </c>
    </row>
    <row r="5096" spans="1:22" x14ac:dyDescent="0.25">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v>
      </c>
      <c r="T5096">
        <v>5</v>
      </c>
      <c r="U5096">
        <v>0.5</v>
      </c>
      <c r="V5096">
        <v>-120.372</v>
      </c>
    </row>
    <row r="5097" spans="1:22" x14ac:dyDescent="0.25">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v>
      </c>
    </row>
    <row r="5098" spans="1:22" x14ac:dyDescent="0.25">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v>
      </c>
      <c r="T5098">
        <v>3</v>
      </c>
      <c r="U5098">
        <v>0.6</v>
      </c>
      <c r="V5098">
        <v>-4.8491999999999997</v>
      </c>
    </row>
    <row r="5099" spans="1:22" x14ac:dyDescent="0.25">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4.5999999999999996</v>
      </c>
      <c r="T5099">
        <v>2</v>
      </c>
      <c r="U5099">
        <v>0.8</v>
      </c>
      <c r="V5099">
        <v>-8.0500000000000007</v>
      </c>
    </row>
    <row r="5100" spans="1:22" x14ac:dyDescent="0.25">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-8.3523999999999994</v>
      </c>
    </row>
    <row r="5101" spans="1:22" x14ac:dyDescent="0.25">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v>
      </c>
    </row>
    <row r="5102" spans="1:22" x14ac:dyDescent="0.25">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4.4480000000000004</v>
      </c>
      <c r="T5102">
        <v>2</v>
      </c>
      <c r="U5102">
        <v>0.2</v>
      </c>
      <c r="V5102">
        <v>0.33360000000000001</v>
      </c>
    </row>
    <row r="5103" spans="1:22" x14ac:dyDescent="0.25">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5.1840000000000002</v>
      </c>
      <c r="T5103">
        <v>1</v>
      </c>
      <c r="U5103">
        <v>0.2</v>
      </c>
      <c r="V5103">
        <v>1.8792</v>
      </c>
    </row>
    <row r="5104" spans="1:22" x14ac:dyDescent="0.25">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v>
      </c>
      <c r="T5104">
        <v>3</v>
      </c>
      <c r="U5104">
        <v>0.2</v>
      </c>
      <c r="V5104">
        <v>5.4432</v>
      </c>
    </row>
    <row r="5105" spans="1:22" x14ac:dyDescent="0.25">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40.031999999999996</v>
      </c>
      <c r="T5105">
        <v>6</v>
      </c>
      <c r="U5105">
        <v>0.2</v>
      </c>
      <c r="V5105">
        <v>12.51</v>
      </c>
    </row>
    <row r="5106" spans="1:22" x14ac:dyDescent="0.25">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v>
      </c>
      <c r="T5106">
        <v>3</v>
      </c>
      <c r="U5106">
        <v>0.2</v>
      </c>
      <c r="V5106">
        <v>5.0327999999999999</v>
      </c>
    </row>
    <row r="5107" spans="1:22" x14ac:dyDescent="0.25">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25">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25">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42.048000000000002</v>
      </c>
      <c r="T5109">
        <v>9</v>
      </c>
      <c r="U5109">
        <v>0.2</v>
      </c>
      <c r="V5109">
        <v>5.2560000000000002</v>
      </c>
    </row>
    <row r="5110" spans="1:22" x14ac:dyDescent="0.25">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6.7919999999999998</v>
      </c>
    </row>
    <row r="5111" spans="1:22" x14ac:dyDescent="0.25">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25">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-35.045999999999999</v>
      </c>
    </row>
    <row r="5113" spans="1:22" x14ac:dyDescent="0.25">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v>
      </c>
      <c r="T5113">
        <v>4</v>
      </c>
      <c r="U5113">
        <v>0.2</v>
      </c>
      <c r="V5113">
        <v>3.14</v>
      </c>
    </row>
    <row r="5114" spans="1:22" x14ac:dyDescent="0.25">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17.495999999999999</v>
      </c>
      <c r="T5114">
        <v>9</v>
      </c>
      <c r="U5114">
        <v>0.6</v>
      </c>
      <c r="V5114">
        <v>-7.4358000000000004</v>
      </c>
    </row>
    <row r="5115" spans="1:22" x14ac:dyDescent="0.25">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v>
      </c>
      <c r="T5115">
        <v>3</v>
      </c>
      <c r="U5115">
        <v>0.2</v>
      </c>
      <c r="V5115">
        <v>5.4432</v>
      </c>
    </row>
    <row r="5116" spans="1:22" x14ac:dyDescent="0.25">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v>
      </c>
      <c r="T5116">
        <v>3</v>
      </c>
      <c r="U5116">
        <v>0.2</v>
      </c>
      <c r="V5116">
        <v>3.3675000000000002</v>
      </c>
    </row>
    <row r="5117" spans="1:22" x14ac:dyDescent="0.25">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3.3039999999999998</v>
      </c>
      <c r="T5117">
        <v>1</v>
      </c>
      <c r="U5117">
        <v>0.2</v>
      </c>
      <c r="V5117">
        <v>1.0738000000000001</v>
      </c>
    </row>
    <row r="5118" spans="1:22" x14ac:dyDescent="0.25">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25">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16.186800000000002</v>
      </c>
    </row>
    <row r="5120" spans="1:22" x14ac:dyDescent="0.25">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25">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79.055999999999997</v>
      </c>
      <c r="T5121">
        <v>9</v>
      </c>
      <c r="U5121">
        <v>0.2</v>
      </c>
      <c r="V5121">
        <v>28.657800000000002</v>
      </c>
    </row>
    <row r="5122" spans="1:22" x14ac:dyDescent="0.25">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232.55</v>
      </c>
      <c r="T5122">
        <v>5</v>
      </c>
      <c r="U5122">
        <v>0</v>
      </c>
      <c r="V5122">
        <v>9.3019999999999996</v>
      </c>
    </row>
    <row r="5123" spans="1:22" x14ac:dyDescent="0.25">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42.991399999999999</v>
      </c>
    </row>
    <row r="5124" spans="1:22" x14ac:dyDescent="0.25">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25">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6.3503999999999996</v>
      </c>
    </row>
    <row r="5126" spans="1:22" x14ac:dyDescent="0.25">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464.29199999999997</v>
      </c>
      <c r="T5126">
        <v>9</v>
      </c>
      <c r="U5126">
        <v>0.4</v>
      </c>
      <c r="V5126">
        <v>-108.3348</v>
      </c>
    </row>
    <row r="5127" spans="1:22" x14ac:dyDescent="0.25">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31.491599999999998</v>
      </c>
    </row>
    <row r="5128" spans="1:22" x14ac:dyDescent="0.25">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25">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198.429</v>
      </c>
    </row>
    <row r="5130" spans="1:22" x14ac:dyDescent="0.25">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4.4173999999999998</v>
      </c>
    </row>
    <row r="5131" spans="1:22" x14ac:dyDescent="0.25">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287.97000000000003</v>
      </c>
      <c r="T5131">
        <v>3</v>
      </c>
      <c r="U5131">
        <v>0</v>
      </c>
      <c r="V5131">
        <v>80.631600000000006</v>
      </c>
    </row>
    <row r="5132" spans="1:22" x14ac:dyDescent="0.25">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v>
      </c>
      <c r="T5132">
        <v>9</v>
      </c>
      <c r="U5132">
        <v>0</v>
      </c>
      <c r="V5132">
        <v>21.0654</v>
      </c>
    </row>
    <row r="5133" spans="1:22" x14ac:dyDescent="0.25">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25">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v>
      </c>
      <c r="T5134">
        <v>3</v>
      </c>
      <c r="U5134">
        <v>0.2</v>
      </c>
      <c r="V5134">
        <v>37.791600000000003</v>
      </c>
    </row>
    <row r="5135" spans="1:22" x14ac:dyDescent="0.25">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v>
      </c>
      <c r="T5135">
        <v>7</v>
      </c>
      <c r="U5135">
        <v>0</v>
      </c>
      <c r="V5135">
        <v>14.682499999999999</v>
      </c>
    </row>
    <row r="5136" spans="1:22" x14ac:dyDescent="0.25">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93.343999999999994</v>
      </c>
      <c r="T5136">
        <v>4</v>
      </c>
      <c r="U5136">
        <v>0.2</v>
      </c>
      <c r="V5136">
        <v>32.670400000000001</v>
      </c>
    </row>
    <row r="5137" spans="1:22" x14ac:dyDescent="0.25">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8.1839999999999993</v>
      </c>
    </row>
    <row r="5138" spans="1:22" x14ac:dyDescent="0.25">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2.7324000000000002</v>
      </c>
    </row>
    <row r="5139" spans="1:22" x14ac:dyDescent="0.25">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25">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25">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v>
      </c>
      <c r="T5141">
        <v>5</v>
      </c>
      <c r="U5141">
        <v>0</v>
      </c>
      <c r="V5141">
        <v>24.2285</v>
      </c>
    </row>
    <row r="5142" spans="1:22" x14ac:dyDescent="0.25">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25">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292.77600000000001</v>
      </c>
    </row>
    <row r="5144" spans="1:22" x14ac:dyDescent="0.25">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18.5136</v>
      </c>
    </row>
    <row r="5145" spans="1:22" x14ac:dyDescent="0.25">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3.5920000000000001</v>
      </c>
      <c r="T5145">
        <v>1</v>
      </c>
      <c r="U5145">
        <v>0.2</v>
      </c>
      <c r="V5145">
        <v>1.1225000000000001</v>
      </c>
    </row>
    <row r="5146" spans="1:22" x14ac:dyDescent="0.25">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29.328399999999998</v>
      </c>
    </row>
    <row r="5147" spans="1:22" x14ac:dyDescent="0.25">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38.931199999999997</v>
      </c>
    </row>
    <row r="5148" spans="1:22" x14ac:dyDescent="0.25">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25">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1.9224000000000001</v>
      </c>
    </row>
    <row r="5150" spans="1:22" x14ac:dyDescent="0.25">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842.37599999999998</v>
      </c>
      <c r="T5150">
        <v>3</v>
      </c>
      <c r="U5150">
        <v>0.2</v>
      </c>
      <c r="V5150">
        <v>105.297</v>
      </c>
    </row>
    <row r="5151" spans="1:22" x14ac:dyDescent="0.25">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352.30650000000003</v>
      </c>
    </row>
    <row r="5152" spans="1:22" x14ac:dyDescent="0.25">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25">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v>
      </c>
      <c r="T5153">
        <v>5</v>
      </c>
      <c r="U5153">
        <v>0</v>
      </c>
      <c r="V5153">
        <v>10.374000000000001</v>
      </c>
    </row>
    <row r="5154" spans="1:22" x14ac:dyDescent="0.25">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0.84</v>
      </c>
    </row>
    <row r="5155" spans="1:22" x14ac:dyDescent="0.25">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v>6.6</v>
      </c>
      <c r="T5155">
        <v>3</v>
      </c>
      <c r="U5155">
        <v>0</v>
      </c>
      <c r="V5155">
        <v>2.9039999999999999</v>
      </c>
    </row>
    <row r="5156" spans="1:22" x14ac:dyDescent="0.25">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13.064</v>
      </c>
    </row>
    <row r="5157" spans="1:22" x14ac:dyDescent="0.25">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25">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1001.5839999999999</v>
      </c>
      <c r="T5158">
        <v>2</v>
      </c>
      <c r="U5158">
        <v>0.2</v>
      </c>
      <c r="V5158">
        <v>125.19799999999999</v>
      </c>
    </row>
    <row r="5159" spans="1:22" x14ac:dyDescent="0.25">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v>
      </c>
    </row>
    <row r="5160" spans="1:22" x14ac:dyDescent="0.25">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v>
      </c>
      <c r="T5160">
        <v>2</v>
      </c>
      <c r="U5160">
        <v>0.6</v>
      </c>
      <c r="V5160">
        <v>-10.3124</v>
      </c>
    </row>
    <row r="5161" spans="1:22" x14ac:dyDescent="0.25">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9.2385999999999999</v>
      </c>
    </row>
    <row r="5162" spans="1:22" x14ac:dyDescent="0.25">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v>
      </c>
      <c r="T5162">
        <v>2</v>
      </c>
      <c r="U5162">
        <v>0.2</v>
      </c>
      <c r="V5162">
        <v>-14.603</v>
      </c>
    </row>
    <row r="5163" spans="1:22" x14ac:dyDescent="0.25">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25">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33.215600000000002</v>
      </c>
    </row>
    <row r="5165" spans="1:22" x14ac:dyDescent="0.25">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v>
      </c>
      <c r="T5165">
        <v>3</v>
      </c>
      <c r="U5165">
        <v>0.2</v>
      </c>
      <c r="V5165">
        <v>-17.0352</v>
      </c>
    </row>
    <row r="5166" spans="1:22" x14ac:dyDescent="0.25">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25">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5.7779999999999996</v>
      </c>
    </row>
    <row r="5168" spans="1:22" x14ac:dyDescent="0.25">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25">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563.94000000000005</v>
      </c>
      <c r="T5169">
        <v>3</v>
      </c>
      <c r="U5169">
        <v>0</v>
      </c>
      <c r="V5169">
        <v>112.788</v>
      </c>
    </row>
    <row r="5170" spans="1:22" x14ac:dyDescent="0.25">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25">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160.62299999999999</v>
      </c>
    </row>
    <row r="5172" spans="1:22" x14ac:dyDescent="0.25">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v>
      </c>
    </row>
    <row r="5173" spans="1:22" x14ac:dyDescent="0.25">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69.177599999999998</v>
      </c>
    </row>
    <row r="5174" spans="1:22" x14ac:dyDescent="0.25">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314.55</v>
      </c>
      <c r="T5174">
        <v>3</v>
      </c>
      <c r="U5174">
        <v>0</v>
      </c>
      <c r="V5174">
        <v>150.98400000000001</v>
      </c>
    </row>
    <row r="5175" spans="1:22" x14ac:dyDescent="0.25">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25">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2.0720000000000001</v>
      </c>
      <c r="T5176">
        <v>2</v>
      </c>
      <c r="U5176">
        <v>0.8</v>
      </c>
      <c r="V5176">
        <v>-3.5224000000000002</v>
      </c>
    </row>
    <row r="5177" spans="1:22" x14ac:dyDescent="0.25">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328.39920000000001</v>
      </c>
      <c r="T5177">
        <v>3</v>
      </c>
      <c r="U5177">
        <v>0.32</v>
      </c>
      <c r="V5177">
        <v>-91.758600000000001</v>
      </c>
    </row>
    <row r="5178" spans="1:22" x14ac:dyDescent="0.25">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53.247999999999998</v>
      </c>
      <c r="T5178">
        <v>2</v>
      </c>
      <c r="U5178">
        <v>0.2</v>
      </c>
      <c r="V5178">
        <v>19.968</v>
      </c>
    </row>
    <row r="5179" spans="1:22" x14ac:dyDescent="0.25">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v>
      </c>
      <c r="T5179">
        <v>3</v>
      </c>
      <c r="U5179">
        <v>0.2</v>
      </c>
      <c r="V5179">
        <v>1.6848000000000001</v>
      </c>
    </row>
    <row r="5180" spans="1:22" x14ac:dyDescent="0.25">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v>
      </c>
    </row>
    <row r="5181" spans="1:22" x14ac:dyDescent="0.25">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v>
      </c>
    </row>
    <row r="5182" spans="1:22" x14ac:dyDescent="0.25">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v>
      </c>
    </row>
    <row r="5183" spans="1:22" x14ac:dyDescent="0.25">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v>
      </c>
    </row>
    <row r="5184" spans="1:22" x14ac:dyDescent="0.25">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25">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25">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25">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-337.80599999999998</v>
      </c>
    </row>
    <row r="5188" spans="1:22" x14ac:dyDescent="0.25">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748.75199999999995</v>
      </c>
      <c r="T5188">
        <v>8</v>
      </c>
      <c r="U5188">
        <v>0.4</v>
      </c>
      <c r="V5188">
        <v>-162.2296</v>
      </c>
    </row>
    <row r="5189" spans="1:22" x14ac:dyDescent="0.25">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15.9968</v>
      </c>
    </row>
    <row r="5190" spans="1:22" x14ac:dyDescent="0.25">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25">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v>
      </c>
      <c r="T5191">
        <v>6</v>
      </c>
      <c r="U5191">
        <v>0.2</v>
      </c>
      <c r="V5191">
        <v>-27.292200000000001</v>
      </c>
    </row>
    <row r="5192" spans="1:22" x14ac:dyDescent="0.25">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4.5039999999999996</v>
      </c>
    </row>
    <row r="5193" spans="1:22" x14ac:dyDescent="0.25">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25">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v>397.6</v>
      </c>
      <c r="T5194">
        <v>5</v>
      </c>
      <c r="U5194">
        <v>0</v>
      </c>
      <c r="V5194">
        <v>43.735999999999997</v>
      </c>
    </row>
    <row r="5195" spans="1:22" x14ac:dyDescent="0.25">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40.401200000000003</v>
      </c>
    </row>
    <row r="5196" spans="1:22" x14ac:dyDescent="0.25">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4.3296000000000001</v>
      </c>
    </row>
    <row r="5197" spans="1:22" x14ac:dyDescent="0.25">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v>
      </c>
      <c r="T5197">
        <v>3</v>
      </c>
      <c r="U5197">
        <v>0</v>
      </c>
      <c r="V5197">
        <v>22.3734</v>
      </c>
    </row>
    <row r="5198" spans="1:22" x14ac:dyDescent="0.25">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25">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4.3600000000000003</v>
      </c>
    </row>
    <row r="5200" spans="1:22" x14ac:dyDescent="0.25">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-786.01440000000002</v>
      </c>
    </row>
    <row r="5201" spans="1:22" x14ac:dyDescent="0.25">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25">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v>
      </c>
      <c r="T5202">
        <v>3</v>
      </c>
      <c r="U5202">
        <v>0.2</v>
      </c>
      <c r="V5202">
        <v>32.398200000000003</v>
      </c>
    </row>
    <row r="5203" spans="1:22" x14ac:dyDescent="0.25">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v>
      </c>
      <c r="T5203">
        <v>7</v>
      </c>
      <c r="U5203">
        <v>0.2</v>
      </c>
      <c r="V5203">
        <v>5.7365000000000004</v>
      </c>
    </row>
    <row r="5204" spans="1:22" x14ac:dyDescent="0.25">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28.142099999999999</v>
      </c>
    </row>
    <row r="5205" spans="1:22" x14ac:dyDescent="0.25">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25">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3.0558000000000001</v>
      </c>
    </row>
    <row r="5207" spans="1:22" x14ac:dyDescent="0.25">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4.2392000000000003</v>
      </c>
    </row>
    <row r="5208" spans="1:22" x14ac:dyDescent="0.25">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25">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25">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v>
      </c>
      <c r="T5210">
        <v>5</v>
      </c>
      <c r="U5210">
        <v>0</v>
      </c>
      <c r="V5210">
        <v>14.161</v>
      </c>
    </row>
    <row r="5211" spans="1:22" x14ac:dyDescent="0.25">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25">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v>
      </c>
    </row>
    <row r="5213" spans="1:22" x14ac:dyDescent="0.25">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9.8901000000000003</v>
      </c>
    </row>
    <row r="5214" spans="1:22" x14ac:dyDescent="0.25">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51.45</v>
      </c>
      <c r="T5214">
        <v>3</v>
      </c>
      <c r="U5214">
        <v>0</v>
      </c>
      <c r="V5214">
        <v>13.891500000000001</v>
      </c>
    </row>
    <row r="5215" spans="1:22" x14ac:dyDescent="0.25">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25">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v>
      </c>
    </row>
    <row r="5217" spans="1:22" x14ac:dyDescent="0.25">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v>
      </c>
      <c r="T5217">
        <v>5</v>
      </c>
      <c r="U5217">
        <v>0</v>
      </c>
      <c r="V5217">
        <v>13.455</v>
      </c>
    </row>
    <row r="5218" spans="1:22" x14ac:dyDescent="0.25">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25">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36.404400000000003</v>
      </c>
    </row>
    <row r="5220" spans="1:22" x14ac:dyDescent="0.25">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25">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v>
      </c>
      <c r="T5221">
        <v>7</v>
      </c>
      <c r="U5221">
        <v>0</v>
      </c>
      <c r="V5221">
        <v>134.53020000000001</v>
      </c>
    </row>
    <row r="5222" spans="1:22" x14ac:dyDescent="0.25">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25">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197.92080000000001</v>
      </c>
    </row>
    <row r="5224" spans="1:22" x14ac:dyDescent="0.25">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114.95</v>
      </c>
      <c r="T5224">
        <v>5</v>
      </c>
      <c r="U5224">
        <v>0</v>
      </c>
      <c r="V5224">
        <v>2.2989999999999999</v>
      </c>
    </row>
    <row r="5225" spans="1:22" x14ac:dyDescent="0.25">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20.731200000000001</v>
      </c>
    </row>
    <row r="5226" spans="1:22" x14ac:dyDescent="0.25">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25">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25">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60.4968</v>
      </c>
    </row>
    <row r="5229" spans="1:22" x14ac:dyDescent="0.25">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-44.195999999999998</v>
      </c>
    </row>
    <row r="5230" spans="1:22" x14ac:dyDescent="0.25">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25">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14.624000000000001</v>
      </c>
      <c r="T5231">
        <v>2</v>
      </c>
      <c r="U5231">
        <v>0.2</v>
      </c>
      <c r="V5231">
        <v>5.1184000000000003</v>
      </c>
    </row>
    <row r="5232" spans="1:22" x14ac:dyDescent="0.25">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8.7144999999999992</v>
      </c>
    </row>
    <row r="5233" spans="1:22" x14ac:dyDescent="0.25">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25">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27.495999999999999</v>
      </c>
      <c r="T5234">
        <v>7</v>
      </c>
      <c r="U5234">
        <v>0.2</v>
      </c>
      <c r="V5234">
        <v>9.2798999999999996</v>
      </c>
    </row>
    <row r="5235" spans="1:22" x14ac:dyDescent="0.25">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25">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2.6251000000000002</v>
      </c>
    </row>
    <row r="5237" spans="1:22" x14ac:dyDescent="0.25">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15.9384</v>
      </c>
    </row>
    <row r="5238" spans="1:22" x14ac:dyDescent="0.25">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25">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25">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26.391200000000001</v>
      </c>
    </row>
    <row r="5241" spans="1:22" x14ac:dyDescent="0.25">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6.6588000000000003</v>
      </c>
    </row>
    <row r="5242" spans="1:22" x14ac:dyDescent="0.25">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v>
      </c>
      <c r="T5242">
        <v>2</v>
      </c>
      <c r="U5242">
        <v>0.2</v>
      </c>
      <c r="V5242">
        <v>12.958399999999999</v>
      </c>
    </row>
    <row r="5243" spans="1:22" x14ac:dyDescent="0.25">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25">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3.3180000000000001</v>
      </c>
      <c r="T5244">
        <v>3</v>
      </c>
      <c r="U5244">
        <v>0.8</v>
      </c>
      <c r="V5244">
        <v>-5.6406000000000001</v>
      </c>
    </row>
    <row r="5245" spans="1:22" x14ac:dyDescent="0.25">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25">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v>
      </c>
      <c r="T5246">
        <v>2</v>
      </c>
      <c r="U5246">
        <v>0.2</v>
      </c>
      <c r="V5246">
        <v>15.3522</v>
      </c>
    </row>
    <row r="5247" spans="1:22" x14ac:dyDescent="0.25">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33.357599999999998</v>
      </c>
    </row>
    <row r="5248" spans="1:22" x14ac:dyDescent="0.25">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25">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20.768000000000001</v>
      </c>
      <c r="T5249">
        <v>8</v>
      </c>
      <c r="U5249">
        <v>0.8</v>
      </c>
      <c r="V5249">
        <v>-52.958399999999997</v>
      </c>
    </row>
    <row r="5250" spans="1:22" x14ac:dyDescent="0.25">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25">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4.0872000000000002</v>
      </c>
    </row>
    <row r="5252" spans="1:22" x14ac:dyDescent="0.25">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v>
      </c>
      <c r="T5252">
        <v>5</v>
      </c>
      <c r="U5252">
        <v>0</v>
      </c>
      <c r="V5252">
        <v>19.995999999999999</v>
      </c>
    </row>
    <row r="5253" spans="1:22" x14ac:dyDescent="0.25">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23.086400000000001</v>
      </c>
    </row>
    <row r="5254" spans="1:22" x14ac:dyDescent="0.25">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53.043900000000001</v>
      </c>
    </row>
    <row r="5255" spans="1:22" x14ac:dyDescent="0.25">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v>
      </c>
      <c r="T5255">
        <v>2</v>
      </c>
      <c r="U5255">
        <v>0.2</v>
      </c>
      <c r="V5255">
        <v>33.64</v>
      </c>
    </row>
    <row r="5256" spans="1:22" x14ac:dyDescent="0.25">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-7.0979999999999999</v>
      </c>
    </row>
    <row r="5257" spans="1:22" x14ac:dyDescent="0.25">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33.567999999999998</v>
      </c>
      <c r="T5257">
        <v>2</v>
      </c>
      <c r="U5257">
        <v>0.2</v>
      </c>
      <c r="V5257">
        <v>-5.4547999999999996</v>
      </c>
    </row>
    <row r="5258" spans="1:22" x14ac:dyDescent="0.25">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25">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25">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16.544</v>
      </c>
    </row>
    <row r="5261" spans="1:22" x14ac:dyDescent="0.25">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15.934799999999999</v>
      </c>
    </row>
    <row r="5262" spans="1:22" x14ac:dyDescent="0.25">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14.7582</v>
      </c>
    </row>
    <row r="5263" spans="1:22" x14ac:dyDescent="0.25">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2.92</v>
      </c>
      <c r="T5263">
        <v>2</v>
      </c>
      <c r="U5263">
        <v>0.8</v>
      </c>
      <c r="V5263">
        <v>-4.8179999999999996</v>
      </c>
    </row>
    <row r="5264" spans="1:22" x14ac:dyDescent="0.25">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200.79499999999999</v>
      </c>
      <c r="T5264">
        <v>1</v>
      </c>
      <c r="U5264">
        <v>0.3</v>
      </c>
      <c r="V5264">
        <v>-22.948</v>
      </c>
    </row>
    <row r="5265" spans="1:22" x14ac:dyDescent="0.25">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-2.9180000000000001</v>
      </c>
    </row>
    <row r="5266" spans="1:22" x14ac:dyDescent="0.25">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3.5529000000000002</v>
      </c>
    </row>
    <row r="5267" spans="1:22" x14ac:dyDescent="0.25">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5.7624000000000004</v>
      </c>
    </row>
    <row r="5268" spans="1:22" x14ac:dyDescent="0.25">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25">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25">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24.122399999999999</v>
      </c>
    </row>
    <row r="5271" spans="1:22" x14ac:dyDescent="0.25">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25">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406.6</v>
      </c>
      <c r="T5272">
        <v>5</v>
      </c>
      <c r="U5272">
        <v>0</v>
      </c>
      <c r="V5272">
        <v>113.848</v>
      </c>
    </row>
    <row r="5273" spans="1:22" x14ac:dyDescent="0.25">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8.0968</v>
      </c>
    </row>
    <row r="5274" spans="1:22" x14ac:dyDescent="0.25">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v>
      </c>
    </row>
    <row r="5275" spans="1:22" x14ac:dyDescent="0.25">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3.7440000000000002</v>
      </c>
      <c r="T5275">
        <v>4</v>
      </c>
      <c r="U5275">
        <v>0.7</v>
      </c>
      <c r="V5275">
        <v>-2.6208</v>
      </c>
    </row>
    <row r="5276" spans="1:22" x14ac:dyDescent="0.25">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178.8</v>
      </c>
    </row>
    <row r="5277" spans="1:22" x14ac:dyDescent="0.25">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70.311999999999998</v>
      </c>
    </row>
    <row r="5278" spans="1:22" x14ac:dyDescent="0.25">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8.5024999999999995</v>
      </c>
    </row>
    <row r="5279" spans="1:22" x14ac:dyDescent="0.25">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-9.7175999999999991</v>
      </c>
    </row>
    <row r="5280" spans="1:22" x14ac:dyDescent="0.25">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48.539200000000001</v>
      </c>
    </row>
    <row r="5281" spans="1:22" x14ac:dyDescent="0.25">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25">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25">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25">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36.840000000000003</v>
      </c>
      <c r="T5284">
        <v>3</v>
      </c>
      <c r="U5284">
        <v>0</v>
      </c>
      <c r="V5284">
        <v>17.314800000000002</v>
      </c>
    </row>
    <row r="5285" spans="1:22" x14ac:dyDescent="0.25">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25">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v>44.4</v>
      </c>
      <c r="T5286">
        <v>3</v>
      </c>
      <c r="U5286">
        <v>0</v>
      </c>
      <c r="V5286">
        <v>22.2</v>
      </c>
    </row>
    <row r="5287" spans="1:22" x14ac:dyDescent="0.25">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v>
      </c>
      <c r="T5287">
        <v>9</v>
      </c>
      <c r="U5287">
        <v>0.2</v>
      </c>
      <c r="V5287">
        <v>7.4340000000000002</v>
      </c>
    </row>
    <row r="5288" spans="1:22" x14ac:dyDescent="0.25">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9.5519999999999996</v>
      </c>
      <c r="T5288">
        <v>8</v>
      </c>
      <c r="U5288">
        <v>0.7</v>
      </c>
      <c r="V5288">
        <v>-7.3231999999999999</v>
      </c>
    </row>
    <row r="5289" spans="1:22" x14ac:dyDescent="0.25">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v>
      </c>
      <c r="T5289">
        <v>3</v>
      </c>
      <c r="U5289">
        <v>0.7</v>
      </c>
      <c r="V5289">
        <v>-152.9847</v>
      </c>
    </row>
    <row r="5290" spans="1:22" x14ac:dyDescent="0.25">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25">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25">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966.7</v>
      </c>
      <c r="T5292">
        <v>5</v>
      </c>
      <c r="U5292">
        <v>0.3</v>
      </c>
      <c r="V5292">
        <v>-13.81</v>
      </c>
    </row>
    <row r="5293" spans="1:22" x14ac:dyDescent="0.25">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61.462800000000001</v>
      </c>
    </row>
    <row r="5294" spans="1:22" x14ac:dyDescent="0.25">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25">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v>
      </c>
    </row>
    <row r="5296" spans="1:22" x14ac:dyDescent="0.25">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23.184000000000001</v>
      </c>
    </row>
    <row r="5297" spans="1:22" x14ac:dyDescent="0.25">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25">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4.0202999999999998</v>
      </c>
    </row>
    <row r="5299" spans="1:22" x14ac:dyDescent="0.25">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135.97999999999999</v>
      </c>
    </row>
    <row r="5300" spans="1:22" x14ac:dyDescent="0.25">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1.9176</v>
      </c>
    </row>
    <row r="5301" spans="1:22" x14ac:dyDescent="0.25">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8.6940000000000008</v>
      </c>
    </row>
    <row r="5302" spans="1:22" x14ac:dyDescent="0.25">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386.83499999999998</v>
      </c>
    </row>
    <row r="5303" spans="1:22" x14ac:dyDescent="0.25">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1979.7</v>
      </c>
      <c r="T5303">
        <v>6</v>
      </c>
      <c r="U5303">
        <v>0</v>
      </c>
      <c r="V5303">
        <v>653.30100000000004</v>
      </c>
    </row>
    <row r="5304" spans="1:22" x14ac:dyDescent="0.25">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62.1</v>
      </c>
      <c r="T5304">
        <v>6</v>
      </c>
      <c r="U5304">
        <v>0</v>
      </c>
      <c r="V5304">
        <v>29.808</v>
      </c>
    </row>
    <row r="5305" spans="1:22" x14ac:dyDescent="0.25">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-1.0656000000000001</v>
      </c>
    </row>
    <row r="5306" spans="1:22" x14ac:dyDescent="0.25">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-7.476</v>
      </c>
    </row>
    <row r="5307" spans="1:22" x14ac:dyDescent="0.25">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68.95</v>
      </c>
      <c r="T5307">
        <v>5</v>
      </c>
      <c r="U5307">
        <v>0</v>
      </c>
      <c r="V5307">
        <v>28.959</v>
      </c>
    </row>
    <row r="5308" spans="1:22" x14ac:dyDescent="0.25">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80.019900000000007</v>
      </c>
    </row>
    <row r="5309" spans="1:22" x14ac:dyDescent="0.25">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1.9990000000000001</v>
      </c>
    </row>
    <row r="5310" spans="1:22" x14ac:dyDescent="0.25">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-46.399799999999999</v>
      </c>
    </row>
    <row r="5311" spans="1:22" x14ac:dyDescent="0.25">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v>
      </c>
      <c r="T5311">
        <v>5</v>
      </c>
      <c r="U5311">
        <v>0.2</v>
      </c>
      <c r="V5311">
        <v>3.9119999999999999</v>
      </c>
    </row>
    <row r="5312" spans="1:22" x14ac:dyDescent="0.25">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1525.1880000000001</v>
      </c>
      <c r="T5312">
        <v>6</v>
      </c>
      <c r="U5312">
        <v>0.8</v>
      </c>
      <c r="V5312">
        <v>-2287.7820000000002</v>
      </c>
    </row>
    <row r="5313" spans="1:22" x14ac:dyDescent="0.25">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25">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28.047999999999998</v>
      </c>
      <c r="T5314">
        <v>2</v>
      </c>
      <c r="U5314">
        <v>0.2</v>
      </c>
      <c r="V5314">
        <v>3.5059999999999998</v>
      </c>
    </row>
    <row r="5315" spans="1:22" x14ac:dyDescent="0.25">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21.436800000000002</v>
      </c>
    </row>
    <row r="5316" spans="1:22" x14ac:dyDescent="0.25">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25">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11.691000000000001</v>
      </c>
    </row>
    <row r="5318" spans="1:22" x14ac:dyDescent="0.25">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1.3284</v>
      </c>
    </row>
    <row r="5319" spans="1:22" x14ac:dyDescent="0.25">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1.5690999999999999</v>
      </c>
    </row>
    <row r="5320" spans="1:22" x14ac:dyDescent="0.25">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20.736000000000001</v>
      </c>
      <c r="T5320">
        <v>4</v>
      </c>
      <c r="U5320">
        <v>0.2</v>
      </c>
      <c r="V5320">
        <v>7.2576000000000001</v>
      </c>
    </row>
    <row r="5321" spans="1:22" x14ac:dyDescent="0.25">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v>
      </c>
      <c r="T5321">
        <v>3</v>
      </c>
      <c r="U5321">
        <v>0.7</v>
      </c>
      <c r="V5321">
        <v>-21.888000000000002</v>
      </c>
    </row>
    <row r="5322" spans="1:22" x14ac:dyDescent="0.25">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v>
      </c>
    </row>
    <row r="5323" spans="1:22" x14ac:dyDescent="0.25">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34.235999999999997</v>
      </c>
      <c r="T5323">
        <v>4</v>
      </c>
      <c r="U5323">
        <v>0.7</v>
      </c>
      <c r="V5323">
        <v>-26.247599999999998</v>
      </c>
    </row>
    <row r="5324" spans="1:22" x14ac:dyDescent="0.25">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25">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25">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25">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25">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2.004</v>
      </c>
    </row>
    <row r="5329" spans="1:22" x14ac:dyDescent="0.25">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25">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2.3940000000000001</v>
      </c>
    </row>
    <row r="5331" spans="1:22" x14ac:dyDescent="0.25">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33.567999999999998</v>
      </c>
      <c r="T5331">
        <v>2</v>
      </c>
      <c r="U5331">
        <v>0.2</v>
      </c>
      <c r="V5331">
        <v>11.748799999999999</v>
      </c>
    </row>
    <row r="5332" spans="1:22" x14ac:dyDescent="0.25">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25">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v>
      </c>
      <c r="T5333">
        <v>5</v>
      </c>
      <c r="U5333">
        <v>0.2</v>
      </c>
      <c r="V5333">
        <v>20.452500000000001</v>
      </c>
    </row>
    <row r="5334" spans="1:22" x14ac:dyDescent="0.25">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6.5888</v>
      </c>
    </row>
    <row r="5335" spans="1:22" x14ac:dyDescent="0.25">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25">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25">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1.5548</v>
      </c>
    </row>
    <row r="5338" spans="1:22" x14ac:dyDescent="0.25">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8.7672000000000008</v>
      </c>
    </row>
    <row r="5339" spans="1:22" x14ac:dyDescent="0.25">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25">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244.55</v>
      </c>
      <c r="T5340">
        <v>5</v>
      </c>
      <c r="U5340">
        <v>0</v>
      </c>
      <c r="V5340">
        <v>4.891</v>
      </c>
    </row>
    <row r="5341" spans="1:22" x14ac:dyDescent="0.25">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5.7527999999999997</v>
      </c>
    </row>
    <row r="5342" spans="1:22" x14ac:dyDescent="0.25">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6.0114000000000001</v>
      </c>
    </row>
    <row r="5343" spans="1:22" x14ac:dyDescent="0.25">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53.997</v>
      </c>
    </row>
    <row r="5344" spans="1:22" x14ac:dyDescent="0.25">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1.6319999999999999</v>
      </c>
      <c r="T5344">
        <v>1</v>
      </c>
      <c r="U5344">
        <v>0.2</v>
      </c>
      <c r="V5344">
        <v>0.55079999999999996</v>
      </c>
    </row>
    <row r="5345" spans="1:22" x14ac:dyDescent="0.25">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16.747499999999999</v>
      </c>
    </row>
    <row r="5346" spans="1:22" x14ac:dyDescent="0.25">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2.2364999999999999</v>
      </c>
    </row>
    <row r="5347" spans="1:22" x14ac:dyDescent="0.25">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210.49359999999999</v>
      </c>
    </row>
    <row r="5348" spans="1:22" x14ac:dyDescent="0.25">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3.9498000000000002</v>
      </c>
    </row>
    <row r="5349" spans="1:22" x14ac:dyDescent="0.25">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2.8835999999999999</v>
      </c>
    </row>
    <row r="5350" spans="1:22" x14ac:dyDescent="0.25">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32.340000000000003</v>
      </c>
      <c r="T5350">
        <v>3</v>
      </c>
      <c r="U5350">
        <v>0</v>
      </c>
      <c r="V5350">
        <v>15.523199999999999</v>
      </c>
    </row>
    <row r="5351" spans="1:22" x14ac:dyDescent="0.25">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v>
      </c>
      <c r="T5351">
        <v>5</v>
      </c>
      <c r="U5351">
        <v>0</v>
      </c>
      <c r="V5351">
        <v>19.95</v>
      </c>
    </row>
    <row r="5352" spans="1:22" x14ac:dyDescent="0.25">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143.85599999999999</v>
      </c>
      <c r="T5352">
        <v>9</v>
      </c>
      <c r="U5352">
        <v>0.2</v>
      </c>
      <c r="V5352">
        <v>48.551400000000001</v>
      </c>
    </row>
    <row r="5353" spans="1:22" x14ac:dyDescent="0.25">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15.196</v>
      </c>
    </row>
    <row r="5354" spans="1:22" x14ac:dyDescent="0.25">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v>
      </c>
      <c r="T5354">
        <v>2</v>
      </c>
      <c r="U5354">
        <v>0.2</v>
      </c>
      <c r="V5354">
        <v>37.078200000000002</v>
      </c>
    </row>
    <row r="5355" spans="1:22" x14ac:dyDescent="0.25">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25">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20.959199999999999</v>
      </c>
    </row>
    <row r="5357" spans="1:22" x14ac:dyDescent="0.25">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25">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v>
      </c>
      <c r="T5358">
        <v>5</v>
      </c>
      <c r="U5358">
        <v>0.2</v>
      </c>
      <c r="V5358">
        <v>9.5340000000000007</v>
      </c>
    </row>
    <row r="5359" spans="1:22" x14ac:dyDescent="0.25">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1.6359999999999999</v>
      </c>
    </row>
    <row r="5360" spans="1:22" x14ac:dyDescent="0.25">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0.63119999999999998</v>
      </c>
    </row>
    <row r="5361" spans="1:22" x14ac:dyDescent="0.25">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v>
      </c>
    </row>
    <row r="5362" spans="1:22" x14ac:dyDescent="0.25">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198.27199999999999</v>
      </c>
      <c r="T5362">
        <v>8</v>
      </c>
      <c r="U5362">
        <v>0.2</v>
      </c>
      <c r="V5362">
        <v>-32.219200000000001</v>
      </c>
    </row>
    <row r="5363" spans="1:22" x14ac:dyDescent="0.25">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v>
      </c>
      <c r="T5363">
        <v>5</v>
      </c>
      <c r="U5363">
        <v>0.2</v>
      </c>
      <c r="V5363">
        <v>54.057000000000002</v>
      </c>
    </row>
    <row r="5364" spans="1:22" x14ac:dyDescent="0.25">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23.990400000000001</v>
      </c>
    </row>
    <row r="5365" spans="1:22" x14ac:dyDescent="0.25">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25">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6.4863999999999997</v>
      </c>
    </row>
    <row r="5367" spans="1:22" x14ac:dyDescent="0.25">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13.2293</v>
      </c>
    </row>
    <row r="5368" spans="1:22" x14ac:dyDescent="0.25">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88.775999999999996</v>
      </c>
      <c r="T5368">
        <v>3</v>
      </c>
      <c r="U5368">
        <v>0.2</v>
      </c>
      <c r="V5368">
        <v>7.7679</v>
      </c>
    </row>
    <row r="5369" spans="1:22" x14ac:dyDescent="0.25">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25">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3.895</v>
      </c>
    </row>
    <row r="5371" spans="1:22" x14ac:dyDescent="0.25">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28.706399999999999</v>
      </c>
    </row>
    <row r="5372" spans="1:22" x14ac:dyDescent="0.25">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25">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25">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v>
      </c>
      <c r="T5374">
        <v>3</v>
      </c>
      <c r="U5374">
        <v>0.2</v>
      </c>
      <c r="V5374">
        <v>5.4432</v>
      </c>
    </row>
    <row r="5375" spans="1:22" x14ac:dyDescent="0.25">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-69.472200000000001</v>
      </c>
    </row>
    <row r="5376" spans="1:22" x14ac:dyDescent="0.25">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v>
      </c>
      <c r="T5376">
        <v>2</v>
      </c>
      <c r="U5376">
        <v>0.2</v>
      </c>
      <c r="V5376">
        <v>3.6288</v>
      </c>
    </row>
    <row r="5377" spans="1:22" x14ac:dyDescent="0.25">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9.8160000000000007</v>
      </c>
    </row>
    <row r="5378" spans="1:22" x14ac:dyDescent="0.25">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25">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117.6147</v>
      </c>
    </row>
    <row r="5380" spans="1:22" x14ac:dyDescent="0.25">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v>
      </c>
    </row>
    <row r="5381" spans="1:22" x14ac:dyDescent="0.25">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7.6146000000000003</v>
      </c>
    </row>
    <row r="5382" spans="1:22" x14ac:dyDescent="0.25">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105.55200000000001</v>
      </c>
      <c r="T5382">
        <v>6</v>
      </c>
      <c r="U5382">
        <v>0.2</v>
      </c>
      <c r="V5382">
        <v>35.623800000000003</v>
      </c>
    </row>
    <row r="5383" spans="1:22" x14ac:dyDescent="0.25">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v>
      </c>
      <c r="T5383">
        <v>5</v>
      </c>
      <c r="U5383">
        <v>0.2</v>
      </c>
      <c r="V5383">
        <v>9.0719999999999992</v>
      </c>
    </row>
    <row r="5384" spans="1:22" x14ac:dyDescent="0.25">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v>
      </c>
      <c r="T5384">
        <v>8</v>
      </c>
      <c r="U5384">
        <v>0.2</v>
      </c>
      <c r="V5384">
        <v>5.3352000000000004</v>
      </c>
    </row>
    <row r="5385" spans="1:22" x14ac:dyDescent="0.25">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v>
      </c>
      <c r="T5385">
        <v>2</v>
      </c>
      <c r="U5385">
        <v>0.2</v>
      </c>
      <c r="V5385">
        <v>3.7584</v>
      </c>
    </row>
    <row r="5386" spans="1:22" x14ac:dyDescent="0.25">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v>
      </c>
    </row>
    <row r="5387" spans="1:22" x14ac:dyDescent="0.25">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545.91600000000005</v>
      </c>
      <c r="T5387">
        <v>14</v>
      </c>
      <c r="U5387">
        <v>0.4</v>
      </c>
      <c r="V5387">
        <v>72.788799999999995</v>
      </c>
    </row>
    <row r="5388" spans="1:22" x14ac:dyDescent="0.25">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40.409999999999997</v>
      </c>
      <c r="T5388">
        <v>9</v>
      </c>
      <c r="U5388">
        <v>0</v>
      </c>
      <c r="V5388">
        <v>18.5886</v>
      </c>
    </row>
    <row r="5389" spans="1:22" x14ac:dyDescent="0.25">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v>
      </c>
    </row>
    <row r="5390" spans="1:22" x14ac:dyDescent="0.25">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25">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25">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v>
      </c>
      <c r="T5392">
        <v>3</v>
      </c>
      <c r="U5392">
        <v>0.2</v>
      </c>
      <c r="V5392">
        <v>9.5526</v>
      </c>
    </row>
    <row r="5393" spans="1:22" x14ac:dyDescent="0.25">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10.8</v>
      </c>
    </row>
    <row r="5394" spans="1:22" x14ac:dyDescent="0.25">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25">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25">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1025.8800000000001</v>
      </c>
      <c r="T5396">
        <v>6</v>
      </c>
      <c r="U5396">
        <v>0</v>
      </c>
      <c r="V5396">
        <v>235.95240000000001</v>
      </c>
    </row>
    <row r="5397" spans="1:22" x14ac:dyDescent="0.25">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9.891</v>
      </c>
    </row>
    <row r="5398" spans="1:22" x14ac:dyDescent="0.25">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25">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11.31</v>
      </c>
    </row>
    <row r="5400" spans="1:22" x14ac:dyDescent="0.25">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-2.0348999999999999</v>
      </c>
    </row>
    <row r="5401" spans="1:22" x14ac:dyDescent="0.25">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6.5490000000000004</v>
      </c>
    </row>
    <row r="5402" spans="1:22" x14ac:dyDescent="0.25">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25">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25">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25">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3.7440000000000002</v>
      </c>
      <c r="T5405">
        <v>1</v>
      </c>
      <c r="U5405">
        <v>0.2</v>
      </c>
      <c r="V5405">
        <v>1.3104</v>
      </c>
    </row>
    <row r="5406" spans="1:22" x14ac:dyDescent="0.25">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v>
      </c>
      <c r="T5406">
        <v>5</v>
      </c>
      <c r="U5406">
        <v>0.2</v>
      </c>
      <c r="V5406">
        <v>55.744999999999997</v>
      </c>
    </row>
    <row r="5407" spans="1:22" x14ac:dyDescent="0.25">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25">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10.65</v>
      </c>
      <c r="T5408">
        <v>3</v>
      </c>
      <c r="U5408">
        <v>0</v>
      </c>
      <c r="V5408">
        <v>5.0054999999999996</v>
      </c>
    </row>
    <row r="5409" spans="1:22" x14ac:dyDescent="0.25">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25">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22.423999999999999</v>
      </c>
      <c r="T5410">
        <v>1</v>
      </c>
      <c r="U5410">
        <v>0.2</v>
      </c>
      <c r="V5410">
        <v>8.4090000000000007</v>
      </c>
    </row>
    <row r="5411" spans="1:22" x14ac:dyDescent="0.25">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v>
      </c>
      <c r="T5411">
        <v>3</v>
      </c>
      <c r="U5411">
        <v>0.2</v>
      </c>
      <c r="V5411">
        <v>33.93</v>
      </c>
    </row>
    <row r="5412" spans="1:22" x14ac:dyDescent="0.25">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25">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v>
      </c>
      <c r="T5413">
        <v>7</v>
      </c>
      <c r="U5413">
        <v>0.2</v>
      </c>
      <c r="V5413">
        <v>3.528</v>
      </c>
    </row>
    <row r="5414" spans="1:22" x14ac:dyDescent="0.25">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8.1072000000000006</v>
      </c>
    </row>
    <row r="5415" spans="1:22" x14ac:dyDescent="0.25">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62.93</v>
      </c>
    </row>
    <row r="5416" spans="1:22" x14ac:dyDescent="0.25">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73.176000000000002</v>
      </c>
      <c r="T5416">
        <v>6</v>
      </c>
      <c r="U5416">
        <v>0.8</v>
      </c>
      <c r="V5416">
        <v>-197.5752</v>
      </c>
    </row>
    <row r="5417" spans="1:22" x14ac:dyDescent="0.25">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20.736000000000001</v>
      </c>
      <c r="T5417">
        <v>4</v>
      </c>
      <c r="U5417">
        <v>0.2</v>
      </c>
      <c r="V5417">
        <v>7.2576000000000001</v>
      </c>
    </row>
    <row r="5418" spans="1:22" x14ac:dyDescent="0.25">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25">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25">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36.287999999999997</v>
      </c>
      <c r="T5420">
        <v>7</v>
      </c>
      <c r="U5420">
        <v>0.2</v>
      </c>
      <c r="V5420">
        <v>12.700799999999999</v>
      </c>
    </row>
    <row r="5421" spans="1:22" x14ac:dyDescent="0.25">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15.038399999999999</v>
      </c>
    </row>
    <row r="5422" spans="1:22" x14ac:dyDescent="0.25">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280.78199999999998</v>
      </c>
      <c r="T5422">
        <v>3</v>
      </c>
      <c r="U5422">
        <v>0.4</v>
      </c>
      <c r="V5422">
        <v>-60.836100000000002</v>
      </c>
    </row>
    <row r="5423" spans="1:22" x14ac:dyDescent="0.25">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31.984000000000002</v>
      </c>
      <c r="T5423">
        <v>2</v>
      </c>
      <c r="U5423">
        <v>0.2</v>
      </c>
      <c r="V5423">
        <v>1.1994</v>
      </c>
    </row>
    <row r="5424" spans="1:22" x14ac:dyDescent="0.25">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v>
      </c>
    </row>
    <row r="5425" spans="1:22" x14ac:dyDescent="0.25">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v>
      </c>
      <c r="T5425">
        <v>5</v>
      </c>
      <c r="U5425">
        <v>0</v>
      </c>
      <c r="V5425">
        <v>11.88</v>
      </c>
    </row>
    <row r="5426" spans="1:22" x14ac:dyDescent="0.25">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25">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25">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111.9</v>
      </c>
      <c r="T5428">
        <v>6</v>
      </c>
      <c r="U5428">
        <v>0</v>
      </c>
      <c r="V5428">
        <v>51.473999999999997</v>
      </c>
    </row>
    <row r="5429" spans="1:22" x14ac:dyDescent="0.25">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35.244999999999997</v>
      </c>
    </row>
    <row r="5430" spans="1:22" x14ac:dyDescent="0.25">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12.097799999999999</v>
      </c>
    </row>
    <row r="5431" spans="1:22" x14ac:dyDescent="0.25">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31.984000000000002</v>
      </c>
      <c r="T5431">
        <v>2</v>
      </c>
      <c r="U5431">
        <v>0.2</v>
      </c>
      <c r="V5431">
        <v>1.9990000000000001</v>
      </c>
    </row>
    <row r="5432" spans="1:22" x14ac:dyDescent="0.25">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16.1568</v>
      </c>
    </row>
    <row r="5433" spans="1:22" x14ac:dyDescent="0.25">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25">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-4.9728000000000003</v>
      </c>
    </row>
    <row r="5435" spans="1:22" x14ac:dyDescent="0.25">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8.8960000000000008</v>
      </c>
      <c r="T5435">
        <v>4</v>
      </c>
      <c r="U5435">
        <v>0.2</v>
      </c>
      <c r="V5435">
        <v>0.66720000000000002</v>
      </c>
    </row>
    <row r="5436" spans="1:22" x14ac:dyDescent="0.25">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v>1640.7</v>
      </c>
      <c r="T5436">
        <v>5</v>
      </c>
      <c r="U5436">
        <v>0</v>
      </c>
      <c r="V5436">
        <v>459.39600000000002</v>
      </c>
    </row>
    <row r="5437" spans="1:22" x14ac:dyDescent="0.25">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97.2</v>
      </c>
    </row>
    <row r="5438" spans="1:22" x14ac:dyDescent="0.25">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5.3680000000000003</v>
      </c>
    </row>
    <row r="5439" spans="1:22" x14ac:dyDescent="0.25">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v>
      </c>
      <c r="T5439">
        <v>5</v>
      </c>
      <c r="U5439">
        <v>0.7</v>
      </c>
      <c r="V5439">
        <v>-6.867</v>
      </c>
    </row>
    <row r="5440" spans="1:22" x14ac:dyDescent="0.25">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15.991199999999999</v>
      </c>
    </row>
    <row r="5441" spans="1:22" x14ac:dyDescent="0.25">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183.995</v>
      </c>
    </row>
    <row r="5442" spans="1:22" x14ac:dyDescent="0.25">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0.15479999999999999</v>
      </c>
    </row>
    <row r="5443" spans="1:22" x14ac:dyDescent="0.25">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25">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25">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62.295999999999999</v>
      </c>
      <c r="T5445">
        <v>13</v>
      </c>
      <c r="U5445">
        <v>0.2</v>
      </c>
      <c r="V5445">
        <v>21.024899999999999</v>
      </c>
    </row>
    <row r="5446" spans="1:22" x14ac:dyDescent="0.25">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10.71</v>
      </c>
      <c r="T5446">
        <v>3</v>
      </c>
      <c r="U5446">
        <v>0</v>
      </c>
      <c r="V5446">
        <v>2.7846000000000002</v>
      </c>
    </row>
    <row r="5447" spans="1:22" x14ac:dyDescent="0.25">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v>
      </c>
      <c r="T5447">
        <v>1</v>
      </c>
      <c r="U5447">
        <v>0.2</v>
      </c>
      <c r="V5447">
        <v>7.0659000000000001</v>
      </c>
    </row>
    <row r="5448" spans="1:22" x14ac:dyDescent="0.25">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25">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v>
      </c>
      <c r="T5449">
        <v>5</v>
      </c>
      <c r="U5449">
        <v>0</v>
      </c>
      <c r="V5449">
        <v>87.482500000000002</v>
      </c>
    </row>
    <row r="5450" spans="1:22" x14ac:dyDescent="0.25">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7.1585999999999999</v>
      </c>
    </row>
    <row r="5451" spans="1:22" x14ac:dyDescent="0.25">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v>
      </c>
      <c r="T5451">
        <v>5</v>
      </c>
      <c r="U5451">
        <v>0</v>
      </c>
      <c r="V5451">
        <v>10.906000000000001</v>
      </c>
    </row>
    <row r="5452" spans="1:22" x14ac:dyDescent="0.25">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149.38200000000001</v>
      </c>
    </row>
    <row r="5453" spans="1:22" x14ac:dyDescent="0.25">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12.979200000000001</v>
      </c>
    </row>
    <row r="5454" spans="1:22" x14ac:dyDescent="0.25">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86.2</v>
      </c>
      <c r="T5454">
        <v>5</v>
      </c>
      <c r="U5454">
        <v>0</v>
      </c>
      <c r="V5454">
        <v>24.998000000000001</v>
      </c>
    </row>
    <row r="5455" spans="1:22" x14ac:dyDescent="0.25">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38.015999999999998</v>
      </c>
      <c r="T5455">
        <v>6</v>
      </c>
      <c r="U5455">
        <v>0.2</v>
      </c>
      <c r="V5455">
        <v>13.780799999999999</v>
      </c>
    </row>
    <row r="5456" spans="1:22" x14ac:dyDescent="0.25">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25">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6.8479999999999999</v>
      </c>
      <c r="T5457">
        <v>2</v>
      </c>
      <c r="U5457">
        <v>0.2</v>
      </c>
      <c r="V5457">
        <v>0.77039999999999997</v>
      </c>
    </row>
    <row r="5458" spans="1:22" x14ac:dyDescent="0.25">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25">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20.538</v>
      </c>
    </row>
    <row r="5460" spans="1:22" x14ac:dyDescent="0.25">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13.343999999999999</v>
      </c>
      <c r="T5460">
        <v>6</v>
      </c>
      <c r="U5460">
        <v>0.2</v>
      </c>
      <c r="V5460">
        <v>4.3368000000000002</v>
      </c>
    </row>
    <row r="5461" spans="1:22" x14ac:dyDescent="0.25">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92.391999999999996</v>
      </c>
    </row>
    <row r="5462" spans="1:22" x14ac:dyDescent="0.25">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16.271999999999998</v>
      </c>
      <c r="T5462">
        <v>1</v>
      </c>
      <c r="U5462">
        <v>0.2</v>
      </c>
      <c r="V5462">
        <v>-3.8645999999999998</v>
      </c>
    </row>
    <row r="5463" spans="1:22" x14ac:dyDescent="0.25">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25">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25">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25">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25">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v>
      </c>
      <c r="T5467">
        <v>5</v>
      </c>
      <c r="U5467">
        <v>0.7</v>
      </c>
      <c r="V5467">
        <v>-320.59699999999998</v>
      </c>
    </row>
    <row r="5468" spans="1:22" x14ac:dyDescent="0.25">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16.175999999999998</v>
      </c>
      <c r="T5468">
        <v>3</v>
      </c>
      <c r="U5468">
        <v>0.2</v>
      </c>
      <c r="V5468">
        <v>6.0659999999999998</v>
      </c>
    </row>
    <row r="5469" spans="1:22" x14ac:dyDescent="0.25">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13.7646</v>
      </c>
    </row>
    <row r="5470" spans="1:22" x14ac:dyDescent="0.25">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73.194000000000003</v>
      </c>
    </row>
    <row r="5471" spans="1:22" x14ac:dyDescent="0.25">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25">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v>
      </c>
      <c r="T5472">
        <v>5</v>
      </c>
      <c r="U5472">
        <v>0.2</v>
      </c>
      <c r="V5472">
        <v>9.2940000000000005</v>
      </c>
    </row>
    <row r="5473" spans="1:22" x14ac:dyDescent="0.25">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v>
      </c>
      <c r="T5473">
        <v>5</v>
      </c>
      <c r="U5473">
        <v>0.2</v>
      </c>
      <c r="V5473">
        <v>4.008</v>
      </c>
    </row>
    <row r="5474" spans="1:22" x14ac:dyDescent="0.25">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-17.607600000000001</v>
      </c>
    </row>
    <row r="5475" spans="1:22" x14ac:dyDescent="0.25">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v>
      </c>
      <c r="T5475">
        <v>7</v>
      </c>
      <c r="U5475">
        <v>0.7</v>
      </c>
      <c r="V5475">
        <v>-183.63239999999999</v>
      </c>
    </row>
    <row r="5476" spans="1:22" x14ac:dyDescent="0.25">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37.533999999999999</v>
      </c>
    </row>
    <row r="5477" spans="1:22" x14ac:dyDescent="0.25">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v>
      </c>
      <c r="T5477">
        <v>3</v>
      </c>
      <c r="U5477">
        <v>0</v>
      </c>
      <c r="V5477">
        <v>22.2</v>
      </c>
    </row>
    <row r="5478" spans="1:22" x14ac:dyDescent="0.25">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25">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8.7905999999999995</v>
      </c>
    </row>
    <row r="5480" spans="1:22" x14ac:dyDescent="0.25">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128.4</v>
      </c>
      <c r="T5480">
        <v>3</v>
      </c>
      <c r="U5480">
        <v>0</v>
      </c>
      <c r="V5480">
        <v>62.915999999999997</v>
      </c>
    </row>
    <row r="5481" spans="1:22" x14ac:dyDescent="0.25">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v>
      </c>
      <c r="T5481">
        <v>1</v>
      </c>
      <c r="U5481">
        <v>0.7</v>
      </c>
      <c r="V5481">
        <v>-1.3083</v>
      </c>
    </row>
    <row r="5482" spans="1:22" x14ac:dyDescent="0.25">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103.19199999999999</v>
      </c>
      <c r="T5482">
        <v>1</v>
      </c>
      <c r="U5482">
        <v>0.2</v>
      </c>
      <c r="V5482">
        <v>11.6091</v>
      </c>
    </row>
    <row r="5483" spans="1:22" x14ac:dyDescent="0.25">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6.48</v>
      </c>
    </row>
    <row r="5484" spans="1:22" x14ac:dyDescent="0.25">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25">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0.40679999999999999</v>
      </c>
    </row>
    <row r="5486" spans="1:22" x14ac:dyDescent="0.25">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419.13600000000002</v>
      </c>
      <c r="T5486">
        <v>4</v>
      </c>
      <c r="U5486">
        <v>0.2</v>
      </c>
      <c r="V5486">
        <v>-68.1096</v>
      </c>
    </row>
    <row r="5487" spans="1:22" x14ac:dyDescent="0.25">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7.6284000000000001</v>
      </c>
    </row>
    <row r="5488" spans="1:22" x14ac:dyDescent="0.25">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3.5920000000000001</v>
      </c>
      <c r="T5488">
        <v>4</v>
      </c>
      <c r="U5488">
        <v>0.8</v>
      </c>
      <c r="V5488">
        <v>-6.2859999999999996</v>
      </c>
    </row>
    <row r="5489" spans="1:22" x14ac:dyDescent="0.25">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23.975999999999999</v>
      </c>
      <c r="T5489">
        <v>3</v>
      </c>
      <c r="U5489">
        <v>0.2</v>
      </c>
      <c r="V5489">
        <v>-5.6943000000000001</v>
      </c>
    </row>
    <row r="5490" spans="1:22" x14ac:dyDescent="0.25">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25">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v>
      </c>
    </row>
    <row r="5492" spans="1:22" x14ac:dyDescent="0.25">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v>
      </c>
      <c r="T5492">
        <v>3</v>
      </c>
      <c r="U5492">
        <v>0.2</v>
      </c>
      <c r="V5492">
        <v>-19.105799999999999</v>
      </c>
    </row>
    <row r="5493" spans="1:22" x14ac:dyDescent="0.25">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1.8160000000000001</v>
      </c>
    </row>
    <row r="5494" spans="1:22" x14ac:dyDescent="0.25">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0.1472</v>
      </c>
    </row>
    <row r="5495" spans="1:22" x14ac:dyDescent="0.25">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25">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-4.8391999999999999</v>
      </c>
    </row>
    <row r="5497" spans="1:22" x14ac:dyDescent="0.25">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7.6559999999999997</v>
      </c>
      <c r="T5497">
        <v>4</v>
      </c>
      <c r="U5497">
        <v>0.7</v>
      </c>
      <c r="V5497">
        <v>-6.1247999999999996</v>
      </c>
    </row>
    <row r="5498" spans="1:22" x14ac:dyDescent="0.25">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v>
      </c>
      <c r="T5498">
        <v>2</v>
      </c>
      <c r="U5498">
        <v>0.2</v>
      </c>
      <c r="V5498">
        <v>19.175999999999998</v>
      </c>
    </row>
    <row r="5499" spans="1:22" x14ac:dyDescent="0.25">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1.9024000000000001</v>
      </c>
    </row>
    <row r="5500" spans="1:22" x14ac:dyDescent="0.25">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25">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25">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25">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4.3903999999999996</v>
      </c>
    </row>
    <row r="5504" spans="1:22" x14ac:dyDescent="0.25">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0.66239999999999999</v>
      </c>
    </row>
    <row r="5505" spans="1:22" x14ac:dyDescent="0.25">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20.135999999999999</v>
      </c>
      <c r="T5505">
        <v>3</v>
      </c>
      <c r="U5505">
        <v>0.2</v>
      </c>
      <c r="V5505">
        <v>1.2585</v>
      </c>
    </row>
    <row r="5506" spans="1:22" x14ac:dyDescent="0.25">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2.8782000000000001</v>
      </c>
    </row>
    <row r="5507" spans="1:22" x14ac:dyDescent="0.25">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859.2</v>
      </c>
      <c r="T5507">
        <v>4</v>
      </c>
      <c r="U5507">
        <v>0.4</v>
      </c>
      <c r="V5507">
        <v>-186.16</v>
      </c>
    </row>
    <row r="5508" spans="1:22" x14ac:dyDescent="0.25">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27.882000000000001</v>
      </c>
    </row>
    <row r="5509" spans="1:22" x14ac:dyDescent="0.25">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8.6015999999999995</v>
      </c>
    </row>
    <row r="5510" spans="1:22" x14ac:dyDescent="0.25">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62.737000000000002</v>
      </c>
    </row>
    <row r="5511" spans="1:22" x14ac:dyDescent="0.25">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19.137599999999999</v>
      </c>
    </row>
    <row r="5512" spans="1:22" x14ac:dyDescent="0.25">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v>
      </c>
      <c r="T5512">
        <v>2</v>
      </c>
      <c r="U5512">
        <v>0.2</v>
      </c>
      <c r="V5512">
        <v>3.4750000000000001</v>
      </c>
    </row>
    <row r="5513" spans="1:22" x14ac:dyDescent="0.25">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11.102399999999999</v>
      </c>
    </row>
    <row r="5514" spans="1:22" x14ac:dyDescent="0.25">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v>
      </c>
      <c r="T5514">
        <v>3</v>
      </c>
      <c r="U5514">
        <v>0.2</v>
      </c>
      <c r="V5514">
        <v>7.6868999999999996</v>
      </c>
    </row>
    <row r="5515" spans="1:22" x14ac:dyDescent="0.25">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239.97</v>
      </c>
      <c r="T5515">
        <v>3</v>
      </c>
      <c r="U5515">
        <v>0</v>
      </c>
      <c r="V5515">
        <v>2.3997000000000002</v>
      </c>
    </row>
    <row r="5516" spans="1:22" x14ac:dyDescent="0.25">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25">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v>
      </c>
      <c r="T5517">
        <v>3</v>
      </c>
      <c r="U5517">
        <v>0</v>
      </c>
      <c r="V5517">
        <v>3.8654999999999999</v>
      </c>
    </row>
    <row r="5518" spans="1:22" x14ac:dyDescent="0.25">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25">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239.96</v>
      </c>
      <c r="T5519">
        <v>10</v>
      </c>
      <c r="U5519">
        <v>0.3</v>
      </c>
      <c r="V5519">
        <v>-10.284000000000001</v>
      </c>
    </row>
    <row r="5520" spans="1:22" x14ac:dyDescent="0.25">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6.8460000000000001</v>
      </c>
    </row>
    <row r="5521" spans="1:22" x14ac:dyDescent="0.25">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13.391999999999999</v>
      </c>
      <c r="T5521">
        <v>3</v>
      </c>
      <c r="U5521">
        <v>0.2</v>
      </c>
      <c r="V5521">
        <v>3.1806000000000001</v>
      </c>
    </row>
    <row r="5522" spans="1:22" x14ac:dyDescent="0.25">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25">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-28.796399999999998</v>
      </c>
    </row>
    <row r="5524" spans="1:22" x14ac:dyDescent="0.25">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v>
      </c>
      <c r="T5524">
        <v>6</v>
      </c>
      <c r="U5524">
        <v>0.2</v>
      </c>
      <c r="V5524">
        <v>7.0044000000000004</v>
      </c>
    </row>
    <row r="5525" spans="1:22" x14ac:dyDescent="0.25">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v>
      </c>
    </row>
    <row r="5526" spans="1:22" x14ac:dyDescent="0.25">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36.928800000000003</v>
      </c>
    </row>
    <row r="5527" spans="1:22" x14ac:dyDescent="0.25">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25">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25">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18.211200000000002</v>
      </c>
    </row>
    <row r="5530" spans="1:22" x14ac:dyDescent="0.25">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27.986000000000001</v>
      </c>
    </row>
    <row r="5531" spans="1:22" x14ac:dyDescent="0.25">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40.3536</v>
      </c>
    </row>
    <row r="5532" spans="1:22" x14ac:dyDescent="0.25">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743.98800000000006</v>
      </c>
    </row>
    <row r="5533" spans="1:22" x14ac:dyDescent="0.25">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75.574799999999996</v>
      </c>
    </row>
    <row r="5534" spans="1:22" x14ac:dyDescent="0.25">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26.85</v>
      </c>
      <c r="T5534">
        <v>3</v>
      </c>
      <c r="U5534">
        <v>0</v>
      </c>
      <c r="V5534">
        <v>5.1014999999999997</v>
      </c>
    </row>
    <row r="5535" spans="1:22" x14ac:dyDescent="0.25">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25">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28.171800000000001</v>
      </c>
    </row>
    <row r="5537" spans="1:22" x14ac:dyDescent="0.25">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25">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5.6016000000000004</v>
      </c>
    </row>
    <row r="5539" spans="1:22" x14ac:dyDescent="0.25">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6.2207999999999997</v>
      </c>
    </row>
    <row r="5540" spans="1:22" x14ac:dyDescent="0.25">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25">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25">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v>1.5920000000000001</v>
      </c>
      <c r="T5542">
        <v>2</v>
      </c>
      <c r="U5542">
        <v>0.8</v>
      </c>
      <c r="V5542">
        <v>-2.6267999999999998</v>
      </c>
    </row>
    <row r="5543" spans="1:22" x14ac:dyDescent="0.25">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2.5137</v>
      </c>
    </row>
    <row r="5544" spans="1:22" x14ac:dyDescent="0.25">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-218.8656</v>
      </c>
    </row>
    <row r="5545" spans="1:22" x14ac:dyDescent="0.25">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v>
      </c>
      <c r="T5545">
        <v>6</v>
      </c>
      <c r="U5545">
        <v>0.7</v>
      </c>
      <c r="V5545">
        <v>-7.6559999999999997</v>
      </c>
    </row>
    <row r="5546" spans="1:22" x14ac:dyDescent="0.25">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-4.1711999999999998</v>
      </c>
    </row>
    <row r="5547" spans="1:22" x14ac:dyDescent="0.25">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17.524000000000001</v>
      </c>
    </row>
    <row r="5548" spans="1:22" x14ac:dyDescent="0.25">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v>
      </c>
    </row>
    <row r="5549" spans="1:22" x14ac:dyDescent="0.25">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47.46</v>
      </c>
    </row>
    <row r="5550" spans="1:22" x14ac:dyDescent="0.25">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v>
      </c>
    </row>
    <row r="5551" spans="1:22" x14ac:dyDescent="0.25">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139.93</v>
      </c>
      <c r="T5551">
        <v>7</v>
      </c>
      <c r="U5551">
        <v>0</v>
      </c>
      <c r="V5551">
        <v>34.982500000000002</v>
      </c>
    </row>
    <row r="5552" spans="1:22" x14ac:dyDescent="0.25">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0.33400000000000002</v>
      </c>
    </row>
    <row r="5553" spans="1:22" x14ac:dyDescent="0.25">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16.655999999999999</v>
      </c>
      <c r="T5553">
        <v>6</v>
      </c>
      <c r="U5553">
        <v>0.2</v>
      </c>
      <c r="V5553">
        <v>-3.1230000000000002</v>
      </c>
    </row>
    <row r="5554" spans="1:22" x14ac:dyDescent="0.25">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v>
      </c>
      <c r="T5554">
        <v>3</v>
      </c>
      <c r="U5554">
        <v>0.2</v>
      </c>
      <c r="V5554">
        <v>20.8719</v>
      </c>
    </row>
    <row r="5555" spans="1:22" x14ac:dyDescent="0.25">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36.287999999999997</v>
      </c>
      <c r="T5555">
        <v>7</v>
      </c>
      <c r="U5555">
        <v>0.2</v>
      </c>
      <c r="V5555">
        <v>12.700799999999999</v>
      </c>
    </row>
    <row r="5556" spans="1:22" x14ac:dyDescent="0.25">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67.993200000000002</v>
      </c>
      <c r="T5556">
        <v>1</v>
      </c>
      <c r="U5556">
        <v>0.32</v>
      </c>
      <c r="V5556">
        <v>-12.998699999999999</v>
      </c>
    </row>
    <row r="5557" spans="1:22" x14ac:dyDescent="0.25">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3.4544000000000001</v>
      </c>
    </row>
    <row r="5558" spans="1:22" x14ac:dyDescent="0.25">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1.9712000000000001</v>
      </c>
    </row>
    <row r="5559" spans="1:22" x14ac:dyDescent="0.25">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15.763999999999999</v>
      </c>
    </row>
    <row r="5560" spans="1:22" x14ac:dyDescent="0.25">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3.1103999999999998</v>
      </c>
    </row>
    <row r="5561" spans="1:22" x14ac:dyDescent="0.25">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v>
      </c>
      <c r="T5561">
        <v>5</v>
      </c>
      <c r="U5561">
        <v>0</v>
      </c>
      <c r="V5561">
        <v>238.65299999999999</v>
      </c>
    </row>
    <row r="5562" spans="1:22" x14ac:dyDescent="0.25">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v>
      </c>
      <c r="T5562">
        <v>3</v>
      </c>
      <c r="U5562">
        <v>0</v>
      </c>
      <c r="V5562">
        <v>6.8723999999999998</v>
      </c>
    </row>
    <row r="5563" spans="1:22" x14ac:dyDescent="0.25">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25">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25">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25">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v>
      </c>
      <c r="T5566">
        <v>4</v>
      </c>
      <c r="U5566">
        <v>0.2</v>
      </c>
      <c r="V5566">
        <v>2.1888000000000001</v>
      </c>
    </row>
    <row r="5567" spans="1:22" x14ac:dyDescent="0.25">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8.9993999999999996</v>
      </c>
    </row>
    <row r="5568" spans="1:22" x14ac:dyDescent="0.25">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v>
      </c>
      <c r="T5568">
        <v>5</v>
      </c>
      <c r="U5568">
        <v>0.2</v>
      </c>
      <c r="V5568">
        <v>1.86</v>
      </c>
    </row>
    <row r="5569" spans="1:22" x14ac:dyDescent="0.25">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-2.5648</v>
      </c>
    </row>
    <row r="5570" spans="1:22" x14ac:dyDescent="0.25">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335.99439999999998</v>
      </c>
    </row>
    <row r="5571" spans="1:22" x14ac:dyDescent="0.25">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v>
      </c>
      <c r="T5571">
        <v>3</v>
      </c>
      <c r="U5571">
        <v>0.2</v>
      </c>
      <c r="V5571">
        <v>5.6375999999999999</v>
      </c>
    </row>
    <row r="5572" spans="1:22" x14ac:dyDescent="0.25">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v>
      </c>
      <c r="T5572">
        <v>1</v>
      </c>
      <c r="U5572">
        <v>0.2</v>
      </c>
      <c r="V5572">
        <v>-7.3014999999999999</v>
      </c>
    </row>
    <row r="5573" spans="1:22" x14ac:dyDescent="0.25">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35.661299999999997</v>
      </c>
    </row>
    <row r="5574" spans="1:22" x14ac:dyDescent="0.25">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v>
      </c>
      <c r="T5574">
        <v>4</v>
      </c>
      <c r="U5574">
        <v>0.7</v>
      </c>
      <c r="V5574">
        <v>-23.952000000000002</v>
      </c>
    </row>
    <row r="5575" spans="1:22" x14ac:dyDescent="0.25">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5.6783999999999999</v>
      </c>
    </row>
    <row r="5576" spans="1:22" x14ac:dyDescent="0.25">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-9.1844999999999999</v>
      </c>
    </row>
    <row r="5577" spans="1:22" x14ac:dyDescent="0.25">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179.94</v>
      </c>
      <c r="T5577">
        <v>2</v>
      </c>
      <c r="U5577">
        <v>0.4</v>
      </c>
      <c r="V5577">
        <v>-44.984999999999999</v>
      </c>
    </row>
    <row r="5578" spans="1:22" x14ac:dyDescent="0.25">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25">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56.52</v>
      </c>
      <c r="T5579">
        <v>3</v>
      </c>
      <c r="U5579">
        <v>0</v>
      </c>
      <c r="V5579">
        <v>15.8256</v>
      </c>
    </row>
    <row r="5580" spans="1:22" x14ac:dyDescent="0.25">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1.9024000000000001</v>
      </c>
    </row>
    <row r="5581" spans="1:22" x14ac:dyDescent="0.25">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-15.244999999999999</v>
      </c>
    </row>
    <row r="5582" spans="1:22" x14ac:dyDescent="0.25">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v>
      </c>
    </row>
    <row r="5583" spans="1:22" x14ac:dyDescent="0.25">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8.5914000000000001</v>
      </c>
    </row>
    <row r="5584" spans="1:22" x14ac:dyDescent="0.25">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v>
      </c>
    </row>
    <row r="5585" spans="1:22" x14ac:dyDescent="0.25">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1.9712000000000001</v>
      </c>
    </row>
    <row r="5586" spans="1:22" x14ac:dyDescent="0.25">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1.6712</v>
      </c>
    </row>
    <row r="5587" spans="1:22" x14ac:dyDescent="0.25">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546.05999999999995</v>
      </c>
      <c r="T5587">
        <v>3</v>
      </c>
      <c r="U5587">
        <v>0</v>
      </c>
      <c r="V5587">
        <v>163.81800000000001</v>
      </c>
    </row>
    <row r="5588" spans="1:22" x14ac:dyDescent="0.25">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5.3898000000000001</v>
      </c>
    </row>
    <row r="5589" spans="1:22" x14ac:dyDescent="0.25">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v>
      </c>
    </row>
    <row r="5590" spans="1:22" x14ac:dyDescent="0.25">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25">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9.5340000000000007</v>
      </c>
    </row>
    <row r="5592" spans="1:22" x14ac:dyDescent="0.25">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81.047399999999996</v>
      </c>
    </row>
    <row r="5593" spans="1:22" x14ac:dyDescent="0.25">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27.0578</v>
      </c>
    </row>
    <row r="5594" spans="1:22" x14ac:dyDescent="0.25">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25">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59.912999999999997</v>
      </c>
      <c r="T5595">
        <v>7</v>
      </c>
      <c r="U5595">
        <v>0.7</v>
      </c>
      <c r="V5595">
        <v>-45.933300000000003</v>
      </c>
    </row>
    <row r="5596" spans="1:22" x14ac:dyDescent="0.25">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v>
      </c>
    </row>
    <row r="5597" spans="1:22" x14ac:dyDescent="0.25">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437.85</v>
      </c>
      <c r="T5597">
        <v>3</v>
      </c>
      <c r="U5597">
        <v>0</v>
      </c>
      <c r="V5597">
        <v>131.35499999999999</v>
      </c>
    </row>
    <row r="5598" spans="1:22" x14ac:dyDescent="0.25">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32.251399999999997</v>
      </c>
    </row>
    <row r="5599" spans="1:22" x14ac:dyDescent="0.25">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25">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10.71</v>
      </c>
      <c r="T5600">
        <v>3</v>
      </c>
      <c r="U5600">
        <v>0</v>
      </c>
      <c r="V5600">
        <v>2.7846000000000002</v>
      </c>
    </row>
    <row r="5601" spans="1:22" x14ac:dyDescent="0.25">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55.984000000000002</v>
      </c>
      <c r="T5601">
        <v>2</v>
      </c>
      <c r="U5601">
        <v>0.2</v>
      </c>
      <c r="V5601">
        <v>4.1988000000000003</v>
      </c>
    </row>
    <row r="5602" spans="1:22" x14ac:dyDescent="0.25">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v>
      </c>
      <c r="T5602">
        <v>5</v>
      </c>
      <c r="U5602">
        <v>0.2</v>
      </c>
      <c r="V5602">
        <v>4.8869999999999996</v>
      </c>
    </row>
    <row r="5603" spans="1:22" x14ac:dyDescent="0.25">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-3.5621999999999998</v>
      </c>
    </row>
    <row r="5604" spans="1:22" x14ac:dyDescent="0.25">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1.0620000000000001</v>
      </c>
    </row>
    <row r="5605" spans="1:22" x14ac:dyDescent="0.25">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v>
      </c>
      <c r="T5605">
        <v>5</v>
      </c>
      <c r="U5605">
        <v>0.2</v>
      </c>
      <c r="V5605">
        <v>27.972000000000001</v>
      </c>
    </row>
    <row r="5606" spans="1:22" x14ac:dyDescent="0.25">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206.6232</v>
      </c>
    </row>
    <row r="5607" spans="1:22" x14ac:dyDescent="0.25">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1.0680000000000001</v>
      </c>
    </row>
    <row r="5608" spans="1:22" x14ac:dyDescent="0.25">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-11.069100000000001</v>
      </c>
    </row>
    <row r="5609" spans="1:22" x14ac:dyDescent="0.25">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2.9834999999999998</v>
      </c>
    </row>
    <row r="5610" spans="1:22" x14ac:dyDescent="0.25">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25">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217.767</v>
      </c>
    </row>
    <row r="5612" spans="1:22" x14ac:dyDescent="0.25">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v>
      </c>
      <c r="T5612">
        <v>3</v>
      </c>
      <c r="U5612">
        <v>0.2</v>
      </c>
      <c r="V5612">
        <v>-4.641</v>
      </c>
    </row>
    <row r="5613" spans="1:22" x14ac:dyDescent="0.25">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371.31599999999997</v>
      </c>
    </row>
    <row r="5614" spans="1:22" x14ac:dyDescent="0.25">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224.42400000000001</v>
      </c>
    </row>
    <row r="5615" spans="1:22" x14ac:dyDescent="0.25">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5.8979999999999997</v>
      </c>
    </row>
    <row r="5616" spans="1:22" x14ac:dyDescent="0.25">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21.3</v>
      </c>
      <c r="T5616">
        <v>5</v>
      </c>
      <c r="U5616">
        <v>0</v>
      </c>
      <c r="V5616">
        <v>8.7330000000000005</v>
      </c>
    </row>
    <row r="5617" spans="1:22" x14ac:dyDescent="0.25">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281.01600000000002</v>
      </c>
    </row>
    <row r="5618" spans="1:22" x14ac:dyDescent="0.25">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29.34</v>
      </c>
      <c r="T5618">
        <v>6</v>
      </c>
      <c r="U5618">
        <v>0</v>
      </c>
      <c r="V5618">
        <v>7.9218000000000002</v>
      </c>
    </row>
    <row r="5619" spans="1:22" x14ac:dyDescent="0.25">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5.3680000000000003</v>
      </c>
    </row>
    <row r="5620" spans="1:22" x14ac:dyDescent="0.25">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25">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25">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1.0336000000000001</v>
      </c>
    </row>
    <row r="5623" spans="1:22" x14ac:dyDescent="0.25">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v>
      </c>
    </row>
    <row r="5624" spans="1:22" x14ac:dyDescent="0.25">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v>
      </c>
    </row>
    <row r="5625" spans="1:22" x14ac:dyDescent="0.25">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25">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21.598800000000001</v>
      </c>
    </row>
    <row r="5627" spans="1:22" x14ac:dyDescent="0.25">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25">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399.29939999999999</v>
      </c>
    </row>
    <row r="5629" spans="1:22" x14ac:dyDescent="0.25">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v>
      </c>
      <c r="T5629">
        <v>6</v>
      </c>
      <c r="U5629">
        <v>0.2</v>
      </c>
      <c r="V5629">
        <v>4.6818</v>
      </c>
    </row>
    <row r="5630" spans="1:22" x14ac:dyDescent="0.25">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-13.6776</v>
      </c>
    </row>
    <row r="5631" spans="1:22" x14ac:dyDescent="0.25">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815.29200000000003</v>
      </c>
      <c r="T5631">
        <v>9</v>
      </c>
      <c r="U5631">
        <v>0.4</v>
      </c>
      <c r="V5631">
        <v>-339.70499999999998</v>
      </c>
    </row>
    <row r="5632" spans="1:22" x14ac:dyDescent="0.25">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v>
      </c>
      <c r="T5632">
        <v>3</v>
      </c>
      <c r="U5632">
        <v>0</v>
      </c>
      <c r="V5632">
        <v>103.158</v>
      </c>
    </row>
    <row r="5633" spans="1:22" x14ac:dyDescent="0.25">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75.373199999999997</v>
      </c>
    </row>
    <row r="5634" spans="1:22" x14ac:dyDescent="0.25">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8.2062000000000008</v>
      </c>
    </row>
    <row r="5635" spans="1:22" x14ac:dyDescent="0.25">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3.6848000000000001</v>
      </c>
    </row>
    <row r="5636" spans="1:22" x14ac:dyDescent="0.25">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152.80000000000001</v>
      </c>
      <c r="T5636">
        <v>5</v>
      </c>
      <c r="U5636">
        <v>0</v>
      </c>
      <c r="V5636">
        <v>76.400000000000006</v>
      </c>
    </row>
    <row r="5637" spans="1:22" x14ac:dyDescent="0.25">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25">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284.97000000000003</v>
      </c>
      <c r="T5638">
        <v>3</v>
      </c>
      <c r="U5638">
        <v>0</v>
      </c>
      <c r="V5638">
        <v>85.491</v>
      </c>
    </row>
    <row r="5639" spans="1:22" x14ac:dyDescent="0.25">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25">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149.148</v>
      </c>
    </row>
    <row r="5641" spans="1:22" x14ac:dyDescent="0.25">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v>
      </c>
      <c r="T5641">
        <v>3</v>
      </c>
      <c r="U5641">
        <v>0.2</v>
      </c>
      <c r="V5641">
        <v>35.76</v>
      </c>
    </row>
    <row r="5642" spans="1:22" x14ac:dyDescent="0.25">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v>
      </c>
    </row>
    <row r="5643" spans="1:22" x14ac:dyDescent="0.25">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2.8912</v>
      </c>
    </row>
    <row r="5644" spans="1:22" x14ac:dyDescent="0.25">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3.0975999999999999</v>
      </c>
    </row>
    <row r="5645" spans="1:22" x14ac:dyDescent="0.25">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8.7905999999999995</v>
      </c>
    </row>
    <row r="5646" spans="1:22" x14ac:dyDescent="0.25">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11.297000000000001</v>
      </c>
    </row>
    <row r="5647" spans="1:22" x14ac:dyDescent="0.25">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25">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25">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25">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v>
      </c>
      <c r="T5650">
        <v>5</v>
      </c>
      <c r="U5650">
        <v>0</v>
      </c>
      <c r="V5650">
        <v>15.552</v>
      </c>
    </row>
    <row r="5651" spans="1:22" x14ac:dyDescent="0.25">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25">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25">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210.73500000000001</v>
      </c>
    </row>
    <row r="5654" spans="1:22" x14ac:dyDescent="0.25">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25">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0.79379999999999995</v>
      </c>
    </row>
    <row r="5656" spans="1:22" x14ac:dyDescent="0.25">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v>
      </c>
      <c r="T5656">
        <v>4</v>
      </c>
      <c r="U5656">
        <v>0.7</v>
      </c>
      <c r="V5656">
        <v>-30.16</v>
      </c>
    </row>
    <row r="5657" spans="1:22" x14ac:dyDescent="0.25">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2.3359999999999999</v>
      </c>
    </row>
    <row r="5658" spans="1:22" x14ac:dyDescent="0.25">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v>
      </c>
      <c r="T5658">
        <v>2</v>
      </c>
      <c r="U5658">
        <v>0.2</v>
      </c>
      <c r="V5658">
        <v>3.7856000000000001</v>
      </c>
    </row>
    <row r="5659" spans="1:22" x14ac:dyDescent="0.25">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v>
      </c>
      <c r="T5659">
        <v>3</v>
      </c>
      <c r="U5659">
        <v>0.2</v>
      </c>
      <c r="V5659">
        <v>-8.4581999999999997</v>
      </c>
    </row>
    <row r="5660" spans="1:22" x14ac:dyDescent="0.25">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-264.21499999999997</v>
      </c>
    </row>
    <row r="5661" spans="1:22" x14ac:dyDescent="0.25">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v>
      </c>
      <c r="T5661">
        <v>4</v>
      </c>
      <c r="U5661">
        <v>0.2</v>
      </c>
      <c r="V5661">
        <v>5.1791999999999998</v>
      </c>
    </row>
    <row r="5662" spans="1:22" x14ac:dyDescent="0.25">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25">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7.5039999999999996</v>
      </c>
    </row>
    <row r="5664" spans="1:22" x14ac:dyDescent="0.25">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511.05599999999998</v>
      </c>
      <c r="T5664">
        <v>9</v>
      </c>
      <c r="U5664">
        <v>0.2</v>
      </c>
      <c r="V5664">
        <v>-95.822999999999993</v>
      </c>
    </row>
    <row r="5665" spans="1:22" x14ac:dyDescent="0.25">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18.655999999999999</v>
      </c>
      <c r="T5665">
        <v>2</v>
      </c>
      <c r="U5665">
        <v>0.2</v>
      </c>
      <c r="V5665">
        <v>1.3992</v>
      </c>
    </row>
    <row r="5666" spans="1:22" x14ac:dyDescent="0.25">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11.087999999999999</v>
      </c>
      <c r="T5666">
        <v>7</v>
      </c>
      <c r="U5666">
        <v>0.7</v>
      </c>
      <c r="V5666">
        <v>-8.1311999999999998</v>
      </c>
    </row>
    <row r="5667" spans="1:22" x14ac:dyDescent="0.25">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4.1680000000000001</v>
      </c>
    </row>
    <row r="5668" spans="1:22" x14ac:dyDescent="0.25">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8.7051999999999996</v>
      </c>
    </row>
    <row r="5669" spans="1:22" x14ac:dyDescent="0.25">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6.8714000000000004</v>
      </c>
    </row>
    <row r="5670" spans="1:22" x14ac:dyDescent="0.25">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17.544799999999999</v>
      </c>
    </row>
    <row r="5671" spans="1:22" x14ac:dyDescent="0.25">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v>
      </c>
    </row>
    <row r="5672" spans="1:22" x14ac:dyDescent="0.25">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92.393600000000006</v>
      </c>
    </row>
    <row r="5673" spans="1:22" x14ac:dyDescent="0.25">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8.7735000000000003</v>
      </c>
    </row>
    <row r="5674" spans="1:22" x14ac:dyDescent="0.25">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v>
      </c>
      <c r="T5674">
        <v>2</v>
      </c>
      <c r="U5674">
        <v>0.2</v>
      </c>
      <c r="V5674">
        <v>5.5439999999999996</v>
      </c>
    </row>
    <row r="5675" spans="1:22" x14ac:dyDescent="0.25">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2.64</v>
      </c>
    </row>
    <row r="5676" spans="1:22" x14ac:dyDescent="0.25">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6.2207999999999997</v>
      </c>
    </row>
    <row r="5677" spans="1:22" x14ac:dyDescent="0.25">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57.408000000000001</v>
      </c>
      <c r="T5677">
        <v>6</v>
      </c>
      <c r="U5677">
        <v>0.2</v>
      </c>
      <c r="V5677">
        <v>5.7408000000000001</v>
      </c>
    </row>
    <row r="5678" spans="1:22" x14ac:dyDescent="0.25">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2.2080000000000002</v>
      </c>
    </row>
    <row r="5679" spans="1:22" x14ac:dyDescent="0.25">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-50.668799999999997</v>
      </c>
    </row>
    <row r="5680" spans="1:22" x14ac:dyDescent="0.25">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20.440000000000001</v>
      </c>
      <c r="T5680">
        <v>7</v>
      </c>
      <c r="U5680">
        <v>0</v>
      </c>
      <c r="V5680">
        <v>9.1980000000000004</v>
      </c>
    </row>
    <row r="5681" spans="1:22" x14ac:dyDescent="0.25">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25">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2.9348000000000001</v>
      </c>
    </row>
    <row r="5683" spans="1:22" x14ac:dyDescent="0.25">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3.1103999999999998</v>
      </c>
    </row>
    <row r="5684" spans="1:22" x14ac:dyDescent="0.25">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25">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293.98039999999997</v>
      </c>
    </row>
    <row r="5686" spans="1:22" x14ac:dyDescent="0.25">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25">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35.6526</v>
      </c>
    </row>
    <row r="5688" spans="1:22" x14ac:dyDescent="0.25">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v>
      </c>
      <c r="T5688">
        <v>5</v>
      </c>
      <c r="U5688">
        <v>0.2</v>
      </c>
      <c r="V5688">
        <v>5.1909999999999998</v>
      </c>
    </row>
    <row r="5689" spans="1:22" x14ac:dyDescent="0.25">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12.988799999999999</v>
      </c>
    </row>
    <row r="5690" spans="1:22" x14ac:dyDescent="0.25">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25">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25">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9.3024000000000004</v>
      </c>
    </row>
    <row r="5693" spans="1:22" x14ac:dyDescent="0.25">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20.585000000000001</v>
      </c>
    </row>
    <row r="5694" spans="1:22" x14ac:dyDescent="0.25">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25">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v>
      </c>
      <c r="T5695">
        <v>5</v>
      </c>
      <c r="U5695">
        <v>0</v>
      </c>
      <c r="V5695">
        <v>12.672000000000001</v>
      </c>
    </row>
    <row r="5696" spans="1:22" x14ac:dyDescent="0.25">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542.94000000000005</v>
      </c>
      <c r="T5696">
        <v>3</v>
      </c>
      <c r="U5696">
        <v>0</v>
      </c>
      <c r="V5696">
        <v>141.1644</v>
      </c>
    </row>
    <row r="5697" spans="1:22" x14ac:dyDescent="0.25">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71.087999999999994</v>
      </c>
      <c r="T5697">
        <v>2</v>
      </c>
      <c r="U5697">
        <v>0.2</v>
      </c>
      <c r="V5697">
        <v>-1.7771999999999999</v>
      </c>
    </row>
    <row r="5698" spans="1:22" x14ac:dyDescent="0.25">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27.396000000000001</v>
      </c>
      <c r="T5698">
        <v>9</v>
      </c>
      <c r="U5698">
        <v>0.8</v>
      </c>
      <c r="V5698">
        <v>-42.463799999999999</v>
      </c>
    </row>
    <row r="5699" spans="1:22" x14ac:dyDescent="0.25">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13.456</v>
      </c>
      <c r="T5699">
        <v>1</v>
      </c>
      <c r="U5699">
        <v>0.8</v>
      </c>
      <c r="V5699">
        <v>-23.547999999999998</v>
      </c>
    </row>
    <row r="5700" spans="1:22" x14ac:dyDescent="0.25">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v>
      </c>
      <c r="T5700">
        <v>1</v>
      </c>
      <c r="U5700">
        <v>0.2</v>
      </c>
      <c r="V5700">
        <v>4.4400000000000004</v>
      </c>
    </row>
    <row r="5701" spans="1:22" x14ac:dyDescent="0.25">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17.581199999999999</v>
      </c>
    </row>
    <row r="5702" spans="1:22" x14ac:dyDescent="0.25">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15.282</v>
      </c>
    </row>
    <row r="5703" spans="1:22" x14ac:dyDescent="0.25">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v>
      </c>
      <c r="T5703">
        <v>5</v>
      </c>
      <c r="U5703">
        <v>0.2</v>
      </c>
      <c r="V5703">
        <v>-22.743500000000001</v>
      </c>
    </row>
    <row r="5704" spans="1:22" x14ac:dyDescent="0.25">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0.29520000000000002</v>
      </c>
    </row>
    <row r="5705" spans="1:22" x14ac:dyDescent="0.25">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-52.336500000000001</v>
      </c>
    </row>
    <row r="5706" spans="1:22" x14ac:dyDescent="0.25">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42.893500000000003</v>
      </c>
    </row>
    <row r="5707" spans="1:22" x14ac:dyDescent="0.25">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3.3755999999999999</v>
      </c>
    </row>
    <row r="5708" spans="1:22" x14ac:dyDescent="0.25">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14.563800000000001</v>
      </c>
    </row>
    <row r="5709" spans="1:22" x14ac:dyDescent="0.25">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25">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7.1585999999999999</v>
      </c>
    </row>
    <row r="5711" spans="1:22" x14ac:dyDescent="0.25">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v>
      </c>
      <c r="T5711">
        <v>2</v>
      </c>
      <c r="U5711">
        <v>0.1</v>
      </c>
      <c r="V5711">
        <v>21.294</v>
      </c>
    </row>
    <row r="5712" spans="1:22" x14ac:dyDescent="0.25">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25">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25">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4.1391</v>
      </c>
    </row>
    <row r="5715" spans="1:22" x14ac:dyDescent="0.25">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5.94</v>
      </c>
      <c r="T5715">
        <v>3</v>
      </c>
      <c r="U5715">
        <v>0</v>
      </c>
      <c r="V5715">
        <v>1.6037999999999999</v>
      </c>
    </row>
    <row r="5716" spans="1:22" x14ac:dyDescent="0.25">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177.55</v>
      </c>
      <c r="T5716">
        <v>5</v>
      </c>
      <c r="U5716">
        <v>0</v>
      </c>
      <c r="V5716">
        <v>47.938499999999998</v>
      </c>
    </row>
    <row r="5717" spans="1:22" x14ac:dyDescent="0.25">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619.95000000000005</v>
      </c>
      <c r="T5717">
        <v>5</v>
      </c>
      <c r="U5717">
        <v>0</v>
      </c>
      <c r="V5717">
        <v>111.59099999999999</v>
      </c>
    </row>
    <row r="5718" spans="1:22" x14ac:dyDescent="0.25">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v>
      </c>
      <c r="T5718">
        <v>3</v>
      </c>
      <c r="U5718">
        <v>0</v>
      </c>
      <c r="V5718">
        <v>8.4564000000000004</v>
      </c>
    </row>
    <row r="5719" spans="1:22" x14ac:dyDescent="0.25">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57.96</v>
      </c>
      <c r="T5719">
        <v>7</v>
      </c>
      <c r="U5719">
        <v>0</v>
      </c>
      <c r="V5719">
        <v>27.241199999999999</v>
      </c>
    </row>
    <row r="5720" spans="1:22" x14ac:dyDescent="0.25">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5.2271999999999998</v>
      </c>
    </row>
    <row r="5721" spans="1:22" x14ac:dyDescent="0.25">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21.164000000000001</v>
      </c>
    </row>
    <row r="5722" spans="1:22" x14ac:dyDescent="0.25">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2.2890000000000001</v>
      </c>
    </row>
    <row r="5723" spans="1:22" x14ac:dyDescent="0.25">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91.176000000000002</v>
      </c>
      <c r="T5723">
        <v>3</v>
      </c>
      <c r="U5723">
        <v>0.2</v>
      </c>
      <c r="V5723">
        <v>4.5587999999999997</v>
      </c>
    </row>
    <row r="5724" spans="1:22" x14ac:dyDescent="0.25">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159.96799999999999</v>
      </c>
      <c r="T5724">
        <v>4</v>
      </c>
      <c r="U5724">
        <v>0.2</v>
      </c>
      <c r="V5724">
        <v>29.994</v>
      </c>
    </row>
    <row r="5725" spans="1:22" x14ac:dyDescent="0.25">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6.2207999999999997</v>
      </c>
    </row>
    <row r="5726" spans="1:22" x14ac:dyDescent="0.25">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25">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395.96039999999999</v>
      </c>
    </row>
    <row r="5728" spans="1:22" x14ac:dyDescent="0.25">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118.29300000000001</v>
      </c>
    </row>
    <row r="5729" spans="1:22" x14ac:dyDescent="0.25">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178.11</v>
      </c>
      <c r="T5729">
        <v>3</v>
      </c>
      <c r="U5729">
        <v>0</v>
      </c>
      <c r="V5729">
        <v>32.059800000000003</v>
      </c>
    </row>
    <row r="5730" spans="1:22" x14ac:dyDescent="0.25">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v>
      </c>
    </row>
    <row r="5731" spans="1:22" x14ac:dyDescent="0.25">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28.087599999999998</v>
      </c>
    </row>
    <row r="5732" spans="1:22" x14ac:dyDescent="0.25">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41.392800000000001</v>
      </c>
    </row>
    <row r="5733" spans="1:22" x14ac:dyDescent="0.25">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12.6592</v>
      </c>
    </row>
    <row r="5734" spans="1:22" x14ac:dyDescent="0.25">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185.2578</v>
      </c>
    </row>
    <row r="5735" spans="1:22" x14ac:dyDescent="0.25">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v>
      </c>
    </row>
    <row r="5736" spans="1:22" x14ac:dyDescent="0.25">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8.5543999999999993</v>
      </c>
    </row>
    <row r="5737" spans="1:22" x14ac:dyDescent="0.25">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13.92</v>
      </c>
      <c r="T5737">
        <v>3</v>
      </c>
      <c r="U5737">
        <v>0.2</v>
      </c>
      <c r="V5737">
        <v>4.8719999999999999</v>
      </c>
    </row>
    <row r="5738" spans="1:22" x14ac:dyDescent="0.25">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25">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5.79</v>
      </c>
    </row>
    <row r="5740" spans="1:22" x14ac:dyDescent="0.25">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38.375999999999998</v>
      </c>
      <c r="T5740">
        <v>3</v>
      </c>
      <c r="U5740">
        <v>0.2</v>
      </c>
      <c r="V5740">
        <v>13.4316</v>
      </c>
    </row>
    <row r="5741" spans="1:22" x14ac:dyDescent="0.25">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6.3503999999999996</v>
      </c>
    </row>
    <row r="5742" spans="1:22" x14ac:dyDescent="0.25">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25">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53.271999999999998</v>
      </c>
    </row>
    <row r="5744" spans="1:22" x14ac:dyDescent="0.25">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25">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25">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7.9547999999999996</v>
      </c>
    </row>
    <row r="5747" spans="1:22" x14ac:dyDescent="0.25">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v>
      </c>
      <c r="T5747">
        <v>7</v>
      </c>
      <c r="U5747">
        <v>0</v>
      </c>
      <c r="V5747">
        <v>6.8992000000000004</v>
      </c>
    </row>
    <row r="5748" spans="1:22" x14ac:dyDescent="0.25">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v>
      </c>
      <c r="T5748">
        <v>2</v>
      </c>
      <c r="U5748">
        <v>0.2</v>
      </c>
      <c r="V5748">
        <v>31.198</v>
      </c>
    </row>
    <row r="5749" spans="1:22" x14ac:dyDescent="0.25">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17.8794</v>
      </c>
    </row>
    <row r="5750" spans="1:22" x14ac:dyDescent="0.25">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16.559999999999999</v>
      </c>
      <c r="T5750">
        <v>3</v>
      </c>
      <c r="U5750">
        <v>0.2</v>
      </c>
      <c r="V5750">
        <v>-2.484</v>
      </c>
    </row>
    <row r="5751" spans="1:22" x14ac:dyDescent="0.25">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36.725499999999997</v>
      </c>
    </row>
    <row r="5752" spans="1:22" x14ac:dyDescent="0.25">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v>
      </c>
    </row>
    <row r="5753" spans="1:22" x14ac:dyDescent="0.25">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v>
      </c>
      <c r="T5753">
        <v>3</v>
      </c>
      <c r="U5753">
        <v>0</v>
      </c>
      <c r="V5753">
        <v>22.2</v>
      </c>
    </row>
    <row r="5754" spans="1:22" x14ac:dyDescent="0.25">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9.4990000000000006</v>
      </c>
    </row>
    <row r="5755" spans="1:22" x14ac:dyDescent="0.25">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25">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1.4456</v>
      </c>
    </row>
    <row r="5757" spans="1:22" x14ac:dyDescent="0.25">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3.16</v>
      </c>
      <c r="T5757">
        <v>4</v>
      </c>
      <c r="U5757">
        <v>0.8</v>
      </c>
      <c r="V5757">
        <v>-8.532</v>
      </c>
    </row>
    <row r="5758" spans="1:22" x14ac:dyDescent="0.25">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25">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v>
      </c>
    </row>
    <row r="5760" spans="1:22" x14ac:dyDescent="0.25">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-1.9791000000000001</v>
      </c>
    </row>
    <row r="5761" spans="1:22" x14ac:dyDescent="0.25">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125.14319999999999</v>
      </c>
    </row>
    <row r="5762" spans="1:22" x14ac:dyDescent="0.25">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2.1545999999999998</v>
      </c>
    </row>
    <row r="5763" spans="1:22" x14ac:dyDescent="0.25">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542.94000000000005</v>
      </c>
      <c r="T5763">
        <v>3</v>
      </c>
      <c r="U5763">
        <v>0</v>
      </c>
      <c r="V5763">
        <v>152.0232</v>
      </c>
    </row>
    <row r="5764" spans="1:22" x14ac:dyDescent="0.25">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25">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v>
      </c>
      <c r="T5765">
        <v>10</v>
      </c>
      <c r="U5765">
        <v>0.1</v>
      </c>
      <c r="V5765">
        <v>209.274</v>
      </c>
    </row>
    <row r="5766" spans="1:22" x14ac:dyDescent="0.25">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17.693999999999999</v>
      </c>
    </row>
    <row r="5767" spans="1:22" x14ac:dyDescent="0.25">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25.0182</v>
      </c>
    </row>
    <row r="5768" spans="1:22" x14ac:dyDescent="0.25">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60.143999999999998</v>
      </c>
      <c r="T5768">
        <v>6</v>
      </c>
      <c r="U5768">
        <v>0.2</v>
      </c>
      <c r="V5768">
        <v>20.2986</v>
      </c>
    </row>
    <row r="5769" spans="1:22" x14ac:dyDescent="0.25">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20.234999999999999</v>
      </c>
    </row>
    <row r="5770" spans="1:22" x14ac:dyDescent="0.25">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25">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10.224</v>
      </c>
    </row>
    <row r="5772" spans="1:22" x14ac:dyDescent="0.25">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25">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335.85480000000001</v>
      </c>
    </row>
    <row r="5774" spans="1:22" x14ac:dyDescent="0.25">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25">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v>
      </c>
      <c r="T5775">
        <v>2</v>
      </c>
      <c r="U5775">
        <v>0.2</v>
      </c>
      <c r="V5775">
        <v>2.3967999999999998</v>
      </c>
    </row>
    <row r="5776" spans="1:22" x14ac:dyDescent="0.25">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638.28800000000001</v>
      </c>
      <c r="T5776">
        <v>7</v>
      </c>
      <c r="U5776">
        <v>0.2</v>
      </c>
      <c r="V5776">
        <v>-31.914400000000001</v>
      </c>
    </row>
    <row r="5777" spans="1:22" x14ac:dyDescent="0.25">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v>
      </c>
      <c r="T5777">
        <v>1</v>
      </c>
      <c r="U5777">
        <v>0.2</v>
      </c>
      <c r="V5777">
        <v>4.6227999999999998</v>
      </c>
    </row>
    <row r="5778" spans="1:22" x14ac:dyDescent="0.25">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25">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50.328000000000003</v>
      </c>
    </row>
    <row r="5780" spans="1:22" x14ac:dyDescent="0.25">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7.9248000000000003</v>
      </c>
    </row>
    <row r="5781" spans="1:22" x14ac:dyDescent="0.25">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v>
      </c>
      <c r="T5781">
        <v>1</v>
      </c>
      <c r="U5781">
        <v>0.2</v>
      </c>
      <c r="V5781">
        <v>11.264799999999999</v>
      </c>
    </row>
    <row r="5782" spans="1:22" x14ac:dyDescent="0.25">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25">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25">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25">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16.398</v>
      </c>
    </row>
    <row r="5786" spans="1:22" x14ac:dyDescent="0.25">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25">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4.3956</v>
      </c>
    </row>
    <row r="5788" spans="1:22" x14ac:dyDescent="0.25">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25">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95.144000000000005</v>
      </c>
      <c r="T5789">
        <v>7</v>
      </c>
      <c r="U5789">
        <v>0.2</v>
      </c>
      <c r="V5789">
        <v>10.7037</v>
      </c>
    </row>
    <row r="5790" spans="1:22" x14ac:dyDescent="0.25">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v>
      </c>
      <c r="T5790">
        <v>5</v>
      </c>
      <c r="U5790">
        <v>0.2</v>
      </c>
      <c r="V5790">
        <v>1.8480000000000001</v>
      </c>
    </row>
    <row r="5791" spans="1:22" x14ac:dyDescent="0.25">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4.4189999999999996</v>
      </c>
      <c r="T5791">
        <v>3</v>
      </c>
      <c r="U5791">
        <v>0.7</v>
      </c>
      <c r="V5791">
        <v>-3.0933000000000002</v>
      </c>
    </row>
    <row r="5792" spans="1:22" x14ac:dyDescent="0.25">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25">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25">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25">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15.525</v>
      </c>
    </row>
    <row r="5796" spans="1:22" x14ac:dyDescent="0.25">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46.671999999999997</v>
      </c>
      <c r="T5796">
        <v>2</v>
      </c>
      <c r="U5796">
        <v>0.2</v>
      </c>
      <c r="V5796">
        <v>16.3352</v>
      </c>
    </row>
    <row r="5797" spans="1:22" x14ac:dyDescent="0.25">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362.84039999999999</v>
      </c>
    </row>
    <row r="5798" spans="1:22" x14ac:dyDescent="0.25">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36.381599999999999</v>
      </c>
    </row>
    <row r="5799" spans="1:22" x14ac:dyDescent="0.25">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8.6940000000000008</v>
      </c>
    </row>
    <row r="5800" spans="1:22" x14ac:dyDescent="0.25">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25">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-6.0195999999999996</v>
      </c>
    </row>
    <row r="5802" spans="1:22" x14ac:dyDescent="0.25">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575.96799999999996</v>
      </c>
      <c r="T5802">
        <v>4</v>
      </c>
      <c r="U5802">
        <v>0.2</v>
      </c>
      <c r="V5802">
        <v>43.197600000000001</v>
      </c>
    </row>
    <row r="5803" spans="1:22" x14ac:dyDescent="0.25">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v>
      </c>
      <c r="T5803">
        <v>2</v>
      </c>
      <c r="U5803">
        <v>0.2</v>
      </c>
      <c r="V5803">
        <v>3.6288</v>
      </c>
    </row>
    <row r="5804" spans="1:22" x14ac:dyDescent="0.25">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v>
      </c>
      <c r="T5804">
        <v>2</v>
      </c>
      <c r="U5804">
        <v>0.2</v>
      </c>
      <c r="V5804">
        <v>1.1988000000000001</v>
      </c>
    </row>
    <row r="5805" spans="1:22" x14ac:dyDescent="0.25">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v>
      </c>
      <c r="T5805">
        <v>3</v>
      </c>
      <c r="U5805">
        <v>0.2</v>
      </c>
      <c r="V5805">
        <v>1.1556</v>
      </c>
    </row>
    <row r="5806" spans="1:22" x14ac:dyDescent="0.25">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6.1791999999999998</v>
      </c>
    </row>
    <row r="5807" spans="1:22" x14ac:dyDescent="0.25">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205.9992</v>
      </c>
      <c r="T5807">
        <v>3</v>
      </c>
      <c r="U5807">
        <v>0.32</v>
      </c>
      <c r="V5807">
        <v>-27.264600000000002</v>
      </c>
    </row>
    <row r="5808" spans="1:22" x14ac:dyDescent="0.25">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25">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8.7167999999999992</v>
      </c>
    </row>
    <row r="5810" spans="1:22" x14ac:dyDescent="0.25">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8.3328000000000007</v>
      </c>
    </row>
    <row r="5811" spans="1:22" x14ac:dyDescent="0.25">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132.22399999999999</v>
      </c>
      <c r="T5811">
        <v>4</v>
      </c>
      <c r="U5811">
        <v>0.2</v>
      </c>
      <c r="V5811">
        <v>-18.180800000000001</v>
      </c>
    </row>
    <row r="5812" spans="1:22" x14ac:dyDescent="0.25">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48.539200000000001</v>
      </c>
    </row>
    <row r="5813" spans="1:22" x14ac:dyDescent="0.25">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15.6332</v>
      </c>
    </row>
    <row r="5814" spans="1:22" x14ac:dyDescent="0.25">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185.99700000000001</v>
      </c>
    </row>
    <row r="5815" spans="1:22" x14ac:dyDescent="0.25">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25">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-0.72950000000000004</v>
      </c>
    </row>
    <row r="5817" spans="1:22" x14ac:dyDescent="0.25">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25">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25">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5.7671999999999999</v>
      </c>
    </row>
    <row r="5820" spans="1:22" x14ac:dyDescent="0.25">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93.15</v>
      </c>
      <c r="T5820">
        <v>9</v>
      </c>
      <c r="U5820">
        <v>0</v>
      </c>
      <c r="V5820">
        <v>44.712000000000003</v>
      </c>
    </row>
    <row r="5821" spans="1:22" x14ac:dyDescent="0.25">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25">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4.7724000000000002</v>
      </c>
    </row>
    <row r="5823" spans="1:22" x14ac:dyDescent="0.25">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25">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-10.705500000000001</v>
      </c>
    </row>
    <row r="5825" spans="1:22" x14ac:dyDescent="0.25">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19.167999999999999</v>
      </c>
      <c r="T5825">
        <v>4</v>
      </c>
      <c r="U5825">
        <v>0.2</v>
      </c>
      <c r="V5825">
        <v>6.4691999999999998</v>
      </c>
    </row>
    <row r="5826" spans="1:22" x14ac:dyDescent="0.25">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26.135999999999999</v>
      </c>
      <c r="T5826">
        <v>3</v>
      </c>
      <c r="U5826">
        <v>0.2</v>
      </c>
      <c r="V5826">
        <v>1.9601999999999999</v>
      </c>
    </row>
    <row r="5827" spans="1:22" x14ac:dyDescent="0.25">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201.31200000000001</v>
      </c>
    </row>
    <row r="5828" spans="1:22" x14ac:dyDescent="0.25">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25">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-8.0784000000000002</v>
      </c>
    </row>
    <row r="5830" spans="1:22" x14ac:dyDescent="0.25">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2.2240000000000002</v>
      </c>
    </row>
    <row r="5831" spans="1:22" x14ac:dyDescent="0.25">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104.75279999999999</v>
      </c>
    </row>
    <row r="5832" spans="1:22" x14ac:dyDescent="0.25">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25">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176.78639999999999</v>
      </c>
    </row>
    <row r="5834" spans="1:22" x14ac:dyDescent="0.25">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25">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25">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-42.8</v>
      </c>
    </row>
    <row r="5837" spans="1:22" x14ac:dyDescent="0.25">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25">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-8.1675000000000004</v>
      </c>
    </row>
    <row r="5839" spans="1:22" x14ac:dyDescent="0.25">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5.7568000000000001</v>
      </c>
    </row>
    <row r="5840" spans="1:22" x14ac:dyDescent="0.25">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v>83.7</v>
      </c>
      <c r="T5840">
        <v>5</v>
      </c>
      <c r="U5840">
        <v>0</v>
      </c>
      <c r="V5840">
        <v>3.3479999999999999</v>
      </c>
    </row>
    <row r="5841" spans="1:22" x14ac:dyDescent="0.25">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v>
      </c>
      <c r="T5841">
        <v>5</v>
      </c>
      <c r="U5841">
        <v>0</v>
      </c>
      <c r="V5841">
        <v>15.552</v>
      </c>
    </row>
    <row r="5842" spans="1:22" x14ac:dyDescent="0.25">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11.035399999999999</v>
      </c>
    </row>
    <row r="5843" spans="1:22" x14ac:dyDescent="0.25">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415.96800000000002</v>
      </c>
      <c r="T5843">
        <v>4</v>
      </c>
      <c r="U5843">
        <v>0.2</v>
      </c>
      <c r="V5843">
        <v>51.996000000000002</v>
      </c>
    </row>
    <row r="5844" spans="1:22" x14ac:dyDescent="0.25">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6.0979999999999999</v>
      </c>
    </row>
    <row r="5845" spans="1:22" x14ac:dyDescent="0.25">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29.145600000000002</v>
      </c>
    </row>
    <row r="5846" spans="1:22" x14ac:dyDescent="0.25">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54.404699999999998</v>
      </c>
    </row>
    <row r="5847" spans="1:22" x14ac:dyDescent="0.25">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v>
      </c>
      <c r="T5847">
        <v>5</v>
      </c>
      <c r="U5847">
        <v>0</v>
      </c>
      <c r="V5847">
        <v>15.552</v>
      </c>
    </row>
    <row r="5848" spans="1:22" x14ac:dyDescent="0.25">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225.56800000000001</v>
      </c>
      <c r="T5848">
        <v>2</v>
      </c>
      <c r="U5848">
        <v>0.2</v>
      </c>
      <c r="V5848">
        <v>2.8195999999999999</v>
      </c>
    </row>
    <row r="5849" spans="1:22" x14ac:dyDescent="0.25">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v>36.6</v>
      </c>
      <c r="T5849">
        <v>3</v>
      </c>
      <c r="U5849">
        <v>0</v>
      </c>
      <c r="V5849">
        <v>15.372</v>
      </c>
    </row>
    <row r="5850" spans="1:22" x14ac:dyDescent="0.25">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178.91</v>
      </c>
    </row>
    <row r="5851" spans="1:22" x14ac:dyDescent="0.25">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143.1918</v>
      </c>
    </row>
    <row r="5852" spans="1:22" x14ac:dyDescent="0.25">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25">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25">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v>
      </c>
    </row>
    <row r="5855" spans="1:22" x14ac:dyDescent="0.25">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25">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v>
      </c>
      <c r="T5856">
        <v>7</v>
      </c>
      <c r="U5856">
        <v>0.2</v>
      </c>
      <c r="V5856">
        <v>-1.2558</v>
      </c>
    </row>
    <row r="5857" spans="1:22" x14ac:dyDescent="0.25">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-4.8959999999999999</v>
      </c>
    </row>
    <row r="5858" spans="1:22" x14ac:dyDescent="0.25">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1.3620000000000001</v>
      </c>
      <c r="T5858">
        <v>1</v>
      </c>
      <c r="U5858">
        <v>0.8</v>
      </c>
      <c r="V5858">
        <v>-2.1791999999999998</v>
      </c>
    </row>
    <row r="5859" spans="1:22" x14ac:dyDescent="0.25">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v>
      </c>
    </row>
    <row r="5860" spans="1:22" x14ac:dyDescent="0.25">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239.666</v>
      </c>
      <c r="T5860">
        <v>2</v>
      </c>
      <c r="U5860">
        <v>0.15</v>
      </c>
      <c r="V5860">
        <v>14.098000000000001</v>
      </c>
    </row>
    <row r="5861" spans="1:22" x14ac:dyDescent="0.25">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45.293999999999997</v>
      </c>
    </row>
    <row r="5862" spans="1:22" x14ac:dyDescent="0.25">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v>
      </c>
      <c r="T5862">
        <v>2</v>
      </c>
      <c r="U5862">
        <v>0.2</v>
      </c>
      <c r="V5862">
        <v>2.8883999999999999</v>
      </c>
    </row>
    <row r="5863" spans="1:22" x14ac:dyDescent="0.25">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25">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25">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25">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v>
      </c>
    </row>
    <row r="5867" spans="1:22" x14ac:dyDescent="0.25">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25">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294.67099999999999</v>
      </c>
    </row>
    <row r="5869" spans="1:22" x14ac:dyDescent="0.25">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0.58399999999999996</v>
      </c>
    </row>
    <row r="5870" spans="1:22" x14ac:dyDescent="0.25">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v>
      </c>
      <c r="T5870">
        <v>6</v>
      </c>
      <c r="U5870">
        <v>0.7</v>
      </c>
      <c r="V5870">
        <v>-80.177999999999997</v>
      </c>
    </row>
    <row r="5871" spans="1:22" x14ac:dyDescent="0.25">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v>
      </c>
      <c r="T5871">
        <v>4</v>
      </c>
      <c r="U5871">
        <v>0.2</v>
      </c>
      <c r="V5871">
        <v>100.196</v>
      </c>
    </row>
    <row r="5872" spans="1:22" x14ac:dyDescent="0.25">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1293.4880000000001</v>
      </c>
      <c r="T5872">
        <v>7</v>
      </c>
      <c r="U5872">
        <v>0.2</v>
      </c>
      <c r="V5872">
        <v>80.843000000000004</v>
      </c>
    </row>
    <row r="5873" spans="1:22" x14ac:dyDescent="0.25">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v>127.95</v>
      </c>
      <c r="T5873">
        <v>3</v>
      </c>
      <c r="U5873">
        <v>0</v>
      </c>
      <c r="V5873">
        <v>21.7515</v>
      </c>
    </row>
    <row r="5874" spans="1:22" x14ac:dyDescent="0.25">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16.732800000000001</v>
      </c>
    </row>
    <row r="5875" spans="1:22" x14ac:dyDescent="0.25">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25">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9.5399999999999991</v>
      </c>
      <c r="T5876">
        <v>3</v>
      </c>
      <c r="U5876">
        <v>0</v>
      </c>
      <c r="V5876">
        <v>4.3883999999999999</v>
      </c>
    </row>
    <row r="5877" spans="1:22" x14ac:dyDescent="0.25">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25">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447.86</v>
      </c>
      <c r="T5878">
        <v>7</v>
      </c>
      <c r="U5878">
        <v>0</v>
      </c>
      <c r="V5878">
        <v>219.45140000000001</v>
      </c>
    </row>
    <row r="5879" spans="1:22" x14ac:dyDescent="0.25">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8.7905999999999995</v>
      </c>
    </row>
    <row r="5880" spans="1:22" x14ac:dyDescent="0.25">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68.846400000000003</v>
      </c>
    </row>
    <row r="5881" spans="1:22" x14ac:dyDescent="0.25">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92.236800000000002</v>
      </c>
    </row>
    <row r="5882" spans="1:22" x14ac:dyDescent="0.25">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801.56799999999998</v>
      </c>
      <c r="T5882">
        <v>2</v>
      </c>
      <c r="U5882">
        <v>0.2</v>
      </c>
      <c r="V5882">
        <v>50.097999999999999</v>
      </c>
    </row>
    <row r="5883" spans="1:22" x14ac:dyDescent="0.25">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180.76589999999999</v>
      </c>
    </row>
    <row r="5884" spans="1:22" x14ac:dyDescent="0.25">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-99.621899999999997</v>
      </c>
    </row>
    <row r="5885" spans="1:22" x14ac:dyDescent="0.25">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7.3528000000000002</v>
      </c>
    </row>
    <row r="5886" spans="1:22" x14ac:dyDescent="0.25">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196.50360000000001</v>
      </c>
    </row>
    <row r="5887" spans="1:22" x14ac:dyDescent="0.25">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v>
      </c>
      <c r="T5887">
        <v>3</v>
      </c>
      <c r="U5887">
        <v>0.2</v>
      </c>
      <c r="V5887">
        <v>5.0232000000000001</v>
      </c>
    </row>
    <row r="5888" spans="1:22" x14ac:dyDescent="0.25">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86.385599999999997</v>
      </c>
    </row>
    <row r="5889" spans="1:22" x14ac:dyDescent="0.25">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25">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25">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11.7782</v>
      </c>
    </row>
    <row r="5892" spans="1:22" x14ac:dyDescent="0.25">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13.4512</v>
      </c>
    </row>
    <row r="5893" spans="1:22" x14ac:dyDescent="0.25">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1.6175999999999999</v>
      </c>
    </row>
    <row r="5894" spans="1:22" x14ac:dyDescent="0.25">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81.575999999999993</v>
      </c>
      <c r="T5894">
        <v>3</v>
      </c>
      <c r="U5894">
        <v>0.2</v>
      </c>
      <c r="V5894">
        <v>2.0394000000000001</v>
      </c>
    </row>
    <row r="5895" spans="1:22" x14ac:dyDescent="0.25">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1.3622000000000001</v>
      </c>
    </row>
    <row r="5896" spans="1:22" x14ac:dyDescent="0.25">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23.968800000000002</v>
      </c>
    </row>
    <row r="5897" spans="1:22" x14ac:dyDescent="0.25">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v>
      </c>
      <c r="T5897">
        <v>3</v>
      </c>
      <c r="U5897">
        <v>0</v>
      </c>
      <c r="V5897">
        <v>22.2</v>
      </c>
    </row>
    <row r="5898" spans="1:22" x14ac:dyDescent="0.25">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v>21.4</v>
      </c>
      <c r="T5898">
        <v>5</v>
      </c>
      <c r="U5898">
        <v>0</v>
      </c>
      <c r="V5898">
        <v>9.6300000000000008</v>
      </c>
    </row>
    <row r="5899" spans="1:22" x14ac:dyDescent="0.25">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22.0472</v>
      </c>
    </row>
    <row r="5900" spans="1:22" x14ac:dyDescent="0.25">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25">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25">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7.56</v>
      </c>
    </row>
    <row r="5903" spans="1:22" x14ac:dyDescent="0.25">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25">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28.171800000000001</v>
      </c>
    </row>
    <row r="5905" spans="1:22" x14ac:dyDescent="0.25">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22.226400000000002</v>
      </c>
    </row>
    <row r="5906" spans="1:22" x14ac:dyDescent="0.25">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v>
      </c>
      <c r="T5906">
        <v>5</v>
      </c>
      <c r="U5906">
        <v>0</v>
      </c>
      <c r="V5906">
        <v>12.672000000000001</v>
      </c>
    </row>
    <row r="5907" spans="1:22" x14ac:dyDescent="0.25">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25">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1.0169999999999999</v>
      </c>
    </row>
    <row r="5909" spans="1:22" x14ac:dyDescent="0.25">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25">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v>59.7</v>
      </c>
      <c r="T5910">
        <v>3</v>
      </c>
      <c r="U5910">
        <v>0</v>
      </c>
      <c r="V5910">
        <v>26.864999999999998</v>
      </c>
    </row>
    <row r="5911" spans="1:22" x14ac:dyDescent="0.25">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25">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25">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v>
      </c>
    </row>
    <row r="5914" spans="1:22" x14ac:dyDescent="0.25">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25">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1.0429999999999999</v>
      </c>
    </row>
    <row r="5916" spans="1:22" x14ac:dyDescent="0.25">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41.223700000000001</v>
      </c>
    </row>
    <row r="5917" spans="1:22" x14ac:dyDescent="0.25">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8.8783999999999992</v>
      </c>
    </row>
    <row r="5918" spans="1:22" x14ac:dyDescent="0.25">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27.434000000000001</v>
      </c>
    </row>
    <row r="5919" spans="1:22" x14ac:dyDescent="0.25">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4228.7039999999997</v>
      </c>
      <c r="T5919">
        <v>6</v>
      </c>
      <c r="U5919">
        <v>0.2</v>
      </c>
      <c r="V5919">
        <v>158.57640000000001</v>
      </c>
    </row>
    <row r="5920" spans="1:22" x14ac:dyDescent="0.25">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v>
      </c>
      <c r="T5920">
        <v>5</v>
      </c>
      <c r="U5920">
        <v>0.2</v>
      </c>
      <c r="V5920">
        <v>-25.048999999999999</v>
      </c>
    </row>
    <row r="5921" spans="1:22" x14ac:dyDescent="0.25">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209.97</v>
      </c>
      <c r="T5921">
        <v>3</v>
      </c>
      <c r="U5921">
        <v>0</v>
      </c>
      <c r="V5921">
        <v>58.791600000000003</v>
      </c>
    </row>
    <row r="5922" spans="1:22" x14ac:dyDescent="0.25">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217.767</v>
      </c>
    </row>
    <row r="5923" spans="1:22" x14ac:dyDescent="0.25">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53.260800000000003</v>
      </c>
    </row>
    <row r="5924" spans="1:22" x14ac:dyDescent="0.25">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1.3560000000000001</v>
      </c>
    </row>
    <row r="5925" spans="1:22" x14ac:dyDescent="0.25">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v>
      </c>
    </row>
    <row r="5926" spans="1:22" x14ac:dyDescent="0.25">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22.96</v>
      </c>
      <c r="T5926">
        <v>7</v>
      </c>
      <c r="U5926">
        <v>0</v>
      </c>
      <c r="V5926">
        <v>6.6584000000000003</v>
      </c>
    </row>
    <row r="5927" spans="1:22" x14ac:dyDescent="0.25">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362.83499999999998</v>
      </c>
    </row>
    <row r="5928" spans="1:22" x14ac:dyDescent="0.25">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316.13920000000002</v>
      </c>
    </row>
    <row r="5929" spans="1:22" x14ac:dyDescent="0.25">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3.4357000000000002</v>
      </c>
    </row>
    <row r="5930" spans="1:22" x14ac:dyDescent="0.25">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3.9247999999999998</v>
      </c>
    </row>
    <row r="5931" spans="1:22" x14ac:dyDescent="0.25">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v>
      </c>
      <c r="T5931">
        <v>3</v>
      </c>
      <c r="U5931">
        <v>0.5</v>
      </c>
      <c r="V5931">
        <v>-45.349200000000003</v>
      </c>
    </row>
    <row r="5932" spans="1:22" x14ac:dyDescent="0.25">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v>
      </c>
      <c r="T5932">
        <v>3</v>
      </c>
      <c r="U5932">
        <v>0.2</v>
      </c>
      <c r="V5932">
        <v>5.4432</v>
      </c>
    </row>
    <row r="5933" spans="1:22" x14ac:dyDescent="0.25">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683.98800000000006</v>
      </c>
      <c r="T5933">
        <v>2</v>
      </c>
      <c r="U5933">
        <v>0.4</v>
      </c>
      <c r="V5933">
        <v>-113.998</v>
      </c>
    </row>
    <row r="5934" spans="1:22" x14ac:dyDescent="0.25">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13.391999999999999</v>
      </c>
      <c r="T5934">
        <v>3</v>
      </c>
      <c r="U5934">
        <v>0.2</v>
      </c>
      <c r="V5934">
        <v>1.0044</v>
      </c>
    </row>
    <row r="5935" spans="1:22" x14ac:dyDescent="0.25">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v>
      </c>
      <c r="T5935">
        <v>3</v>
      </c>
      <c r="U5935">
        <v>0.2</v>
      </c>
      <c r="V5935">
        <v>4.8231000000000002</v>
      </c>
    </row>
    <row r="5936" spans="1:22" x14ac:dyDescent="0.25">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85.787000000000006</v>
      </c>
    </row>
    <row r="5937" spans="1:22" x14ac:dyDescent="0.25">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25">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v>
      </c>
      <c r="T5938">
        <v>3</v>
      </c>
      <c r="U5938">
        <v>0.2</v>
      </c>
      <c r="V5938">
        <v>19.9665</v>
      </c>
    </row>
    <row r="5939" spans="1:22" x14ac:dyDescent="0.25">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8.9969999999999999</v>
      </c>
    </row>
    <row r="5940" spans="1:22" x14ac:dyDescent="0.25">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25">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13.215999999999999</v>
      </c>
      <c r="T5941">
        <v>4</v>
      </c>
      <c r="U5941">
        <v>0.2</v>
      </c>
      <c r="V5941">
        <v>4.2952000000000004</v>
      </c>
    </row>
    <row r="5942" spans="1:22" x14ac:dyDescent="0.25">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v>
      </c>
      <c r="T5942">
        <v>12</v>
      </c>
      <c r="U5942">
        <v>0</v>
      </c>
      <c r="V5942">
        <v>130.75200000000001</v>
      </c>
    </row>
    <row r="5943" spans="1:22" x14ac:dyDescent="0.25">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1.5875999999999999</v>
      </c>
    </row>
    <row r="5944" spans="1:22" x14ac:dyDescent="0.25">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v>
      </c>
    </row>
    <row r="5945" spans="1:22" x14ac:dyDescent="0.25">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2.6375999999999999</v>
      </c>
    </row>
    <row r="5946" spans="1:22" x14ac:dyDescent="0.25">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30.431999999999999</v>
      </c>
    </row>
    <row r="5947" spans="1:22" x14ac:dyDescent="0.25">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12.441599999999999</v>
      </c>
    </row>
    <row r="5948" spans="1:22" x14ac:dyDescent="0.25">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v>
      </c>
    </row>
    <row r="5949" spans="1:22" x14ac:dyDescent="0.25">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12.691000000000001</v>
      </c>
    </row>
    <row r="5950" spans="1:22" x14ac:dyDescent="0.25">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25">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299.97000000000003</v>
      </c>
      <c r="T5951">
        <v>3</v>
      </c>
      <c r="U5951">
        <v>0</v>
      </c>
      <c r="V5951">
        <v>125.98739999999999</v>
      </c>
    </row>
    <row r="5952" spans="1:22" x14ac:dyDescent="0.25">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25">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112.4928</v>
      </c>
    </row>
    <row r="5954" spans="1:22" x14ac:dyDescent="0.25">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20.736000000000001</v>
      </c>
      <c r="T5954">
        <v>4</v>
      </c>
      <c r="U5954">
        <v>0.2</v>
      </c>
      <c r="V5954">
        <v>7.2576000000000001</v>
      </c>
    </row>
    <row r="5955" spans="1:22" x14ac:dyDescent="0.25">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v>
      </c>
    </row>
    <row r="5956" spans="1:22" x14ac:dyDescent="0.25">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v>
      </c>
      <c r="T5956">
        <v>2</v>
      </c>
      <c r="U5956">
        <v>0.2</v>
      </c>
      <c r="V5956">
        <v>7.7896000000000001</v>
      </c>
    </row>
    <row r="5957" spans="1:22" x14ac:dyDescent="0.25">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25">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6.7655000000000003</v>
      </c>
    </row>
    <row r="5959" spans="1:22" x14ac:dyDescent="0.25">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25">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25">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770.35199999999998</v>
      </c>
      <c r="T5961">
        <v>3</v>
      </c>
      <c r="U5961">
        <v>0.2</v>
      </c>
      <c r="V5961">
        <v>77.035200000000003</v>
      </c>
    </row>
    <row r="5962" spans="1:22" x14ac:dyDescent="0.25">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6.5472000000000001</v>
      </c>
    </row>
    <row r="5963" spans="1:22" x14ac:dyDescent="0.25">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57.592799999999997</v>
      </c>
    </row>
    <row r="5964" spans="1:22" x14ac:dyDescent="0.25">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25">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55.764000000000003</v>
      </c>
    </row>
    <row r="5966" spans="1:22" x14ac:dyDescent="0.25">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5.1660000000000004</v>
      </c>
    </row>
    <row r="5967" spans="1:22" x14ac:dyDescent="0.25">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63.436799999999998</v>
      </c>
    </row>
    <row r="5968" spans="1:22" x14ac:dyDescent="0.25">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10.788</v>
      </c>
    </row>
    <row r="5969" spans="1:22" x14ac:dyDescent="0.25">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25">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50.328000000000003</v>
      </c>
    </row>
    <row r="5971" spans="1:22" x14ac:dyDescent="0.25">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25">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9.7607999999999997</v>
      </c>
    </row>
    <row r="5973" spans="1:22" x14ac:dyDescent="0.25">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43.02</v>
      </c>
      <c r="T5973">
        <v>3</v>
      </c>
      <c r="U5973">
        <v>0</v>
      </c>
      <c r="V5973">
        <v>15.4872</v>
      </c>
    </row>
    <row r="5974" spans="1:22" x14ac:dyDescent="0.25">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240.78399999999999</v>
      </c>
      <c r="T5974">
        <v>1</v>
      </c>
      <c r="U5974">
        <v>0.2</v>
      </c>
      <c r="V5974">
        <v>30.097999999999999</v>
      </c>
    </row>
    <row r="5975" spans="1:22" x14ac:dyDescent="0.25">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124.488</v>
      </c>
    </row>
    <row r="5976" spans="1:22" x14ac:dyDescent="0.25">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-67.850999999999999</v>
      </c>
    </row>
    <row r="5977" spans="1:22" x14ac:dyDescent="0.25">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25">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25">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25">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v>
      </c>
      <c r="T5980">
        <v>5</v>
      </c>
      <c r="U5980">
        <v>0</v>
      </c>
      <c r="V5980">
        <v>111.774</v>
      </c>
    </row>
    <row r="5981" spans="1:22" x14ac:dyDescent="0.25">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25">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45.348799999999997</v>
      </c>
    </row>
    <row r="5983" spans="1:22" x14ac:dyDescent="0.25">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5.7594000000000003</v>
      </c>
    </row>
    <row r="5984" spans="1:22" x14ac:dyDescent="0.25">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6.3503999999999996</v>
      </c>
    </row>
    <row r="5985" spans="1:22" x14ac:dyDescent="0.25">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v>
      </c>
      <c r="T5985">
        <v>6</v>
      </c>
      <c r="U5985">
        <v>0.2</v>
      </c>
      <c r="V5985">
        <v>6.42</v>
      </c>
    </row>
    <row r="5986" spans="1:22" x14ac:dyDescent="0.25">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185.58</v>
      </c>
      <c r="T5986">
        <v>6</v>
      </c>
      <c r="U5986">
        <v>0</v>
      </c>
      <c r="V5986">
        <v>76.087800000000001</v>
      </c>
    </row>
    <row r="5987" spans="1:22" x14ac:dyDescent="0.25">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25">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0.87919999999999998</v>
      </c>
    </row>
    <row r="5989" spans="1:22" x14ac:dyDescent="0.25">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v>
      </c>
    </row>
    <row r="5990" spans="1:22" x14ac:dyDescent="0.25">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25">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v>
      </c>
      <c r="T5991">
        <v>5</v>
      </c>
      <c r="U5991">
        <v>0</v>
      </c>
      <c r="V5991">
        <v>126.22499999999999</v>
      </c>
    </row>
    <row r="5992" spans="1:22" x14ac:dyDescent="0.25">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2357.4879999999998</v>
      </c>
      <c r="T5992">
        <v>7</v>
      </c>
      <c r="U5992">
        <v>0.2</v>
      </c>
      <c r="V5992">
        <v>884.05799999999999</v>
      </c>
    </row>
    <row r="5993" spans="1:22" x14ac:dyDescent="0.25">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32.335099999999997</v>
      </c>
    </row>
    <row r="5994" spans="1:22" x14ac:dyDescent="0.25">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-20.784600000000001</v>
      </c>
    </row>
    <row r="5995" spans="1:22" x14ac:dyDescent="0.25">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-4.0599999999999996</v>
      </c>
    </row>
    <row r="5996" spans="1:22" x14ac:dyDescent="0.25">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1.69</v>
      </c>
    </row>
    <row r="5997" spans="1:22" x14ac:dyDescent="0.25">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458.43</v>
      </c>
      <c r="T5997">
        <v>5</v>
      </c>
      <c r="U5997">
        <v>0.3</v>
      </c>
      <c r="V5997">
        <v>-137.529</v>
      </c>
    </row>
    <row r="5998" spans="1:22" x14ac:dyDescent="0.25">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24.196000000000002</v>
      </c>
    </row>
    <row r="5999" spans="1:22" x14ac:dyDescent="0.25">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v>
      </c>
      <c r="T5999">
        <v>3</v>
      </c>
      <c r="U5999">
        <v>0.4</v>
      </c>
      <c r="V5999">
        <v>-147.8655</v>
      </c>
    </row>
    <row r="6000" spans="1:22" x14ac:dyDescent="0.25">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4.2294</v>
      </c>
    </row>
    <row r="6001" spans="1:22" x14ac:dyDescent="0.25">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12.441599999999999</v>
      </c>
    </row>
    <row r="6002" spans="1:22" x14ac:dyDescent="0.25">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25">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v>
      </c>
      <c r="T6003">
        <v>3</v>
      </c>
      <c r="U6003">
        <v>0.2</v>
      </c>
      <c r="V6003">
        <v>7.6965000000000003</v>
      </c>
    </row>
    <row r="6004" spans="1:22" x14ac:dyDescent="0.25">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-4.1711999999999998</v>
      </c>
    </row>
    <row r="6005" spans="1:22" x14ac:dyDescent="0.25">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-8.6058000000000003</v>
      </c>
    </row>
    <row r="6006" spans="1:22" x14ac:dyDescent="0.25">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25">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8.5372000000000003</v>
      </c>
    </row>
    <row r="6008" spans="1:22" x14ac:dyDescent="0.25">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v>
      </c>
      <c r="T6008">
        <v>3</v>
      </c>
      <c r="U6008">
        <v>0</v>
      </c>
      <c r="V6008">
        <v>3.8654999999999999</v>
      </c>
    </row>
    <row r="6009" spans="1:22" x14ac:dyDescent="0.25">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127.95</v>
      </c>
      <c r="T6009">
        <v>3</v>
      </c>
      <c r="U6009">
        <v>0</v>
      </c>
      <c r="V6009">
        <v>21.7515</v>
      </c>
    </row>
    <row r="6010" spans="1:22" x14ac:dyDescent="0.25">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31.519200000000001</v>
      </c>
    </row>
    <row r="6011" spans="1:22" x14ac:dyDescent="0.25">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14.2386</v>
      </c>
    </row>
    <row r="6012" spans="1:22" x14ac:dyDescent="0.25">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v>
      </c>
      <c r="T6012">
        <v>6</v>
      </c>
      <c r="U6012">
        <v>0.2</v>
      </c>
      <c r="V6012">
        <v>286.71300000000002</v>
      </c>
    </row>
    <row r="6013" spans="1:22" x14ac:dyDescent="0.25">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25">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25">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7.1520000000000001</v>
      </c>
    </row>
    <row r="6016" spans="1:22" x14ac:dyDescent="0.25">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363.90480000000002</v>
      </c>
    </row>
    <row r="6017" spans="1:22" x14ac:dyDescent="0.25">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15.6332</v>
      </c>
    </row>
    <row r="6018" spans="1:22" x14ac:dyDescent="0.25">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v>
      </c>
    </row>
    <row r="6019" spans="1:22" x14ac:dyDescent="0.25">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25">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26.630400000000002</v>
      </c>
    </row>
    <row r="6021" spans="1:22" x14ac:dyDescent="0.25">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11.49</v>
      </c>
    </row>
    <row r="6022" spans="1:22" x14ac:dyDescent="0.25">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v>
      </c>
    </row>
    <row r="6023" spans="1:22" x14ac:dyDescent="0.25">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25">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v>
      </c>
      <c r="T6024">
        <v>3</v>
      </c>
      <c r="U6024">
        <v>0.2</v>
      </c>
      <c r="V6024">
        <v>2.4780000000000002</v>
      </c>
    </row>
    <row r="6025" spans="1:22" x14ac:dyDescent="0.25">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4.8986000000000001</v>
      </c>
    </row>
    <row r="6026" spans="1:22" x14ac:dyDescent="0.25">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64.627200000000002</v>
      </c>
    </row>
    <row r="6027" spans="1:22" x14ac:dyDescent="0.25">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v>
      </c>
      <c r="T6027">
        <v>2</v>
      </c>
      <c r="U6027">
        <v>0.2</v>
      </c>
      <c r="V6027">
        <v>3.7584</v>
      </c>
    </row>
    <row r="6028" spans="1:22" x14ac:dyDescent="0.25">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0.33600000000000002</v>
      </c>
    </row>
    <row r="6029" spans="1:22" x14ac:dyDescent="0.25">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25.186</v>
      </c>
    </row>
    <row r="6030" spans="1:22" x14ac:dyDescent="0.25">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6.0060000000000002</v>
      </c>
    </row>
    <row r="6031" spans="1:22" x14ac:dyDescent="0.25">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2.8536000000000001</v>
      </c>
    </row>
    <row r="6032" spans="1:22" x14ac:dyDescent="0.25">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23.923999999999999</v>
      </c>
    </row>
    <row r="6033" spans="1:22" x14ac:dyDescent="0.25">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6.5472000000000001</v>
      </c>
    </row>
    <row r="6034" spans="1:22" x14ac:dyDescent="0.25">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v>
      </c>
      <c r="T6034">
        <v>5</v>
      </c>
      <c r="U6034">
        <v>0</v>
      </c>
      <c r="V6034">
        <v>15.372</v>
      </c>
    </row>
    <row r="6035" spans="1:22" x14ac:dyDescent="0.25">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5.1816000000000004</v>
      </c>
    </row>
    <row r="6036" spans="1:22" x14ac:dyDescent="0.25">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19.568000000000001</v>
      </c>
      <c r="T6036">
        <v>2</v>
      </c>
      <c r="U6036">
        <v>0.8</v>
      </c>
      <c r="V6036">
        <v>-52.833599999999997</v>
      </c>
    </row>
    <row r="6037" spans="1:22" x14ac:dyDescent="0.25">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310.392</v>
      </c>
      <c r="T6037">
        <v>4</v>
      </c>
      <c r="U6037">
        <v>0.8</v>
      </c>
      <c r="V6037">
        <v>-512.14679999999998</v>
      </c>
    </row>
    <row r="6038" spans="1:22" x14ac:dyDescent="0.25">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42.6</v>
      </c>
      <c r="T6038">
        <v>3</v>
      </c>
      <c r="U6038">
        <v>0</v>
      </c>
      <c r="V6038">
        <v>16.614000000000001</v>
      </c>
    </row>
    <row r="6039" spans="1:22" x14ac:dyDescent="0.25">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54.691200000000002</v>
      </c>
    </row>
    <row r="6040" spans="1:22" x14ac:dyDescent="0.25">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5.1967999999999996</v>
      </c>
    </row>
    <row r="6041" spans="1:22" x14ac:dyDescent="0.25">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2.5344000000000002</v>
      </c>
    </row>
    <row r="6042" spans="1:22" x14ac:dyDescent="0.25">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75.180000000000007</v>
      </c>
    </row>
    <row r="6043" spans="1:22" x14ac:dyDescent="0.25">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177.19800000000001</v>
      </c>
    </row>
    <row r="6044" spans="1:22" x14ac:dyDescent="0.25">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v>
      </c>
      <c r="T6044">
        <v>2</v>
      </c>
      <c r="U6044">
        <v>0.2</v>
      </c>
      <c r="V6044">
        <v>3.9512</v>
      </c>
    </row>
    <row r="6045" spans="1:22" x14ac:dyDescent="0.25">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-35.364600000000003</v>
      </c>
    </row>
    <row r="6046" spans="1:22" x14ac:dyDescent="0.25">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25">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238.15199999999999</v>
      </c>
      <c r="T6047">
        <v>3</v>
      </c>
      <c r="U6047">
        <v>0.2</v>
      </c>
      <c r="V6047">
        <v>89.307000000000002</v>
      </c>
    </row>
    <row r="6048" spans="1:22" x14ac:dyDescent="0.25">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692.94</v>
      </c>
      <c r="T6048">
        <v>3</v>
      </c>
      <c r="U6048">
        <v>0</v>
      </c>
      <c r="V6048">
        <v>173.23500000000001</v>
      </c>
    </row>
    <row r="6049" spans="1:22" x14ac:dyDescent="0.25">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16.146000000000001</v>
      </c>
      <c r="T6049">
        <v>9</v>
      </c>
      <c r="U6049">
        <v>0.7</v>
      </c>
      <c r="V6049">
        <v>-12.9168</v>
      </c>
    </row>
    <row r="6050" spans="1:22" x14ac:dyDescent="0.25">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1345.4849999999999</v>
      </c>
      <c r="T6050">
        <v>5</v>
      </c>
      <c r="U6050">
        <v>0.7</v>
      </c>
      <c r="V6050">
        <v>-1031.5385000000001</v>
      </c>
    </row>
    <row r="6051" spans="1:22" x14ac:dyDescent="0.25">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v>
      </c>
      <c r="T6051">
        <v>7</v>
      </c>
      <c r="U6051">
        <v>0.2</v>
      </c>
      <c r="V6051">
        <v>54.215000000000003</v>
      </c>
    </row>
    <row r="6052" spans="1:22" x14ac:dyDescent="0.25">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25">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76.272000000000006</v>
      </c>
    </row>
    <row r="6054" spans="1:22" x14ac:dyDescent="0.25">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v>
      </c>
      <c r="T6054">
        <v>3</v>
      </c>
      <c r="U6054">
        <v>0.2</v>
      </c>
      <c r="V6054">
        <v>4.0338000000000003</v>
      </c>
    </row>
    <row r="6055" spans="1:22" x14ac:dyDescent="0.25">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v>
      </c>
    </row>
    <row r="6056" spans="1:22" x14ac:dyDescent="0.25">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-9.7607999999999997</v>
      </c>
    </row>
    <row r="6057" spans="1:22" x14ac:dyDescent="0.25">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2.0680000000000001</v>
      </c>
      <c r="T6057">
        <v>1</v>
      </c>
      <c r="U6057">
        <v>0.8</v>
      </c>
      <c r="V6057">
        <v>-3.4121999999999999</v>
      </c>
    </row>
    <row r="6058" spans="1:22" x14ac:dyDescent="0.25">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30.391999999999999</v>
      </c>
    </row>
    <row r="6059" spans="1:22" x14ac:dyDescent="0.25">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5.3391999999999999</v>
      </c>
    </row>
    <row r="6060" spans="1:22" x14ac:dyDescent="0.25">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25">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v>
      </c>
      <c r="T6061">
        <v>2</v>
      </c>
      <c r="U6061">
        <v>0.2</v>
      </c>
      <c r="V6061">
        <v>6.992</v>
      </c>
    </row>
    <row r="6062" spans="1:22" x14ac:dyDescent="0.25">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v>
      </c>
    </row>
    <row r="6063" spans="1:22" x14ac:dyDescent="0.25">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14.67</v>
      </c>
      <c r="T6063">
        <v>3</v>
      </c>
      <c r="U6063">
        <v>0</v>
      </c>
      <c r="V6063">
        <v>6.0147000000000004</v>
      </c>
    </row>
    <row r="6064" spans="1:22" x14ac:dyDescent="0.25">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224.99250000000001</v>
      </c>
    </row>
    <row r="6065" spans="1:22" x14ac:dyDescent="0.25">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v>
      </c>
      <c r="T6065">
        <v>3</v>
      </c>
      <c r="U6065">
        <v>0</v>
      </c>
      <c r="V6065">
        <v>6.1740000000000004</v>
      </c>
    </row>
    <row r="6066" spans="1:22" x14ac:dyDescent="0.25">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25">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v>
      </c>
      <c r="T6067">
        <v>6</v>
      </c>
      <c r="U6067">
        <v>0.2</v>
      </c>
      <c r="V6067">
        <v>7.7687999999999997</v>
      </c>
    </row>
    <row r="6068" spans="1:22" x14ac:dyDescent="0.25">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v>
      </c>
      <c r="T6068">
        <v>8</v>
      </c>
      <c r="U6068">
        <v>0.2</v>
      </c>
      <c r="V6068">
        <v>10.007999999999999</v>
      </c>
    </row>
    <row r="6069" spans="1:22" x14ac:dyDescent="0.25">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-97.176000000000002</v>
      </c>
    </row>
    <row r="6070" spans="1:22" x14ac:dyDescent="0.25">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25">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v>
      </c>
      <c r="T6071">
        <v>1</v>
      </c>
      <c r="U6071">
        <v>0.2</v>
      </c>
      <c r="V6071">
        <v>38.61</v>
      </c>
    </row>
    <row r="6072" spans="1:22" x14ac:dyDescent="0.25">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5.9211</v>
      </c>
    </row>
    <row r="6073" spans="1:22" x14ac:dyDescent="0.25">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152.68799999999999</v>
      </c>
      <c r="T6073">
        <v>2</v>
      </c>
      <c r="U6073">
        <v>0.2</v>
      </c>
      <c r="V6073">
        <v>-26.720400000000001</v>
      </c>
    </row>
    <row r="6074" spans="1:22" x14ac:dyDescent="0.25">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v>
      </c>
      <c r="T6074">
        <v>2</v>
      </c>
      <c r="U6074">
        <v>0.2</v>
      </c>
      <c r="V6074">
        <v>0.56679999999999997</v>
      </c>
    </row>
    <row r="6075" spans="1:22" x14ac:dyDescent="0.25">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5.8879999999999999</v>
      </c>
      <c r="T6075">
        <v>2</v>
      </c>
      <c r="U6075">
        <v>0.2</v>
      </c>
      <c r="V6075">
        <v>-1.3248</v>
      </c>
    </row>
    <row r="6076" spans="1:22" x14ac:dyDescent="0.25">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25">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2.7061999999999999</v>
      </c>
    </row>
    <row r="6078" spans="1:22" x14ac:dyDescent="0.25">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v>
      </c>
      <c r="T6078">
        <v>6</v>
      </c>
      <c r="U6078">
        <v>0</v>
      </c>
      <c r="V6078">
        <v>206.316</v>
      </c>
    </row>
    <row r="6079" spans="1:22" x14ac:dyDescent="0.25">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25">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3.2850000000000001</v>
      </c>
    </row>
    <row r="6081" spans="1:22" x14ac:dyDescent="0.25">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25">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7.5528000000000004</v>
      </c>
    </row>
    <row r="6083" spans="1:22" x14ac:dyDescent="0.25">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25">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6.2160000000000002</v>
      </c>
      <c r="T6084">
        <v>6</v>
      </c>
      <c r="U6084">
        <v>0.8</v>
      </c>
      <c r="V6084">
        <v>-9.6348000000000003</v>
      </c>
    </row>
    <row r="6085" spans="1:22" x14ac:dyDescent="0.25">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2.6568000000000001</v>
      </c>
    </row>
    <row r="6086" spans="1:22" x14ac:dyDescent="0.25">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v>
      </c>
    </row>
    <row r="6087" spans="1:22" x14ac:dyDescent="0.25">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0.67859999999999998</v>
      </c>
    </row>
    <row r="6088" spans="1:22" x14ac:dyDescent="0.25">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4.4880000000000004</v>
      </c>
      <c r="T6088">
        <v>6</v>
      </c>
      <c r="U6088">
        <v>0.8</v>
      </c>
      <c r="V6088">
        <v>-6.7320000000000002</v>
      </c>
    </row>
    <row r="6089" spans="1:22" x14ac:dyDescent="0.25">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v>
      </c>
    </row>
    <row r="6090" spans="1:22" x14ac:dyDescent="0.25">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3.1103999999999998</v>
      </c>
    </row>
    <row r="6091" spans="1:22" x14ac:dyDescent="0.25">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1.1879999999999999</v>
      </c>
      <c r="T6091">
        <v>2</v>
      </c>
      <c r="U6091">
        <v>0.7</v>
      </c>
      <c r="V6091">
        <v>-0.99</v>
      </c>
    </row>
    <row r="6092" spans="1:22" x14ac:dyDescent="0.25">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18.176400000000001</v>
      </c>
    </row>
    <row r="6093" spans="1:22" x14ac:dyDescent="0.25">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95.76</v>
      </c>
    </row>
    <row r="6094" spans="1:22" x14ac:dyDescent="0.25">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18.104399999999998</v>
      </c>
    </row>
    <row r="6095" spans="1:22" x14ac:dyDescent="0.25">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21.792000000000002</v>
      </c>
    </row>
    <row r="6096" spans="1:22" x14ac:dyDescent="0.25">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v>
      </c>
    </row>
    <row r="6097" spans="1:22" x14ac:dyDescent="0.25">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6.3296000000000001</v>
      </c>
    </row>
    <row r="6098" spans="1:22" x14ac:dyDescent="0.25">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8.0991</v>
      </c>
    </row>
    <row r="6099" spans="1:22" x14ac:dyDescent="0.25">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3.9771000000000001</v>
      </c>
    </row>
    <row r="6100" spans="1:22" x14ac:dyDescent="0.25">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1.7876000000000001</v>
      </c>
    </row>
    <row r="6101" spans="1:22" x14ac:dyDescent="0.25">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v>
      </c>
      <c r="T6101">
        <v>11</v>
      </c>
      <c r="U6101">
        <v>0.1</v>
      </c>
      <c r="V6101">
        <v>609.71569999999997</v>
      </c>
    </row>
    <row r="6102" spans="1:22" x14ac:dyDescent="0.25">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350.90820000000002</v>
      </c>
    </row>
    <row r="6103" spans="1:22" x14ac:dyDescent="0.25">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25">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v>
      </c>
      <c r="T6104">
        <v>3</v>
      </c>
      <c r="U6104">
        <v>0</v>
      </c>
      <c r="V6104">
        <v>28.3095</v>
      </c>
    </row>
    <row r="6105" spans="1:22" x14ac:dyDescent="0.25">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20.389800000000001</v>
      </c>
    </row>
    <row r="6106" spans="1:22" x14ac:dyDescent="0.25">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-83.875200000000007</v>
      </c>
    </row>
    <row r="6107" spans="1:22" x14ac:dyDescent="0.25">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25">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19.431999999999999</v>
      </c>
      <c r="T6108">
        <v>2</v>
      </c>
      <c r="U6108">
        <v>0.8</v>
      </c>
      <c r="V6108">
        <v>-49.551600000000001</v>
      </c>
    </row>
    <row r="6109" spans="1:22" x14ac:dyDescent="0.25">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v>
      </c>
    </row>
    <row r="6110" spans="1:22" x14ac:dyDescent="0.25">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2.1</v>
      </c>
    </row>
    <row r="6111" spans="1:22" x14ac:dyDescent="0.25">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1.9079999999999999</v>
      </c>
      <c r="T6111">
        <v>3</v>
      </c>
      <c r="U6111">
        <v>0.8</v>
      </c>
      <c r="V6111">
        <v>-3.2435999999999998</v>
      </c>
    </row>
    <row r="6112" spans="1:22" x14ac:dyDescent="0.25">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1474.8019999999999</v>
      </c>
      <c r="T6112">
        <v>7</v>
      </c>
      <c r="U6112">
        <v>0.3</v>
      </c>
      <c r="V6112">
        <v>-21.0686</v>
      </c>
    </row>
    <row r="6113" spans="1:22" x14ac:dyDescent="0.25">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33.028799999999997</v>
      </c>
    </row>
    <row r="6114" spans="1:22" x14ac:dyDescent="0.25">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16.751999999999999</v>
      </c>
      <c r="T6114">
        <v>6</v>
      </c>
      <c r="U6114">
        <v>0.2</v>
      </c>
      <c r="V6114">
        <v>5.4443999999999999</v>
      </c>
    </row>
    <row r="6115" spans="1:22" x14ac:dyDescent="0.25">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1537.0740000000001</v>
      </c>
      <c r="T6115">
        <v>9</v>
      </c>
      <c r="U6115">
        <v>0.3</v>
      </c>
      <c r="V6115">
        <v>0</v>
      </c>
    </row>
    <row r="6116" spans="1:22" x14ac:dyDescent="0.25">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-12.8392</v>
      </c>
    </row>
    <row r="6117" spans="1:22" x14ac:dyDescent="0.25">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14.1426</v>
      </c>
    </row>
    <row r="6118" spans="1:22" x14ac:dyDescent="0.25">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592.78959999999995</v>
      </c>
    </row>
    <row r="6119" spans="1:22" x14ac:dyDescent="0.25">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v>
      </c>
      <c r="T6119">
        <v>3</v>
      </c>
      <c r="U6119">
        <v>0</v>
      </c>
      <c r="V6119">
        <v>6.8723999999999998</v>
      </c>
    </row>
    <row r="6120" spans="1:22" x14ac:dyDescent="0.25">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19.197600000000001</v>
      </c>
    </row>
    <row r="6121" spans="1:22" x14ac:dyDescent="0.25">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6.5537999999999998</v>
      </c>
    </row>
    <row r="6122" spans="1:22" x14ac:dyDescent="0.25">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61.382399999999997</v>
      </c>
    </row>
    <row r="6123" spans="1:22" x14ac:dyDescent="0.25">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72.587999999999994</v>
      </c>
      <c r="T6123">
        <v>2</v>
      </c>
      <c r="U6123">
        <v>0.7</v>
      </c>
      <c r="V6123">
        <v>-128.2388</v>
      </c>
    </row>
    <row r="6124" spans="1:22" x14ac:dyDescent="0.25">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4.6176000000000004</v>
      </c>
    </row>
    <row r="6125" spans="1:22" x14ac:dyDescent="0.25">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6.8120000000000003</v>
      </c>
    </row>
    <row r="6126" spans="1:22" x14ac:dyDescent="0.25">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8.5024999999999995</v>
      </c>
    </row>
    <row r="6127" spans="1:22" x14ac:dyDescent="0.25">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25">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1.2714000000000001</v>
      </c>
    </row>
    <row r="6129" spans="1:22" x14ac:dyDescent="0.25">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327.99599999999998</v>
      </c>
      <c r="T6129">
        <v>6</v>
      </c>
      <c r="U6129">
        <v>0.1</v>
      </c>
      <c r="V6129">
        <v>54.665999999999997</v>
      </c>
    </row>
    <row r="6130" spans="1:22" x14ac:dyDescent="0.25">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25">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25">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1.3160000000000001</v>
      </c>
    </row>
    <row r="6133" spans="1:22" x14ac:dyDescent="0.25">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161.9674</v>
      </c>
    </row>
    <row r="6134" spans="1:22" x14ac:dyDescent="0.25">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25">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12.096</v>
      </c>
    </row>
    <row r="6136" spans="1:22" x14ac:dyDescent="0.25">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55.911999999999999</v>
      </c>
    </row>
    <row r="6137" spans="1:22" x14ac:dyDescent="0.25">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27.696000000000002</v>
      </c>
      <c r="T6137">
        <v>3</v>
      </c>
      <c r="U6137">
        <v>0.2</v>
      </c>
      <c r="V6137">
        <v>3.4620000000000002</v>
      </c>
    </row>
    <row r="6138" spans="1:22" x14ac:dyDescent="0.25">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73.164000000000001</v>
      </c>
      <c r="T6138">
        <v>6</v>
      </c>
      <c r="U6138">
        <v>0.8</v>
      </c>
      <c r="V6138">
        <v>-186.56819999999999</v>
      </c>
    </row>
    <row r="6139" spans="1:22" x14ac:dyDescent="0.25">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11.2224</v>
      </c>
    </row>
    <row r="6140" spans="1:22" x14ac:dyDescent="0.25">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-12.098000000000001</v>
      </c>
    </row>
    <row r="6141" spans="1:22" x14ac:dyDescent="0.25">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25">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25">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3.9127999999999998</v>
      </c>
    </row>
    <row r="6144" spans="1:22" x14ac:dyDescent="0.25">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25">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119.04</v>
      </c>
      <c r="T6145">
        <v>6</v>
      </c>
      <c r="U6145">
        <v>0</v>
      </c>
      <c r="V6145">
        <v>48.806399999999996</v>
      </c>
    </row>
    <row r="6146" spans="1:22" x14ac:dyDescent="0.25">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9.2322000000000006</v>
      </c>
    </row>
    <row r="6147" spans="1:22" x14ac:dyDescent="0.25">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3.1751999999999998</v>
      </c>
    </row>
    <row r="6148" spans="1:22" x14ac:dyDescent="0.25">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3.1751999999999998</v>
      </c>
    </row>
    <row r="6149" spans="1:22" x14ac:dyDescent="0.25">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40.735999999999997</v>
      </c>
      <c r="T6149">
        <v>2</v>
      </c>
      <c r="U6149">
        <v>0.2</v>
      </c>
      <c r="V6149">
        <v>14.7668</v>
      </c>
    </row>
    <row r="6150" spans="1:22" x14ac:dyDescent="0.25">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v>
      </c>
    </row>
    <row r="6151" spans="1:22" x14ac:dyDescent="0.25">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340.70400000000001</v>
      </c>
      <c r="T6151">
        <v>6</v>
      </c>
      <c r="U6151">
        <v>0.2</v>
      </c>
      <c r="V6151">
        <v>-34.070399999999999</v>
      </c>
    </row>
    <row r="6152" spans="1:22" x14ac:dyDescent="0.25">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v>
      </c>
      <c r="T6152">
        <v>5</v>
      </c>
      <c r="U6152">
        <v>0</v>
      </c>
      <c r="V6152">
        <v>88.724999999999994</v>
      </c>
    </row>
    <row r="6153" spans="1:22" x14ac:dyDescent="0.25">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70.489999999999995</v>
      </c>
    </row>
    <row r="6154" spans="1:22" x14ac:dyDescent="0.25">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0.87919999999999998</v>
      </c>
    </row>
    <row r="6155" spans="1:22" x14ac:dyDescent="0.25">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51.968000000000004</v>
      </c>
      <c r="T6155">
        <v>2</v>
      </c>
      <c r="U6155">
        <v>0.2</v>
      </c>
      <c r="V6155">
        <v>10.393599999999999</v>
      </c>
    </row>
    <row r="6156" spans="1:22" x14ac:dyDescent="0.25">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51.335999999999999</v>
      </c>
      <c r="T6156">
        <v>3</v>
      </c>
      <c r="U6156">
        <v>0.2</v>
      </c>
      <c r="V6156">
        <v>5.7752999999999997</v>
      </c>
    </row>
    <row r="6157" spans="1:22" x14ac:dyDescent="0.25">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33.270400000000002</v>
      </c>
    </row>
    <row r="6158" spans="1:22" x14ac:dyDescent="0.25">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42.408000000000001</v>
      </c>
      <c r="T6158">
        <v>3</v>
      </c>
      <c r="U6158">
        <v>0.2</v>
      </c>
      <c r="V6158">
        <v>9.5418000000000003</v>
      </c>
    </row>
    <row r="6159" spans="1:22" x14ac:dyDescent="0.25">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81.540000000000006</v>
      </c>
      <c r="T6159">
        <v>3</v>
      </c>
      <c r="U6159">
        <v>0</v>
      </c>
      <c r="V6159">
        <v>38.323799999999999</v>
      </c>
    </row>
    <row r="6160" spans="1:22" x14ac:dyDescent="0.25">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v>
      </c>
    </row>
    <row r="6161" spans="1:22" x14ac:dyDescent="0.25">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v>
      </c>
    </row>
    <row r="6162" spans="1:22" x14ac:dyDescent="0.25">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v>
      </c>
      <c r="T6162">
        <v>3</v>
      </c>
      <c r="U6162">
        <v>0.2</v>
      </c>
      <c r="V6162">
        <v>28.347899999999999</v>
      </c>
    </row>
    <row r="6163" spans="1:22" x14ac:dyDescent="0.25">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25">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v>
      </c>
      <c r="T6164">
        <v>3</v>
      </c>
      <c r="U6164">
        <v>0.2</v>
      </c>
      <c r="V6164">
        <v>1.962</v>
      </c>
    </row>
    <row r="6165" spans="1:22" x14ac:dyDescent="0.25">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-25.736999999999998</v>
      </c>
    </row>
    <row r="6166" spans="1:22" x14ac:dyDescent="0.25">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v>
      </c>
      <c r="T6166">
        <v>3</v>
      </c>
      <c r="U6166">
        <v>0.2</v>
      </c>
      <c r="V6166">
        <v>1.3728</v>
      </c>
    </row>
    <row r="6167" spans="1:22" x14ac:dyDescent="0.25">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20.015999999999998</v>
      </c>
      <c r="T6167">
        <v>3</v>
      </c>
      <c r="U6167">
        <v>0.2</v>
      </c>
      <c r="V6167">
        <v>5.5044000000000004</v>
      </c>
    </row>
    <row r="6168" spans="1:22" x14ac:dyDescent="0.25">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53.2</v>
      </c>
    </row>
    <row r="6169" spans="1:22" x14ac:dyDescent="0.25">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44.045999999999999</v>
      </c>
    </row>
    <row r="6170" spans="1:22" x14ac:dyDescent="0.25">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25">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25">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34.247999999999998</v>
      </c>
      <c r="T6172">
        <v>3</v>
      </c>
      <c r="U6172">
        <v>0.2</v>
      </c>
      <c r="V6172">
        <v>11.5587</v>
      </c>
    </row>
    <row r="6173" spans="1:22" x14ac:dyDescent="0.25">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25">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25">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9.1159999999999997</v>
      </c>
    </row>
    <row r="6176" spans="1:22" x14ac:dyDescent="0.25">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226.36259999999999</v>
      </c>
    </row>
    <row r="6177" spans="1:22" x14ac:dyDescent="0.25">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25">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24.0688</v>
      </c>
    </row>
    <row r="6179" spans="1:22" x14ac:dyDescent="0.25">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57.321199999999997</v>
      </c>
    </row>
    <row r="6180" spans="1:22" x14ac:dyDescent="0.25">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25">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6.3959999999999999</v>
      </c>
    </row>
    <row r="6182" spans="1:22" x14ac:dyDescent="0.25">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629.95000000000005</v>
      </c>
      <c r="T6182">
        <v>5</v>
      </c>
      <c r="U6182">
        <v>0</v>
      </c>
      <c r="V6182">
        <v>176.386</v>
      </c>
    </row>
    <row r="6183" spans="1:22" x14ac:dyDescent="0.25">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113.73</v>
      </c>
      <c r="T6183">
        <v>3</v>
      </c>
      <c r="U6183">
        <v>0</v>
      </c>
      <c r="V6183">
        <v>32.981699999999996</v>
      </c>
    </row>
    <row r="6184" spans="1:22" x14ac:dyDescent="0.25">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6.8620000000000001</v>
      </c>
    </row>
    <row r="6185" spans="1:22" x14ac:dyDescent="0.25">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25">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25.245000000000001</v>
      </c>
    </row>
    <row r="6187" spans="1:22" x14ac:dyDescent="0.25">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10.68</v>
      </c>
    </row>
    <row r="6188" spans="1:22" x14ac:dyDescent="0.25">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70.95</v>
      </c>
      <c r="T6188">
        <v>3</v>
      </c>
      <c r="U6188">
        <v>0</v>
      </c>
      <c r="V6188">
        <v>20.575500000000002</v>
      </c>
    </row>
    <row r="6189" spans="1:22" x14ac:dyDescent="0.25">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11.7936</v>
      </c>
    </row>
    <row r="6190" spans="1:22" x14ac:dyDescent="0.25">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119.04</v>
      </c>
      <c r="T6190">
        <v>6</v>
      </c>
      <c r="U6190">
        <v>0</v>
      </c>
      <c r="V6190">
        <v>35.712000000000003</v>
      </c>
    </row>
    <row r="6191" spans="1:22" x14ac:dyDescent="0.25">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v>
      </c>
      <c r="T6191">
        <v>4</v>
      </c>
      <c r="U6191">
        <v>0.2</v>
      </c>
      <c r="V6191">
        <v>47.98</v>
      </c>
    </row>
    <row r="6192" spans="1:22" x14ac:dyDescent="0.25">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v>
      </c>
      <c r="T6192">
        <v>9</v>
      </c>
      <c r="U6192">
        <v>0</v>
      </c>
      <c r="V6192">
        <v>207.88560000000001</v>
      </c>
    </row>
    <row r="6193" spans="1:22" x14ac:dyDescent="0.25">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8.4887999999999995</v>
      </c>
    </row>
    <row r="6194" spans="1:22" x14ac:dyDescent="0.25">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v>
      </c>
      <c r="T6194">
        <v>5</v>
      </c>
      <c r="U6194">
        <v>0.2</v>
      </c>
      <c r="V6194">
        <v>9.0719999999999992</v>
      </c>
    </row>
    <row r="6195" spans="1:22" x14ac:dyDescent="0.25">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6.33</v>
      </c>
      <c r="T6195">
        <v>5</v>
      </c>
      <c r="U6195">
        <v>0.8</v>
      </c>
      <c r="V6195">
        <v>-9.8115000000000006</v>
      </c>
    </row>
    <row r="6196" spans="1:22" x14ac:dyDescent="0.25">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26.558</v>
      </c>
    </row>
    <row r="6197" spans="1:22" x14ac:dyDescent="0.25">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-76.997200000000007</v>
      </c>
    </row>
    <row r="6198" spans="1:22" x14ac:dyDescent="0.25">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-4.4610000000000003</v>
      </c>
    </row>
    <row r="6199" spans="1:22" x14ac:dyDescent="0.25">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63.77</v>
      </c>
      <c r="T6199">
        <v>7</v>
      </c>
      <c r="U6199">
        <v>0</v>
      </c>
      <c r="V6199">
        <v>28.6965</v>
      </c>
    </row>
    <row r="6200" spans="1:22" x14ac:dyDescent="0.25">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13.2522</v>
      </c>
    </row>
    <row r="6201" spans="1:22" x14ac:dyDescent="0.25">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46.118400000000001</v>
      </c>
    </row>
    <row r="6202" spans="1:22" x14ac:dyDescent="0.25">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485.98919999999998</v>
      </c>
    </row>
    <row r="6203" spans="1:22" x14ac:dyDescent="0.25">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-4.9005000000000001</v>
      </c>
    </row>
    <row r="6204" spans="1:22" x14ac:dyDescent="0.25">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7.0490000000000004</v>
      </c>
    </row>
    <row r="6205" spans="1:22" x14ac:dyDescent="0.25">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-47.0304</v>
      </c>
    </row>
    <row r="6206" spans="1:22" x14ac:dyDescent="0.25">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7.7119999999999997</v>
      </c>
      <c r="T6206">
        <v>2</v>
      </c>
      <c r="U6206">
        <v>0.2</v>
      </c>
      <c r="V6206">
        <v>1.7352000000000001</v>
      </c>
    </row>
    <row r="6207" spans="1:22" x14ac:dyDescent="0.25">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51.015999999999998</v>
      </c>
      <c r="T6207">
        <v>7</v>
      </c>
      <c r="U6207">
        <v>0.2</v>
      </c>
      <c r="V6207">
        <v>15.942500000000001</v>
      </c>
    </row>
    <row r="6208" spans="1:22" x14ac:dyDescent="0.25">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7.89</v>
      </c>
    </row>
    <row r="6209" spans="1:22" x14ac:dyDescent="0.25">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-14.5764</v>
      </c>
    </row>
    <row r="6210" spans="1:22" x14ac:dyDescent="0.25">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51.167999999999999</v>
      </c>
      <c r="T6210">
        <v>2</v>
      </c>
      <c r="U6210">
        <v>0.2</v>
      </c>
      <c r="V6210">
        <v>-6.3959999999999999</v>
      </c>
    </row>
    <row r="6211" spans="1:22" x14ac:dyDescent="0.25">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2793.5279999999998</v>
      </c>
      <c r="T6211">
        <v>9</v>
      </c>
      <c r="U6211">
        <v>0.2</v>
      </c>
      <c r="V6211">
        <v>942.81569999999999</v>
      </c>
    </row>
    <row r="6212" spans="1:22" x14ac:dyDescent="0.25">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v>
      </c>
      <c r="T6212">
        <v>7</v>
      </c>
      <c r="U6212">
        <v>0</v>
      </c>
      <c r="V6212">
        <v>290.00580000000002</v>
      </c>
    </row>
    <row r="6213" spans="1:22" x14ac:dyDescent="0.25">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22.419599999999999</v>
      </c>
    </row>
    <row r="6214" spans="1:22" x14ac:dyDescent="0.25">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v>18.239999999999998</v>
      </c>
      <c r="T6214">
        <v>3</v>
      </c>
      <c r="U6214">
        <v>0</v>
      </c>
      <c r="V6214">
        <v>9.1199999999999992</v>
      </c>
    </row>
    <row r="6215" spans="1:22" x14ac:dyDescent="0.25">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22.0748</v>
      </c>
    </row>
    <row r="6216" spans="1:22" x14ac:dyDescent="0.25">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25">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27.945599999999999</v>
      </c>
    </row>
    <row r="6218" spans="1:22" x14ac:dyDescent="0.25">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25">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0.29970000000000002</v>
      </c>
    </row>
    <row r="6220" spans="1:22" x14ac:dyDescent="0.25">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125.7</v>
      </c>
      <c r="T6220">
        <v>6</v>
      </c>
      <c r="U6220">
        <v>0</v>
      </c>
      <c r="V6220">
        <v>35.195999999999998</v>
      </c>
    </row>
    <row r="6221" spans="1:22" x14ac:dyDescent="0.25">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51.834600000000002</v>
      </c>
    </row>
    <row r="6222" spans="1:22" x14ac:dyDescent="0.25">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1.4601999999999999</v>
      </c>
    </row>
    <row r="6223" spans="1:22" x14ac:dyDescent="0.25">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v>56.7</v>
      </c>
      <c r="T6223">
        <v>9</v>
      </c>
      <c r="U6223">
        <v>0</v>
      </c>
      <c r="V6223">
        <v>26.082000000000001</v>
      </c>
    </row>
    <row r="6224" spans="1:22" x14ac:dyDescent="0.25">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19.084800000000001</v>
      </c>
    </row>
    <row r="6225" spans="1:22" x14ac:dyDescent="0.25">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1.0730999999999999</v>
      </c>
    </row>
    <row r="6226" spans="1:22" x14ac:dyDescent="0.25">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v>
      </c>
      <c r="T6226">
        <v>3</v>
      </c>
      <c r="U6226">
        <v>0.2</v>
      </c>
      <c r="V6226">
        <v>-54.588000000000001</v>
      </c>
    </row>
    <row r="6227" spans="1:22" x14ac:dyDescent="0.25">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66.293999999999997</v>
      </c>
      <c r="T6227">
        <v>1</v>
      </c>
      <c r="U6227">
        <v>0.7</v>
      </c>
      <c r="V6227">
        <v>-103.86060000000001</v>
      </c>
    </row>
    <row r="6228" spans="1:22" x14ac:dyDescent="0.25">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-14.558400000000001</v>
      </c>
    </row>
    <row r="6229" spans="1:22" x14ac:dyDescent="0.25">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88.775999999999996</v>
      </c>
      <c r="T6229">
        <v>3</v>
      </c>
      <c r="U6229">
        <v>0.2</v>
      </c>
      <c r="V6229">
        <v>7.7679</v>
      </c>
    </row>
    <row r="6230" spans="1:22" x14ac:dyDescent="0.25">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-20.235600000000002</v>
      </c>
    </row>
    <row r="6231" spans="1:22" x14ac:dyDescent="0.25">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25">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25">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8.8783999999999992</v>
      </c>
    </row>
    <row r="6234" spans="1:22" x14ac:dyDescent="0.25">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25">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34.214399999999998</v>
      </c>
    </row>
    <row r="6236" spans="1:22" x14ac:dyDescent="0.25">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459.98750000000001</v>
      </c>
    </row>
    <row r="6237" spans="1:22" x14ac:dyDescent="0.25">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v>
      </c>
    </row>
    <row r="6238" spans="1:22" x14ac:dyDescent="0.25">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25">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26.335999999999999</v>
      </c>
      <c r="T6239">
        <v>4</v>
      </c>
      <c r="U6239">
        <v>0.2</v>
      </c>
      <c r="V6239">
        <v>9.2175999999999991</v>
      </c>
    </row>
    <row r="6240" spans="1:22" x14ac:dyDescent="0.25">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v>
      </c>
    </row>
    <row r="6241" spans="1:22" x14ac:dyDescent="0.25">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25">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3.8168000000000002</v>
      </c>
    </row>
    <row r="6243" spans="1:22" x14ac:dyDescent="0.25">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25">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18.239999999999998</v>
      </c>
      <c r="T6244">
        <v>2</v>
      </c>
      <c r="U6244">
        <v>0.7</v>
      </c>
      <c r="V6244">
        <v>-14.592000000000001</v>
      </c>
    </row>
    <row r="6245" spans="1:22" x14ac:dyDescent="0.25">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25.35</v>
      </c>
      <c r="T6245">
        <v>3</v>
      </c>
      <c r="U6245">
        <v>0</v>
      </c>
      <c r="V6245">
        <v>7.6050000000000004</v>
      </c>
    </row>
    <row r="6246" spans="1:22" x14ac:dyDescent="0.25">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119.04</v>
      </c>
      <c r="T6246">
        <v>6</v>
      </c>
      <c r="U6246">
        <v>0</v>
      </c>
      <c r="V6246">
        <v>30.950399999999998</v>
      </c>
    </row>
    <row r="6247" spans="1:22" x14ac:dyDescent="0.25">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6.4206000000000003</v>
      </c>
    </row>
    <row r="6248" spans="1:22" x14ac:dyDescent="0.25">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6.0114000000000001</v>
      </c>
    </row>
    <row r="6249" spans="1:22" x14ac:dyDescent="0.25">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25">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v>
      </c>
    </row>
    <row r="6251" spans="1:22" x14ac:dyDescent="0.25">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25">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25">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2.3940000000000001</v>
      </c>
      <c r="T6253">
        <v>1</v>
      </c>
      <c r="U6253">
        <v>0.8</v>
      </c>
      <c r="V6253">
        <v>-6.3441000000000001</v>
      </c>
    </row>
    <row r="6254" spans="1:22" x14ac:dyDescent="0.25">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v>
      </c>
      <c r="T6254">
        <v>9</v>
      </c>
      <c r="U6254">
        <v>0</v>
      </c>
      <c r="V6254">
        <v>27.993600000000001</v>
      </c>
    </row>
    <row r="6255" spans="1:22" x14ac:dyDescent="0.25">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200.97</v>
      </c>
      <c r="T6255">
        <v>3</v>
      </c>
      <c r="U6255">
        <v>0</v>
      </c>
      <c r="V6255">
        <v>50.2425</v>
      </c>
    </row>
    <row r="6256" spans="1:22" x14ac:dyDescent="0.25">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25">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9.8559999999999999</v>
      </c>
      <c r="T6257">
        <v>4</v>
      </c>
      <c r="U6257">
        <v>0.2</v>
      </c>
      <c r="V6257">
        <v>3.4496000000000002</v>
      </c>
    </row>
    <row r="6258" spans="1:22" x14ac:dyDescent="0.25">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v>
      </c>
      <c r="T6258">
        <v>1</v>
      </c>
      <c r="U6258">
        <v>0.7</v>
      </c>
      <c r="V6258">
        <v>-2.5255999999999998</v>
      </c>
    </row>
    <row r="6259" spans="1:22" x14ac:dyDescent="0.25">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384.59199999999998</v>
      </c>
      <c r="T6259">
        <v>2</v>
      </c>
      <c r="U6259">
        <v>0.2</v>
      </c>
      <c r="V6259">
        <v>-81.725800000000007</v>
      </c>
    </row>
    <row r="6260" spans="1:22" x14ac:dyDescent="0.25">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22.92</v>
      </c>
      <c r="T6260">
        <v>3</v>
      </c>
      <c r="U6260">
        <v>0</v>
      </c>
      <c r="V6260">
        <v>11.2308</v>
      </c>
    </row>
    <row r="6261" spans="1:22" x14ac:dyDescent="0.25">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25">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14.592000000000001</v>
      </c>
      <c r="T6262">
        <v>3</v>
      </c>
      <c r="U6262">
        <v>0.2</v>
      </c>
      <c r="V6262">
        <v>4.9248000000000003</v>
      </c>
    </row>
    <row r="6263" spans="1:22" x14ac:dyDescent="0.25">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25">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442.37200000000001</v>
      </c>
      <c r="T6264">
        <v>7</v>
      </c>
      <c r="U6264">
        <v>0.8</v>
      </c>
      <c r="V6264">
        <v>-729.91380000000004</v>
      </c>
    </row>
    <row r="6265" spans="1:22" x14ac:dyDescent="0.25">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15.525</v>
      </c>
    </row>
    <row r="6266" spans="1:22" x14ac:dyDescent="0.25">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28.85</v>
      </c>
      <c r="T6266">
        <v>5</v>
      </c>
      <c r="U6266">
        <v>0</v>
      </c>
      <c r="V6266">
        <v>14.425000000000001</v>
      </c>
    </row>
    <row r="6267" spans="1:22" x14ac:dyDescent="0.25">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v>
      </c>
      <c r="T6267">
        <v>2</v>
      </c>
      <c r="U6267">
        <v>0.2</v>
      </c>
      <c r="V6267">
        <v>1.1772</v>
      </c>
    </row>
    <row r="6268" spans="1:22" x14ac:dyDescent="0.25">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143.85599999999999</v>
      </c>
      <c r="T6268">
        <v>9</v>
      </c>
      <c r="U6268">
        <v>0.2</v>
      </c>
      <c r="V6268">
        <v>48.551400000000001</v>
      </c>
    </row>
    <row r="6269" spans="1:22" x14ac:dyDescent="0.25">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25">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v>
      </c>
      <c r="T6270">
        <v>5</v>
      </c>
      <c r="U6270">
        <v>0</v>
      </c>
      <c r="V6270">
        <v>10.327</v>
      </c>
    </row>
    <row r="6271" spans="1:22" x14ac:dyDescent="0.25">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39.991999999999997</v>
      </c>
      <c r="T6271">
        <v>1</v>
      </c>
      <c r="U6271">
        <v>0.2</v>
      </c>
      <c r="V6271">
        <v>-7.9984000000000002</v>
      </c>
    </row>
    <row r="6272" spans="1:22" x14ac:dyDescent="0.25">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43.464599999999997</v>
      </c>
    </row>
    <row r="6273" spans="1:22" x14ac:dyDescent="0.25">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179.9</v>
      </c>
      <c r="T6273">
        <v>5</v>
      </c>
      <c r="U6273">
        <v>0</v>
      </c>
      <c r="V6273">
        <v>44.975000000000001</v>
      </c>
    </row>
    <row r="6274" spans="1:22" x14ac:dyDescent="0.25">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v>
      </c>
    </row>
    <row r="6275" spans="1:22" x14ac:dyDescent="0.25">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v>12.42</v>
      </c>
      <c r="T6275">
        <v>3</v>
      </c>
      <c r="U6275">
        <v>0</v>
      </c>
      <c r="V6275">
        <v>4.4711999999999996</v>
      </c>
    </row>
    <row r="6276" spans="1:22" x14ac:dyDescent="0.25">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v>
      </c>
      <c r="T6276">
        <v>3</v>
      </c>
      <c r="U6276">
        <v>0</v>
      </c>
      <c r="V6276">
        <v>89.963999999999999</v>
      </c>
    </row>
    <row r="6277" spans="1:22" x14ac:dyDescent="0.25">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v>
      </c>
    </row>
    <row r="6278" spans="1:22" x14ac:dyDescent="0.25">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41.223700000000001</v>
      </c>
    </row>
    <row r="6279" spans="1:22" x14ac:dyDescent="0.25">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17.38</v>
      </c>
    </row>
    <row r="6280" spans="1:22" x14ac:dyDescent="0.25">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20.783999999999999</v>
      </c>
      <c r="T6280">
        <v>2</v>
      </c>
      <c r="U6280">
        <v>0.2</v>
      </c>
      <c r="V6280">
        <v>-4.6764000000000001</v>
      </c>
    </row>
    <row r="6281" spans="1:22" x14ac:dyDescent="0.25">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4.1651999999999996</v>
      </c>
    </row>
    <row r="6282" spans="1:22" x14ac:dyDescent="0.25">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25">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63.823999999999998</v>
      </c>
      <c r="T6283">
        <v>2</v>
      </c>
      <c r="U6283">
        <v>0.2</v>
      </c>
      <c r="V6283">
        <v>9.5736000000000008</v>
      </c>
    </row>
    <row r="6284" spans="1:22" x14ac:dyDescent="0.25">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v>
      </c>
    </row>
    <row r="6285" spans="1:22" x14ac:dyDescent="0.25">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143.303</v>
      </c>
    </row>
    <row r="6286" spans="1:22" x14ac:dyDescent="0.25">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56.323999999999998</v>
      </c>
    </row>
    <row r="6287" spans="1:22" x14ac:dyDescent="0.25">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-231.41159999999999</v>
      </c>
    </row>
    <row r="6288" spans="1:22" x14ac:dyDescent="0.25">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17.998200000000001</v>
      </c>
    </row>
    <row r="6289" spans="1:22" x14ac:dyDescent="0.25">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v>
      </c>
      <c r="T6289">
        <v>3</v>
      </c>
      <c r="U6289">
        <v>0.2</v>
      </c>
      <c r="V6289">
        <v>-87.935400000000001</v>
      </c>
    </row>
    <row r="6290" spans="1:22" x14ac:dyDescent="0.25">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68.846400000000003</v>
      </c>
    </row>
    <row r="6291" spans="1:22" x14ac:dyDescent="0.25">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915.13599999999997</v>
      </c>
      <c r="T6291">
        <v>4</v>
      </c>
      <c r="U6291">
        <v>0.2</v>
      </c>
      <c r="V6291">
        <v>102.9528</v>
      </c>
    </row>
    <row r="6292" spans="1:22" x14ac:dyDescent="0.25">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91.772800000000004</v>
      </c>
    </row>
    <row r="6293" spans="1:22" x14ac:dyDescent="0.25">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168.47040000000001</v>
      </c>
    </row>
    <row r="6294" spans="1:22" x14ac:dyDescent="0.25">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88.775999999999996</v>
      </c>
      <c r="T6294">
        <v>3</v>
      </c>
      <c r="U6294">
        <v>0.2</v>
      </c>
      <c r="V6294">
        <v>7.7679</v>
      </c>
    </row>
    <row r="6295" spans="1:22" x14ac:dyDescent="0.25">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25">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12.582000000000001</v>
      </c>
    </row>
    <row r="6297" spans="1:22" x14ac:dyDescent="0.25">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1737.18</v>
      </c>
      <c r="T6297">
        <v>6</v>
      </c>
      <c r="U6297">
        <v>0</v>
      </c>
      <c r="V6297">
        <v>503.78219999999999</v>
      </c>
    </row>
    <row r="6298" spans="1:22" x14ac:dyDescent="0.25">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25">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66.627200000000002</v>
      </c>
    </row>
    <row r="6300" spans="1:22" x14ac:dyDescent="0.25">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25">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9.5571000000000002</v>
      </c>
    </row>
    <row r="6302" spans="1:22" x14ac:dyDescent="0.25">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24.588000000000001</v>
      </c>
      <c r="T6302">
        <v>3</v>
      </c>
      <c r="U6302">
        <v>0.8</v>
      </c>
      <c r="V6302">
        <v>-38.111400000000003</v>
      </c>
    </row>
    <row r="6303" spans="1:22" x14ac:dyDescent="0.25">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v>
      </c>
      <c r="T6303">
        <v>2</v>
      </c>
      <c r="U6303">
        <v>0.2</v>
      </c>
      <c r="V6303">
        <v>4.7195999999999998</v>
      </c>
    </row>
    <row r="6304" spans="1:22" x14ac:dyDescent="0.25">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v>
      </c>
      <c r="T6304">
        <v>5</v>
      </c>
      <c r="U6304">
        <v>0.2</v>
      </c>
      <c r="V6304">
        <v>19.596</v>
      </c>
    </row>
    <row r="6305" spans="1:22" x14ac:dyDescent="0.25">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23.234999999999999</v>
      </c>
    </row>
    <row r="6306" spans="1:22" x14ac:dyDescent="0.25">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25">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v>
      </c>
      <c r="T6307">
        <v>7</v>
      </c>
      <c r="U6307">
        <v>0.2</v>
      </c>
      <c r="V6307">
        <v>-4.1761999999999997</v>
      </c>
    </row>
    <row r="6308" spans="1:22" x14ac:dyDescent="0.25">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104.78400000000001</v>
      </c>
      <c r="T6308">
        <v>1</v>
      </c>
      <c r="U6308">
        <v>0.2</v>
      </c>
      <c r="V6308">
        <v>-14.4078</v>
      </c>
    </row>
    <row r="6309" spans="1:22" x14ac:dyDescent="0.25">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47.951999999999998</v>
      </c>
      <c r="T6309">
        <v>3</v>
      </c>
      <c r="U6309">
        <v>0.2</v>
      </c>
      <c r="V6309">
        <v>16.783200000000001</v>
      </c>
    </row>
    <row r="6310" spans="1:22" x14ac:dyDescent="0.25">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650.35199999999998</v>
      </c>
      <c r="T6310">
        <v>3</v>
      </c>
      <c r="U6310">
        <v>0.2</v>
      </c>
      <c r="V6310">
        <v>-97.552800000000005</v>
      </c>
    </row>
    <row r="6311" spans="1:22" x14ac:dyDescent="0.25">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629.18399999999997</v>
      </c>
      <c r="T6311">
        <v>8</v>
      </c>
      <c r="U6311">
        <v>0.2</v>
      </c>
      <c r="V6311">
        <v>228.07919999999999</v>
      </c>
    </row>
    <row r="6312" spans="1:22" x14ac:dyDescent="0.25">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5.3116000000000003</v>
      </c>
    </row>
    <row r="6313" spans="1:22" x14ac:dyDescent="0.25">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127.95</v>
      </c>
      <c r="T6313">
        <v>3</v>
      </c>
      <c r="U6313">
        <v>0</v>
      </c>
      <c r="V6313">
        <v>21.7515</v>
      </c>
    </row>
    <row r="6314" spans="1:22" x14ac:dyDescent="0.25">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81.131399999999999</v>
      </c>
    </row>
    <row r="6315" spans="1:22" x14ac:dyDescent="0.25">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25">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45.576000000000001</v>
      </c>
    </row>
    <row r="6317" spans="1:22" x14ac:dyDescent="0.25">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25">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69.177599999999998</v>
      </c>
    </row>
    <row r="6319" spans="1:22" x14ac:dyDescent="0.25">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25">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v>
      </c>
      <c r="T6320">
        <v>5</v>
      </c>
      <c r="U6320">
        <v>0.2</v>
      </c>
      <c r="V6320">
        <v>3.4965000000000002</v>
      </c>
    </row>
    <row r="6321" spans="1:22" x14ac:dyDescent="0.25">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15.336</v>
      </c>
    </row>
    <row r="6322" spans="1:22" x14ac:dyDescent="0.25">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v>
      </c>
      <c r="T6322">
        <v>2</v>
      </c>
      <c r="U6322">
        <v>0.2</v>
      </c>
      <c r="V6322">
        <v>3.6288</v>
      </c>
    </row>
    <row r="6323" spans="1:22" x14ac:dyDescent="0.25">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7.7519999999999998</v>
      </c>
      <c r="T6323">
        <v>3</v>
      </c>
      <c r="U6323">
        <v>0.2</v>
      </c>
      <c r="V6323">
        <v>2.8100999999999998</v>
      </c>
    </row>
    <row r="6324" spans="1:22" x14ac:dyDescent="0.25">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25">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31.0059</v>
      </c>
    </row>
    <row r="6326" spans="1:22" x14ac:dyDescent="0.25">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25">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25">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25">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30.023399999999999</v>
      </c>
    </row>
    <row r="6330" spans="1:22" x14ac:dyDescent="0.25">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8.9535</v>
      </c>
    </row>
    <row r="6331" spans="1:22" x14ac:dyDescent="0.25">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93.581599999999995</v>
      </c>
    </row>
    <row r="6332" spans="1:22" x14ac:dyDescent="0.25">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15.979200000000001</v>
      </c>
    </row>
    <row r="6333" spans="1:22" x14ac:dyDescent="0.25">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12.736800000000001</v>
      </c>
    </row>
    <row r="6334" spans="1:22" x14ac:dyDescent="0.25">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4.8609</v>
      </c>
    </row>
    <row r="6335" spans="1:22" x14ac:dyDescent="0.25">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v>
      </c>
      <c r="T6335">
        <v>5</v>
      </c>
      <c r="U6335">
        <v>0</v>
      </c>
      <c r="V6335">
        <v>13.365</v>
      </c>
    </row>
    <row r="6336" spans="1:22" x14ac:dyDescent="0.25">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23.086400000000001</v>
      </c>
    </row>
    <row r="6337" spans="1:22" x14ac:dyDescent="0.25">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25">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15.993600000000001</v>
      </c>
    </row>
    <row r="6339" spans="1:22" x14ac:dyDescent="0.25">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v>
      </c>
      <c r="T6339">
        <v>5</v>
      </c>
      <c r="U6339">
        <v>0.2</v>
      </c>
      <c r="V6339">
        <v>42.494999999999997</v>
      </c>
    </row>
    <row r="6340" spans="1:22" x14ac:dyDescent="0.25">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25">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2.4598</v>
      </c>
    </row>
    <row r="6342" spans="1:22" x14ac:dyDescent="0.25">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1351.9896000000001</v>
      </c>
    </row>
    <row r="6343" spans="1:22" x14ac:dyDescent="0.25">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-35.215200000000003</v>
      </c>
    </row>
    <row r="6344" spans="1:22" x14ac:dyDescent="0.25">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v>
      </c>
      <c r="T6344">
        <v>3</v>
      </c>
      <c r="U6344">
        <v>0</v>
      </c>
      <c r="V6344">
        <v>52.734000000000002</v>
      </c>
    </row>
    <row r="6345" spans="1:22" x14ac:dyDescent="0.25">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25">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25">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170.51130000000001</v>
      </c>
    </row>
    <row r="6348" spans="1:22" x14ac:dyDescent="0.25">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12.029500000000001</v>
      </c>
    </row>
    <row r="6349" spans="1:22" x14ac:dyDescent="0.25">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v>
      </c>
      <c r="T6349">
        <v>1</v>
      </c>
      <c r="U6349">
        <v>0.2</v>
      </c>
      <c r="V6349">
        <v>4.4138000000000002</v>
      </c>
    </row>
    <row r="6350" spans="1:22" x14ac:dyDescent="0.25">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25">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10.518000000000001</v>
      </c>
    </row>
    <row r="6352" spans="1:22" x14ac:dyDescent="0.25">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v>
      </c>
      <c r="T6352">
        <v>5</v>
      </c>
      <c r="U6352">
        <v>0.6</v>
      </c>
      <c r="V6352">
        <v>-105.69</v>
      </c>
    </row>
    <row r="6353" spans="1:22" x14ac:dyDescent="0.25">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361.37599999999998</v>
      </c>
      <c r="T6353">
        <v>2</v>
      </c>
      <c r="U6353">
        <v>0.2</v>
      </c>
      <c r="V6353">
        <v>27.103200000000001</v>
      </c>
    </row>
    <row r="6354" spans="1:22" x14ac:dyDescent="0.25">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25">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25">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101.39400000000001</v>
      </c>
    </row>
    <row r="6357" spans="1:22" x14ac:dyDescent="0.25">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v>
      </c>
      <c r="T6357">
        <v>5</v>
      </c>
      <c r="U6357">
        <v>0.2</v>
      </c>
      <c r="V6357">
        <v>-13.637</v>
      </c>
    </row>
    <row r="6358" spans="1:22" x14ac:dyDescent="0.25">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6.8879999999999999</v>
      </c>
    </row>
    <row r="6359" spans="1:22" x14ac:dyDescent="0.25">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12.441599999999999</v>
      </c>
    </row>
    <row r="6360" spans="1:22" x14ac:dyDescent="0.25">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3.1103999999999998</v>
      </c>
    </row>
    <row r="6361" spans="1:22" x14ac:dyDescent="0.25">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8.6351999999999993</v>
      </c>
    </row>
    <row r="6362" spans="1:22" x14ac:dyDescent="0.25">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15.763999999999999</v>
      </c>
    </row>
    <row r="6363" spans="1:22" x14ac:dyDescent="0.25">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51.015999999999998</v>
      </c>
      <c r="T6363">
        <v>7</v>
      </c>
      <c r="U6363">
        <v>0.2</v>
      </c>
      <c r="V6363">
        <v>8.2901000000000007</v>
      </c>
    </row>
    <row r="6364" spans="1:22" x14ac:dyDescent="0.25">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25">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v>
      </c>
    </row>
    <row r="6366" spans="1:22" x14ac:dyDescent="0.25">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24.883199999999999</v>
      </c>
    </row>
    <row r="6367" spans="1:22" x14ac:dyDescent="0.25">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25">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7.2111000000000001</v>
      </c>
    </row>
    <row r="6369" spans="1:22" x14ac:dyDescent="0.25">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33.325600000000001</v>
      </c>
    </row>
    <row r="6370" spans="1:22" x14ac:dyDescent="0.25">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25">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v>
      </c>
    </row>
    <row r="6372" spans="1:22" x14ac:dyDescent="0.25">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v>
      </c>
      <c r="T6372">
        <v>2</v>
      </c>
      <c r="U6372">
        <v>0.2</v>
      </c>
      <c r="V6372">
        <v>12.776400000000001</v>
      </c>
    </row>
    <row r="6373" spans="1:22" x14ac:dyDescent="0.25">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21.819199999999999</v>
      </c>
    </row>
    <row r="6374" spans="1:22" x14ac:dyDescent="0.25">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25">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371.97</v>
      </c>
      <c r="T6375">
        <v>3</v>
      </c>
      <c r="U6375">
        <v>0</v>
      </c>
      <c r="V6375">
        <v>66.954599999999999</v>
      </c>
    </row>
    <row r="6376" spans="1:22" x14ac:dyDescent="0.25">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561.58399999999995</v>
      </c>
      <c r="T6376">
        <v>2</v>
      </c>
      <c r="U6376">
        <v>0.2</v>
      </c>
      <c r="V6376">
        <v>70.197999999999993</v>
      </c>
    </row>
    <row r="6377" spans="1:22" x14ac:dyDescent="0.25">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v>
      </c>
      <c r="T6377">
        <v>5</v>
      </c>
      <c r="U6377">
        <v>0.2</v>
      </c>
      <c r="V6377">
        <v>-1.2490000000000001</v>
      </c>
    </row>
    <row r="6378" spans="1:22" x14ac:dyDescent="0.25">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4.9279999999999999</v>
      </c>
      <c r="T6378">
        <v>2</v>
      </c>
      <c r="U6378">
        <v>0.2</v>
      </c>
      <c r="V6378">
        <v>1.7248000000000001</v>
      </c>
    </row>
    <row r="6379" spans="1:22" x14ac:dyDescent="0.25">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4.2804000000000002</v>
      </c>
    </row>
    <row r="6380" spans="1:22" x14ac:dyDescent="0.25">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25">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25">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v>
      </c>
    </row>
    <row r="6383" spans="1:22" x14ac:dyDescent="0.25">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299.97500000000002</v>
      </c>
      <c r="T6383">
        <v>5</v>
      </c>
      <c r="U6383">
        <v>0.5</v>
      </c>
      <c r="V6383">
        <v>-167.98599999999999</v>
      </c>
    </row>
    <row r="6384" spans="1:22" x14ac:dyDescent="0.25">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158.376</v>
      </c>
      <c r="T6384">
        <v>4</v>
      </c>
      <c r="U6384">
        <v>0.4</v>
      </c>
      <c r="V6384">
        <v>-36.9544</v>
      </c>
    </row>
    <row r="6385" spans="1:22" x14ac:dyDescent="0.25">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32.783999999999999</v>
      </c>
      <c r="T6385">
        <v>4</v>
      </c>
      <c r="U6385">
        <v>0.8</v>
      </c>
      <c r="V6385">
        <v>-52.4544</v>
      </c>
    </row>
    <row r="6386" spans="1:22" x14ac:dyDescent="0.25">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14.395200000000001</v>
      </c>
    </row>
    <row r="6387" spans="1:22" x14ac:dyDescent="0.25">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13.300800000000001</v>
      </c>
    </row>
    <row r="6388" spans="1:22" x14ac:dyDescent="0.25">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4.2759999999999998</v>
      </c>
      <c r="T6388">
        <v>1</v>
      </c>
      <c r="U6388">
        <v>0.8</v>
      </c>
      <c r="V6388">
        <v>-6.6277999999999997</v>
      </c>
    </row>
    <row r="6389" spans="1:22" x14ac:dyDescent="0.25">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25">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6.8982000000000001</v>
      </c>
    </row>
    <row r="6391" spans="1:22" x14ac:dyDescent="0.25">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146.2405</v>
      </c>
    </row>
    <row r="6392" spans="1:22" x14ac:dyDescent="0.25">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6.3503999999999996</v>
      </c>
    </row>
    <row r="6393" spans="1:22" x14ac:dyDescent="0.25">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6.7252000000000001</v>
      </c>
    </row>
    <row r="6394" spans="1:22" x14ac:dyDescent="0.25">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25">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25">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25">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25">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7.8029999999999999</v>
      </c>
    </row>
    <row r="6399" spans="1:22" x14ac:dyDescent="0.25">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0.59040000000000004</v>
      </c>
    </row>
    <row r="6400" spans="1:22" x14ac:dyDescent="0.25">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247.48500000000001</v>
      </c>
    </row>
    <row r="6401" spans="1:22" x14ac:dyDescent="0.25">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25">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68.364000000000004</v>
      </c>
    </row>
    <row r="6403" spans="1:22" x14ac:dyDescent="0.25">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33.874400000000001</v>
      </c>
    </row>
    <row r="6404" spans="1:22" x14ac:dyDescent="0.25">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25">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25">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v>
      </c>
      <c r="T6406">
        <v>3</v>
      </c>
      <c r="U6406">
        <v>0.2</v>
      </c>
      <c r="V6406">
        <v>19.9665</v>
      </c>
    </row>
    <row r="6407" spans="1:22" x14ac:dyDescent="0.25">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569.56799999999998</v>
      </c>
      <c r="T6407">
        <v>2</v>
      </c>
      <c r="U6407">
        <v>0.2</v>
      </c>
      <c r="V6407">
        <v>7.1196000000000002</v>
      </c>
    </row>
    <row r="6408" spans="1:22" x14ac:dyDescent="0.25">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149.72999999999999</v>
      </c>
      <c r="T6408">
        <v>7</v>
      </c>
      <c r="U6408">
        <v>0</v>
      </c>
      <c r="V6408">
        <v>43.421700000000001</v>
      </c>
    </row>
    <row r="6409" spans="1:22" x14ac:dyDescent="0.25">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v>
      </c>
    </row>
    <row r="6410" spans="1:22" x14ac:dyDescent="0.25">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5.7750000000000004</v>
      </c>
    </row>
    <row r="6411" spans="1:22" x14ac:dyDescent="0.25">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47.951999999999998</v>
      </c>
      <c r="T6411">
        <v>3</v>
      </c>
      <c r="U6411">
        <v>0.2</v>
      </c>
      <c r="V6411">
        <v>16.183800000000002</v>
      </c>
    </row>
    <row r="6412" spans="1:22" x14ac:dyDescent="0.25">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v>
      </c>
      <c r="T6412">
        <v>1</v>
      </c>
      <c r="U6412">
        <v>0.2</v>
      </c>
      <c r="V6412">
        <v>0.69930000000000003</v>
      </c>
    </row>
    <row r="6413" spans="1:22" x14ac:dyDescent="0.25">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26.9024</v>
      </c>
    </row>
    <row r="6414" spans="1:22" x14ac:dyDescent="0.25">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48.377099999999999</v>
      </c>
    </row>
    <row r="6415" spans="1:22" x14ac:dyDescent="0.25">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9.8160000000000007</v>
      </c>
    </row>
    <row r="6416" spans="1:22" x14ac:dyDescent="0.25">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v>
      </c>
      <c r="T6416">
        <v>5</v>
      </c>
      <c r="U6416">
        <v>0.7</v>
      </c>
      <c r="V6416">
        <v>-7.68</v>
      </c>
    </row>
    <row r="6417" spans="1:22" x14ac:dyDescent="0.25">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29.358000000000001</v>
      </c>
    </row>
    <row r="6418" spans="1:22" x14ac:dyDescent="0.25">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108.57599999999999</v>
      </c>
      <c r="T6418">
        <v>4</v>
      </c>
      <c r="U6418">
        <v>0.4</v>
      </c>
      <c r="V6418">
        <v>-25.334399999999999</v>
      </c>
    </row>
    <row r="6419" spans="1:22" x14ac:dyDescent="0.25">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v>
      </c>
      <c r="T6419">
        <v>2</v>
      </c>
      <c r="U6419">
        <v>0.2</v>
      </c>
      <c r="V6419">
        <v>-1.3464</v>
      </c>
    </row>
    <row r="6420" spans="1:22" x14ac:dyDescent="0.25">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6.1487999999999996</v>
      </c>
    </row>
    <row r="6421" spans="1:22" x14ac:dyDescent="0.25">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368.97</v>
      </c>
      <c r="T6421">
        <v>3</v>
      </c>
      <c r="U6421">
        <v>0</v>
      </c>
      <c r="V6421">
        <v>81.173400000000001</v>
      </c>
    </row>
    <row r="6422" spans="1:22" x14ac:dyDescent="0.25">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3.4691999999999998</v>
      </c>
    </row>
    <row r="6423" spans="1:22" x14ac:dyDescent="0.25">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9.9882000000000009</v>
      </c>
    </row>
    <row r="6424" spans="1:22" x14ac:dyDescent="0.25">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34.698300000000003</v>
      </c>
    </row>
    <row r="6425" spans="1:22" x14ac:dyDescent="0.25">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454.27199999999999</v>
      </c>
      <c r="T6425">
        <v>8</v>
      </c>
      <c r="U6425">
        <v>0.2</v>
      </c>
      <c r="V6425">
        <v>-73.819199999999995</v>
      </c>
    </row>
    <row r="6426" spans="1:22" x14ac:dyDescent="0.25">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25">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8399.9760000000006</v>
      </c>
      <c r="T6427">
        <v>4</v>
      </c>
      <c r="U6427">
        <v>0.4</v>
      </c>
      <c r="V6427">
        <v>1119.9967999999999</v>
      </c>
    </row>
    <row r="6428" spans="1:22" x14ac:dyDescent="0.25">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6.2939999999999996</v>
      </c>
      <c r="T6428">
        <v>1</v>
      </c>
      <c r="U6428">
        <v>0.7</v>
      </c>
      <c r="V6428">
        <v>-4.1959999999999997</v>
      </c>
    </row>
    <row r="6429" spans="1:22" x14ac:dyDescent="0.25">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v>
      </c>
      <c r="T6429">
        <v>2</v>
      </c>
      <c r="U6429">
        <v>0.2</v>
      </c>
      <c r="V6429">
        <v>3.6288</v>
      </c>
    </row>
    <row r="6430" spans="1:22" x14ac:dyDescent="0.25">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122.38200000000001</v>
      </c>
      <c r="T6430">
        <v>3</v>
      </c>
      <c r="U6430">
        <v>0.4</v>
      </c>
      <c r="V6430">
        <v>-24.476400000000002</v>
      </c>
    </row>
    <row r="6431" spans="1:22" x14ac:dyDescent="0.25">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25.984000000000002</v>
      </c>
      <c r="T6431">
        <v>2</v>
      </c>
      <c r="U6431">
        <v>0.2</v>
      </c>
      <c r="V6431">
        <v>-1.6240000000000001</v>
      </c>
    </row>
    <row r="6432" spans="1:22" x14ac:dyDescent="0.25">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945.03599999999994</v>
      </c>
      <c r="T6432">
        <v>6</v>
      </c>
      <c r="U6432">
        <v>0.4</v>
      </c>
      <c r="V6432">
        <v>-299.26139999999998</v>
      </c>
    </row>
    <row r="6433" spans="1:22" x14ac:dyDescent="0.25">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v>
      </c>
      <c r="T6433">
        <v>7</v>
      </c>
      <c r="U6433">
        <v>0.7</v>
      </c>
      <c r="V6433">
        <v>-10.487399999999999</v>
      </c>
    </row>
    <row r="6434" spans="1:22" x14ac:dyDescent="0.25">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-51.293999999999997</v>
      </c>
    </row>
    <row r="6435" spans="1:22" x14ac:dyDescent="0.25">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25">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13.571999999999999</v>
      </c>
    </row>
    <row r="6437" spans="1:22" x14ac:dyDescent="0.25">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v>
      </c>
    </row>
    <row r="6438" spans="1:22" x14ac:dyDescent="0.25">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v>
      </c>
      <c r="T6438">
        <v>5</v>
      </c>
      <c r="U6438">
        <v>0</v>
      </c>
      <c r="V6438">
        <v>28.629000000000001</v>
      </c>
    </row>
    <row r="6439" spans="1:22" x14ac:dyDescent="0.25">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v>
      </c>
    </row>
    <row r="6440" spans="1:22" x14ac:dyDescent="0.25">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v>974.98800000000006</v>
      </c>
      <c r="T6440">
        <v>4</v>
      </c>
      <c r="U6440">
        <v>0.3</v>
      </c>
      <c r="V6440">
        <v>-97.498800000000003</v>
      </c>
    </row>
    <row r="6441" spans="1:22" x14ac:dyDescent="0.25">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-6.5490000000000004</v>
      </c>
    </row>
    <row r="6442" spans="1:22" x14ac:dyDescent="0.25">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25">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23.968800000000002</v>
      </c>
    </row>
    <row r="6444" spans="1:22" x14ac:dyDescent="0.25">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18.211200000000002</v>
      </c>
    </row>
    <row r="6445" spans="1:22" x14ac:dyDescent="0.25">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v>
      </c>
      <c r="T6445">
        <v>5</v>
      </c>
      <c r="U6445">
        <v>0</v>
      </c>
      <c r="V6445">
        <v>11.454000000000001</v>
      </c>
    </row>
    <row r="6446" spans="1:22" x14ac:dyDescent="0.25">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33.726599999999998</v>
      </c>
    </row>
    <row r="6447" spans="1:22" x14ac:dyDescent="0.25">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7.1040000000000001</v>
      </c>
      <c r="T6447">
        <v>6</v>
      </c>
      <c r="U6447">
        <v>0.2</v>
      </c>
      <c r="V6447">
        <v>2.4864000000000002</v>
      </c>
    </row>
    <row r="6448" spans="1:22" x14ac:dyDescent="0.25">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v>
      </c>
      <c r="T6448">
        <v>5</v>
      </c>
      <c r="U6448">
        <v>0.6</v>
      </c>
      <c r="V6448">
        <v>-77.625</v>
      </c>
    </row>
    <row r="6449" spans="1:22" x14ac:dyDescent="0.25">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v>
      </c>
      <c r="T6449">
        <v>1</v>
      </c>
      <c r="U6449">
        <v>0.2</v>
      </c>
      <c r="V6449">
        <v>0.86240000000000006</v>
      </c>
    </row>
    <row r="6450" spans="1:22" x14ac:dyDescent="0.25">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0.65400000000000003</v>
      </c>
    </row>
    <row r="6451" spans="1:22" x14ac:dyDescent="0.25">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25">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25">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2.2109999999999999</v>
      </c>
    </row>
    <row r="6454" spans="1:22" x14ac:dyDescent="0.25">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13.857900000000001</v>
      </c>
    </row>
    <row r="6455" spans="1:22" x14ac:dyDescent="0.25">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0.55900000000000005</v>
      </c>
    </row>
    <row r="6456" spans="1:22" x14ac:dyDescent="0.25">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25">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11.457599999999999</v>
      </c>
    </row>
    <row r="6458" spans="1:22" x14ac:dyDescent="0.25">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36.717300000000002</v>
      </c>
    </row>
    <row r="6459" spans="1:22" x14ac:dyDescent="0.25">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15.96</v>
      </c>
      <c r="T6459">
        <v>7</v>
      </c>
      <c r="U6459">
        <v>0</v>
      </c>
      <c r="V6459">
        <v>7.0224000000000002</v>
      </c>
    </row>
    <row r="6460" spans="1:22" x14ac:dyDescent="0.25">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1.0904</v>
      </c>
    </row>
    <row r="6461" spans="1:22" x14ac:dyDescent="0.25">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25">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25">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18.893699999999999</v>
      </c>
    </row>
    <row r="6464" spans="1:22" x14ac:dyDescent="0.25">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23.5764</v>
      </c>
    </row>
    <row r="6465" spans="1:22" x14ac:dyDescent="0.25">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25">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25">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v>
      </c>
      <c r="T6467">
        <v>6</v>
      </c>
      <c r="U6467">
        <v>0.2</v>
      </c>
      <c r="V6467">
        <v>6.3719999999999999</v>
      </c>
    </row>
    <row r="6468" spans="1:22" x14ac:dyDescent="0.25">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25.330200000000001</v>
      </c>
    </row>
    <row r="6469" spans="1:22" x14ac:dyDescent="0.25">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25">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629.95000000000005</v>
      </c>
      <c r="T6470">
        <v>5</v>
      </c>
      <c r="U6470">
        <v>0</v>
      </c>
      <c r="V6470">
        <v>176.386</v>
      </c>
    </row>
    <row r="6471" spans="1:22" x14ac:dyDescent="0.25">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23.898599999999998</v>
      </c>
    </row>
    <row r="6472" spans="1:22" x14ac:dyDescent="0.25">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35.634599999999999</v>
      </c>
    </row>
    <row r="6473" spans="1:22" x14ac:dyDescent="0.25">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11.452</v>
      </c>
    </row>
    <row r="6474" spans="1:22" x14ac:dyDescent="0.25">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v>
      </c>
      <c r="T6474">
        <v>10</v>
      </c>
      <c r="U6474">
        <v>0.2</v>
      </c>
      <c r="V6474">
        <v>33.831000000000003</v>
      </c>
    </row>
    <row r="6475" spans="1:22" x14ac:dyDescent="0.25">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v>
      </c>
      <c r="T6475">
        <v>3</v>
      </c>
      <c r="U6475">
        <v>0.2</v>
      </c>
      <c r="V6475">
        <v>87.18</v>
      </c>
    </row>
    <row r="6476" spans="1:22" x14ac:dyDescent="0.25">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-53.285600000000002</v>
      </c>
    </row>
    <row r="6477" spans="1:22" x14ac:dyDescent="0.25">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-3.4914000000000001</v>
      </c>
    </row>
    <row r="6478" spans="1:22" x14ac:dyDescent="0.25">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0.58499999999999996</v>
      </c>
    </row>
    <row r="6479" spans="1:22" x14ac:dyDescent="0.25">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205.99199999999999</v>
      </c>
      <c r="T6479">
        <v>1</v>
      </c>
      <c r="U6479">
        <v>0.2</v>
      </c>
      <c r="V6479">
        <v>-2.5749</v>
      </c>
    </row>
    <row r="6480" spans="1:22" x14ac:dyDescent="0.25">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v>
      </c>
      <c r="T6480">
        <v>3</v>
      </c>
      <c r="U6480">
        <v>0.2</v>
      </c>
      <c r="V6480">
        <v>5.4432</v>
      </c>
    </row>
    <row r="6481" spans="1:22" x14ac:dyDescent="0.25">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v>
      </c>
      <c r="T6481">
        <v>5</v>
      </c>
      <c r="U6481">
        <v>0.2</v>
      </c>
      <c r="V6481">
        <v>50.396000000000001</v>
      </c>
    </row>
    <row r="6482" spans="1:22" x14ac:dyDescent="0.25">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25">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241.56800000000001</v>
      </c>
      <c r="T6483">
        <v>2</v>
      </c>
      <c r="U6483">
        <v>0.2</v>
      </c>
      <c r="V6483">
        <v>0</v>
      </c>
    </row>
    <row r="6484" spans="1:22" x14ac:dyDescent="0.25">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-4.1399999999999997</v>
      </c>
    </row>
    <row r="6485" spans="1:22" x14ac:dyDescent="0.25">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-115.43040000000001</v>
      </c>
    </row>
    <row r="6486" spans="1:22" x14ac:dyDescent="0.25">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36.183599999999998</v>
      </c>
    </row>
    <row r="6487" spans="1:22" x14ac:dyDescent="0.25">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22.226400000000002</v>
      </c>
    </row>
    <row r="6488" spans="1:22" x14ac:dyDescent="0.25">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962.08</v>
      </c>
      <c r="T6488">
        <v>4</v>
      </c>
      <c r="U6488">
        <v>0.2</v>
      </c>
      <c r="V6488">
        <v>156.33799999999999</v>
      </c>
    </row>
    <row r="6489" spans="1:22" x14ac:dyDescent="0.25">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v>
      </c>
      <c r="T6489">
        <v>3</v>
      </c>
      <c r="U6489">
        <v>0.7</v>
      </c>
      <c r="V6489">
        <v>-9.8462999999999994</v>
      </c>
    </row>
    <row r="6490" spans="1:22" x14ac:dyDescent="0.25">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96.023200000000003</v>
      </c>
    </row>
    <row r="6491" spans="1:22" x14ac:dyDescent="0.25">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v>
      </c>
      <c r="T6491">
        <v>5</v>
      </c>
      <c r="U6491">
        <v>0</v>
      </c>
      <c r="V6491">
        <v>15.552</v>
      </c>
    </row>
    <row r="6492" spans="1:22" x14ac:dyDescent="0.25">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103.93600000000001</v>
      </c>
      <c r="T6492">
        <v>4</v>
      </c>
      <c r="U6492">
        <v>0.2</v>
      </c>
      <c r="V6492">
        <v>16.889600000000002</v>
      </c>
    </row>
    <row r="6493" spans="1:22" x14ac:dyDescent="0.25">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10.8588</v>
      </c>
    </row>
    <row r="6494" spans="1:22" x14ac:dyDescent="0.25">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4.4684999999999997</v>
      </c>
    </row>
    <row r="6495" spans="1:22" x14ac:dyDescent="0.25">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24.476800000000001</v>
      </c>
    </row>
    <row r="6496" spans="1:22" x14ac:dyDescent="0.25">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-2.7</v>
      </c>
    </row>
    <row r="6497" spans="1:22" x14ac:dyDescent="0.25">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v>
      </c>
      <c r="T6497">
        <v>3</v>
      </c>
      <c r="U6497">
        <v>0.2</v>
      </c>
      <c r="V6497">
        <v>5.4432</v>
      </c>
    </row>
    <row r="6498" spans="1:22" x14ac:dyDescent="0.25">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26.175999999999998</v>
      </c>
      <c r="T6498">
        <v>2</v>
      </c>
      <c r="U6498">
        <v>0.2</v>
      </c>
      <c r="V6498">
        <v>-3.2719999999999998</v>
      </c>
    </row>
    <row r="6499" spans="1:22" x14ac:dyDescent="0.25">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6.0726000000000004</v>
      </c>
    </row>
    <row r="6500" spans="1:22" x14ac:dyDescent="0.25">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62.141399999999997</v>
      </c>
    </row>
    <row r="6501" spans="1:22" x14ac:dyDescent="0.25">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279.86</v>
      </c>
      <c r="T6501">
        <v>14</v>
      </c>
      <c r="U6501">
        <v>0</v>
      </c>
      <c r="V6501">
        <v>64.367800000000003</v>
      </c>
    </row>
    <row r="6502" spans="1:22" x14ac:dyDescent="0.25">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41.427599999999998</v>
      </c>
    </row>
    <row r="6503" spans="1:22" x14ac:dyDescent="0.25">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539.96400000000006</v>
      </c>
      <c r="T6503">
        <v>6</v>
      </c>
      <c r="U6503">
        <v>0.4</v>
      </c>
      <c r="V6503">
        <v>-107.9928</v>
      </c>
    </row>
    <row r="6504" spans="1:22" x14ac:dyDescent="0.25">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v>
      </c>
    </row>
    <row r="6505" spans="1:22" x14ac:dyDescent="0.25">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25">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1247.6400000000001</v>
      </c>
      <c r="T6506">
        <v>3</v>
      </c>
      <c r="U6506">
        <v>0</v>
      </c>
      <c r="V6506">
        <v>349.33920000000001</v>
      </c>
    </row>
    <row r="6507" spans="1:22" x14ac:dyDescent="0.25">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0.46410000000000001</v>
      </c>
    </row>
    <row r="6508" spans="1:22" x14ac:dyDescent="0.25">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19.135999999999999</v>
      </c>
      <c r="T6508">
        <v>4</v>
      </c>
      <c r="U6508">
        <v>0.2</v>
      </c>
      <c r="V6508">
        <v>5.98</v>
      </c>
    </row>
    <row r="6509" spans="1:22" x14ac:dyDescent="0.25">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332.83199999999999</v>
      </c>
      <c r="T6509">
        <v>4</v>
      </c>
      <c r="U6509">
        <v>0.2</v>
      </c>
      <c r="V6509">
        <v>-24.962399999999999</v>
      </c>
    </row>
    <row r="6510" spans="1:22" x14ac:dyDescent="0.25">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25">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50.351999999999997</v>
      </c>
      <c r="T6511">
        <v>3</v>
      </c>
      <c r="U6511">
        <v>0.2</v>
      </c>
      <c r="V6511">
        <v>17.623200000000001</v>
      </c>
    </row>
    <row r="6512" spans="1:22" x14ac:dyDescent="0.25">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34.020000000000003</v>
      </c>
      <c r="T6512">
        <v>3</v>
      </c>
      <c r="U6512">
        <v>0</v>
      </c>
      <c r="V6512">
        <v>16.669799999999999</v>
      </c>
    </row>
    <row r="6513" spans="1:22" x14ac:dyDescent="0.25">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25">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25">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25">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206.38399999999999</v>
      </c>
      <c r="T6516">
        <v>2</v>
      </c>
      <c r="U6516">
        <v>0.2</v>
      </c>
      <c r="V6516">
        <v>23.2182</v>
      </c>
    </row>
    <row r="6517" spans="1:22" x14ac:dyDescent="0.25">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v>
      </c>
      <c r="T6517">
        <v>3</v>
      </c>
      <c r="U6517">
        <v>0.2</v>
      </c>
      <c r="V6517">
        <v>0</v>
      </c>
    </row>
    <row r="6518" spans="1:22" x14ac:dyDescent="0.25">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105.98</v>
      </c>
    </row>
    <row r="6519" spans="1:22" x14ac:dyDescent="0.25">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25">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30.508800000000001</v>
      </c>
    </row>
    <row r="6521" spans="1:22" x14ac:dyDescent="0.25">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0.84</v>
      </c>
    </row>
    <row r="6522" spans="1:22" x14ac:dyDescent="0.25">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25">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25">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25.2315</v>
      </c>
    </row>
    <row r="6525" spans="1:22" x14ac:dyDescent="0.25">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3.2759999999999998</v>
      </c>
    </row>
    <row r="6526" spans="1:22" x14ac:dyDescent="0.25">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59.994</v>
      </c>
      <c r="T6526">
        <v>1</v>
      </c>
      <c r="U6526">
        <v>0.4</v>
      </c>
      <c r="V6526">
        <v>-12.998699999999999</v>
      </c>
    </row>
    <row r="6527" spans="1:22" x14ac:dyDescent="0.25">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5.7149999999999999</v>
      </c>
      <c r="T6527">
        <v>5</v>
      </c>
      <c r="U6527">
        <v>0.7</v>
      </c>
      <c r="V6527">
        <v>-4.7625000000000002</v>
      </c>
    </row>
    <row r="6528" spans="1:22" x14ac:dyDescent="0.25">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v>
      </c>
      <c r="T6528">
        <v>5</v>
      </c>
      <c r="U6528">
        <v>0.7</v>
      </c>
      <c r="V6528">
        <v>-7.85</v>
      </c>
    </row>
    <row r="6529" spans="1:22" x14ac:dyDescent="0.25">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25">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56.264000000000003</v>
      </c>
    </row>
    <row r="6531" spans="1:22" x14ac:dyDescent="0.25">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6.9359999999999999</v>
      </c>
      <c r="T6531">
        <v>3</v>
      </c>
      <c r="U6531">
        <v>0.2</v>
      </c>
      <c r="V6531">
        <v>2.3409</v>
      </c>
    </row>
    <row r="6532" spans="1:22" x14ac:dyDescent="0.25">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4.4279999999999999</v>
      </c>
      <c r="T6532">
        <v>3</v>
      </c>
      <c r="U6532">
        <v>0.8</v>
      </c>
      <c r="V6532">
        <v>-6.8634000000000004</v>
      </c>
    </row>
    <row r="6533" spans="1:22" x14ac:dyDescent="0.25">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2.552</v>
      </c>
    </row>
    <row r="6534" spans="1:22" x14ac:dyDescent="0.25">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25">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25">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2152.7759999999998</v>
      </c>
      <c r="T6536">
        <v>3</v>
      </c>
      <c r="U6536">
        <v>0.2</v>
      </c>
      <c r="V6536">
        <v>726.56190000000004</v>
      </c>
    </row>
    <row r="6537" spans="1:22" x14ac:dyDescent="0.25">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v>
      </c>
      <c r="T6537">
        <v>10</v>
      </c>
      <c r="U6537">
        <v>0.2</v>
      </c>
      <c r="V6537">
        <v>-50.097999999999999</v>
      </c>
    </row>
    <row r="6538" spans="1:22" x14ac:dyDescent="0.25">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v>
      </c>
      <c r="T6538">
        <v>3</v>
      </c>
      <c r="U6538">
        <v>0.4</v>
      </c>
      <c r="V6538">
        <v>-147.8655</v>
      </c>
    </row>
    <row r="6539" spans="1:22" x14ac:dyDescent="0.25">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25">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25">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25">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73.680000000000007</v>
      </c>
      <c r="T6542">
        <v>6</v>
      </c>
      <c r="U6542">
        <v>0</v>
      </c>
      <c r="V6542">
        <v>34.629600000000003</v>
      </c>
    </row>
    <row r="6543" spans="1:22" x14ac:dyDescent="0.25">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23.7864</v>
      </c>
    </row>
    <row r="6544" spans="1:22" x14ac:dyDescent="0.25">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10.788</v>
      </c>
    </row>
    <row r="6545" spans="1:22" x14ac:dyDescent="0.25">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7.9896000000000003</v>
      </c>
    </row>
    <row r="6546" spans="1:22" x14ac:dyDescent="0.25">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v>
      </c>
      <c r="T6546">
        <v>5</v>
      </c>
      <c r="U6546">
        <v>0.7</v>
      </c>
      <c r="V6546">
        <v>-46.536000000000001</v>
      </c>
    </row>
    <row r="6547" spans="1:22" x14ac:dyDescent="0.25">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25">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24.783999999999999</v>
      </c>
      <c r="T6548">
        <v>1</v>
      </c>
      <c r="U6548">
        <v>0.2</v>
      </c>
      <c r="V6548">
        <v>7.7450000000000001</v>
      </c>
    </row>
    <row r="6549" spans="1:22" x14ac:dyDescent="0.25">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v>
      </c>
    </row>
    <row r="6550" spans="1:22" x14ac:dyDescent="0.25">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5.6783999999999999</v>
      </c>
    </row>
    <row r="6551" spans="1:22" x14ac:dyDescent="0.25">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v>
      </c>
    </row>
    <row r="6552" spans="1:22" x14ac:dyDescent="0.25">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327.56400000000002</v>
      </c>
      <c r="T6552">
        <v>4</v>
      </c>
      <c r="U6552">
        <v>0.1</v>
      </c>
      <c r="V6552">
        <v>21.837599999999998</v>
      </c>
    </row>
    <row r="6553" spans="1:22" x14ac:dyDescent="0.25">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25">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7.9450000000000003</v>
      </c>
    </row>
    <row r="6555" spans="1:22" x14ac:dyDescent="0.25">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25">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v>
      </c>
      <c r="T6556">
        <v>3</v>
      </c>
      <c r="U6556">
        <v>0.2</v>
      </c>
      <c r="V6556">
        <v>31.5825</v>
      </c>
    </row>
    <row r="6557" spans="1:22" x14ac:dyDescent="0.25">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1.2376</v>
      </c>
    </row>
    <row r="6558" spans="1:22" x14ac:dyDescent="0.25">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8.6820000000000004</v>
      </c>
      <c r="T6558">
        <v>1</v>
      </c>
      <c r="U6558">
        <v>0.8</v>
      </c>
      <c r="V6558">
        <v>-14.759399999999999</v>
      </c>
    </row>
    <row r="6559" spans="1:22" x14ac:dyDescent="0.25">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24.423999999999999</v>
      </c>
      <c r="T6559">
        <v>1</v>
      </c>
      <c r="U6559">
        <v>0.2</v>
      </c>
      <c r="V6559">
        <v>7.9378000000000002</v>
      </c>
    </row>
    <row r="6560" spans="1:22" x14ac:dyDescent="0.25">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169.18199999999999</v>
      </c>
    </row>
    <row r="6561" spans="1:22" x14ac:dyDescent="0.25">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v>
      </c>
      <c r="T6561">
        <v>5</v>
      </c>
      <c r="U6561">
        <v>0</v>
      </c>
      <c r="V6561">
        <v>197.35300000000001</v>
      </c>
    </row>
    <row r="6562" spans="1:22" x14ac:dyDescent="0.25">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25">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33.619999999999997</v>
      </c>
      <c r="T6563">
        <v>5</v>
      </c>
      <c r="U6563">
        <v>0.8</v>
      </c>
      <c r="V6563">
        <v>-90.774000000000001</v>
      </c>
    </row>
    <row r="6564" spans="1:22" x14ac:dyDescent="0.25">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25">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-38.85</v>
      </c>
    </row>
    <row r="6566" spans="1:22" x14ac:dyDescent="0.25">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25">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25">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243.99199999999999</v>
      </c>
      <c r="T6568">
        <v>4</v>
      </c>
      <c r="U6568">
        <v>0.8</v>
      </c>
      <c r="V6568">
        <v>-426.98599999999999</v>
      </c>
    </row>
    <row r="6569" spans="1:22" x14ac:dyDescent="0.25">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v>
      </c>
      <c r="T6569">
        <v>5</v>
      </c>
      <c r="U6569">
        <v>0.2</v>
      </c>
      <c r="V6569">
        <v>0.71199999999999997</v>
      </c>
    </row>
    <row r="6570" spans="1:22" x14ac:dyDescent="0.25">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25">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-18.117599999999999</v>
      </c>
    </row>
    <row r="6572" spans="1:22" x14ac:dyDescent="0.25">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50.406300000000002</v>
      </c>
    </row>
    <row r="6573" spans="1:22" x14ac:dyDescent="0.25">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28.497</v>
      </c>
    </row>
    <row r="6574" spans="1:22" x14ac:dyDescent="0.25">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25">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25">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v>
      </c>
    </row>
    <row r="6577" spans="1:22" x14ac:dyDescent="0.25">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440.76479999999998</v>
      </c>
    </row>
    <row r="6578" spans="1:22" x14ac:dyDescent="0.25">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v>
      </c>
      <c r="T6578">
        <v>3</v>
      </c>
      <c r="U6578">
        <v>0.2</v>
      </c>
      <c r="V6578">
        <v>-17.0352</v>
      </c>
    </row>
    <row r="6579" spans="1:22" x14ac:dyDescent="0.25">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50.442599999999999</v>
      </c>
    </row>
    <row r="6580" spans="1:22" x14ac:dyDescent="0.25">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v>
      </c>
      <c r="T6580">
        <v>7</v>
      </c>
      <c r="U6580">
        <v>0.2</v>
      </c>
      <c r="V6580">
        <v>75.595799999999997</v>
      </c>
    </row>
    <row r="6581" spans="1:22" x14ac:dyDescent="0.25">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25">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25">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30.582000000000001</v>
      </c>
    </row>
    <row r="6584" spans="1:22" x14ac:dyDescent="0.25">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86.385599999999997</v>
      </c>
    </row>
    <row r="6585" spans="1:22" x14ac:dyDescent="0.25">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29.5626</v>
      </c>
    </row>
    <row r="6586" spans="1:22" x14ac:dyDescent="0.25">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67.989999999999995</v>
      </c>
    </row>
    <row r="6587" spans="1:22" x14ac:dyDescent="0.25">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3.8719999999999999</v>
      </c>
    </row>
    <row r="6588" spans="1:22" x14ac:dyDescent="0.25">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5.7072000000000003</v>
      </c>
    </row>
    <row r="6589" spans="1:22" x14ac:dyDescent="0.25">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69.676199999999994</v>
      </c>
    </row>
    <row r="6590" spans="1:22" x14ac:dyDescent="0.25">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v>
      </c>
      <c r="T6590">
        <v>3</v>
      </c>
      <c r="U6590">
        <v>0</v>
      </c>
      <c r="V6590">
        <v>7.1711999999999998</v>
      </c>
    </row>
    <row r="6591" spans="1:22" x14ac:dyDescent="0.25">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11.586</v>
      </c>
    </row>
    <row r="6592" spans="1:22" x14ac:dyDescent="0.25">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3.2214</v>
      </c>
    </row>
    <row r="6593" spans="1:22" x14ac:dyDescent="0.25">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v>34.65</v>
      </c>
      <c r="T6593">
        <v>3</v>
      </c>
      <c r="U6593">
        <v>0</v>
      </c>
      <c r="V6593">
        <v>9.702</v>
      </c>
    </row>
    <row r="6594" spans="1:22" x14ac:dyDescent="0.25">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25">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33.567999999999998</v>
      </c>
      <c r="T6595">
        <v>2</v>
      </c>
      <c r="U6595">
        <v>0.2</v>
      </c>
      <c r="V6595">
        <v>11.748799999999999</v>
      </c>
    </row>
    <row r="6596" spans="1:22" x14ac:dyDescent="0.25">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125.93</v>
      </c>
      <c r="T6596">
        <v>7</v>
      </c>
      <c r="U6596">
        <v>0</v>
      </c>
      <c r="V6596">
        <v>35.260399999999997</v>
      </c>
    </row>
    <row r="6597" spans="1:22" x14ac:dyDescent="0.25">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v>
      </c>
      <c r="T6597">
        <v>5</v>
      </c>
      <c r="U6597">
        <v>0.7</v>
      </c>
      <c r="V6597">
        <v>-7.84</v>
      </c>
    </row>
    <row r="6598" spans="1:22" x14ac:dyDescent="0.25">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1.8704000000000001</v>
      </c>
    </row>
    <row r="6599" spans="1:22" x14ac:dyDescent="0.25">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v>
      </c>
      <c r="T6599">
        <v>1</v>
      </c>
      <c r="U6599">
        <v>0.7</v>
      </c>
      <c r="V6599">
        <v>-0.91</v>
      </c>
    </row>
    <row r="6600" spans="1:22" x14ac:dyDescent="0.25">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22.480799999999999</v>
      </c>
    </row>
    <row r="6601" spans="1:22" x14ac:dyDescent="0.25">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23.680800000000001</v>
      </c>
    </row>
    <row r="6602" spans="1:22" x14ac:dyDescent="0.25">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25">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25">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25">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25">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5.94</v>
      </c>
      <c r="T6606">
        <v>3</v>
      </c>
      <c r="U6606">
        <v>0</v>
      </c>
      <c r="V6606">
        <v>0</v>
      </c>
    </row>
    <row r="6607" spans="1:22" x14ac:dyDescent="0.25">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v>
      </c>
    </row>
    <row r="6608" spans="1:22" x14ac:dyDescent="0.25">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23.756399999999999</v>
      </c>
    </row>
    <row r="6609" spans="1:22" x14ac:dyDescent="0.25">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484.70400000000001</v>
      </c>
      <c r="T6609">
        <v>6</v>
      </c>
      <c r="U6609">
        <v>0.2</v>
      </c>
      <c r="V6609">
        <v>-84.8232</v>
      </c>
    </row>
    <row r="6610" spans="1:22" x14ac:dyDescent="0.25">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v>
      </c>
      <c r="T6610">
        <v>3</v>
      </c>
      <c r="U6610">
        <v>0.2</v>
      </c>
      <c r="V6610">
        <v>116.24250000000001</v>
      </c>
    </row>
    <row r="6611" spans="1:22" x14ac:dyDescent="0.25">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v>
      </c>
      <c r="T6611">
        <v>6</v>
      </c>
      <c r="U6611">
        <v>0</v>
      </c>
      <c r="V6611">
        <v>25.1496</v>
      </c>
    </row>
    <row r="6612" spans="1:22" x14ac:dyDescent="0.25">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6.03</v>
      </c>
    </row>
    <row r="6613" spans="1:22" x14ac:dyDescent="0.25">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v>
      </c>
    </row>
    <row r="6614" spans="1:22" x14ac:dyDescent="0.25">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v>21.3</v>
      </c>
      <c r="T6614">
        <v>3</v>
      </c>
      <c r="U6614">
        <v>0</v>
      </c>
      <c r="V6614">
        <v>9.798</v>
      </c>
    </row>
    <row r="6615" spans="1:22" x14ac:dyDescent="0.25">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25">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35.679600000000001</v>
      </c>
    </row>
    <row r="6617" spans="1:22" x14ac:dyDescent="0.25">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239.666</v>
      </c>
      <c r="T6617">
        <v>2</v>
      </c>
      <c r="U6617">
        <v>0.15</v>
      </c>
      <c r="V6617">
        <v>14.098000000000001</v>
      </c>
    </row>
    <row r="6618" spans="1:22" x14ac:dyDescent="0.25">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10.8</v>
      </c>
    </row>
    <row r="6619" spans="1:22" x14ac:dyDescent="0.25">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25">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v>
      </c>
      <c r="T6620">
        <v>5</v>
      </c>
      <c r="U6620">
        <v>0</v>
      </c>
      <c r="V6620">
        <v>15.552</v>
      </c>
    </row>
    <row r="6621" spans="1:22" x14ac:dyDescent="0.25">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25">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4164.05</v>
      </c>
      <c r="T6622">
        <v>5</v>
      </c>
      <c r="U6622">
        <v>0</v>
      </c>
      <c r="V6622">
        <v>83.281000000000006</v>
      </c>
    </row>
    <row r="6623" spans="1:22" x14ac:dyDescent="0.25">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53.234999999999999</v>
      </c>
    </row>
    <row r="6624" spans="1:22" x14ac:dyDescent="0.25">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12.145200000000001</v>
      </c>
    </row>
    <row r="6625" spans="1:22" x14ac:dyDescent="0.25">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27.485600000000002</v>
      </c>
    </row>
    <row r="6626" spans="1:22" x14ac:dyDescent="0.25">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v>
      </c>
    </row>
    <row r="6627" spans="1:22" x14ac:dyDescent="0.25">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-8.5416000000000007</v>
      </c>
    </row>
    <row r="6628" spans="1:22" x14ac:dyDescent="0.25">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2239.9872</v>
      </c>
    </row>
    <row r="6629" spans="1:22" x14ac:dyDescent="0.25">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6.2207999999999997</v>
      </c>
    </row>
    <row r="6630" spans="1:22" x14ac:dyDescent="0.25">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279.86</v>
      </c>
      <c r="T6630">
        <v>14</v>
      </c>
      <c r="U6630">
        <v>0</v>
      </c>
      <c r="V6630">
        <v>134.33279999999999</v>
      </c>
    </row>
    <row r="6631" spans="1:22" x14ac:dyDescent="0.25">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v>
      </c>
      <c r="T6631">
        <v>5</v>
      </c>
      <c r="U6631">
        <v>0.7</v>
      </c>
      <c r="V6631">
        <v>-5.4119999999999999</v>
      </c>
    </row>
    <row r="6632" spans="1:22" x14ac:dyDescent="0.25">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698.35199999999998</v>
      </c>
      <c r="T6632">
        <v>3</v>
      </c>
      <c r="U6632">
        <v>0.2</v>
      </c>
      <c r="V6632">
        <v>52.376399999999997</v>
      </c>
    </row>
    <row r="6633" spans="1:22" x14ac:dyDescent="0.25">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25">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v>
      </c>
    </row>
    <row r="6635" spans="1:22" x14ac:dyDescent="0.25">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85.995699999999999</v>
      </c>
    </row>
    <row r="6636" spans="1:22" x14ac:dyDescent="0.25">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68.540999999999997</v>
      </c>
      <c r="T6636">
        <v>11</v>
      </c>
      <c r="U6636">
        <v>0.7</v>
      </c>
      <c r="V6636">
        <v>-52.548099999999998</v>
      </c>
    </row>
    <row r="6637" spans="1:22" x14ac:dyDescent="0.25">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627.16800000000001</v>
      </c>
      <c r="T6637">
        <v>4</v>
      </c>
      <c r="U6637">
        <v>0.2</v>
      </c>
      <c r="V6637">
        <v>70.556399999999996</v>
      </c>
    </row>
    <row r="6638" spans="1:22" x14ac:dyDescent="0.25">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v>
      </c>
      <c r="T6638">
        <v>5</v>
      </c>
      <c r="U6638">
        <v>0.2</v>
      </c>
      <c r="V6638">
        <v>39.689</v>
      </c>
    </row>
    <row r="6639" spans="1:22" x14ac:dyDescent="0.25">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2.0270999999999999</v>
      </c>
    </row>
    <row r="6640" spans="1:22" x14ac:dyDescent="0.25">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36.255600000000001</v>
      </c>
    </row>
    <row r="6641" spans="1:22" x14ac:dyDescent="0.25">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25">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60.422400000000003</v>
      </c>
    </row>
    <row r="6643" spans="1:22" x14ac:dyDescent="0.25">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25">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133.19999999999999</v>
      </c>
      <c r="T6644">
        <v>9</v>
      </c>
      <c r="U6644">
        <v>0</v>
      </c>
      <c r="V6644">
        <v>66.599999999999994</v>
      </c>
    </row>
    <row r="6645" spans="1:22" x14ac:dyDescent="0.25">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438.36799999999999</v>
      </c>
      <c r="T6645">
        <v>4</v>
      </c>
      <c r="U6645">
        <v>0.2</v>
      </c>
      <c r="V6645">
        <v>38.357199999999999</v>
      </c>
    </row>
    <row r="6646" spans="1:22" x14ac:dyDescent="0.25">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139.94399999999999</v>
      </c>
      <c r="T6646">
        <v>7</v>
      </c>
      <c r="U6646">
        <v>0.2</v>
      </c>
      <c r="V6646">
        <v>-31.487400000000001</v>
      </c>
    </row>
    <row r="6647" spans="1:22" x14ac:dyDescent="0.25">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15.015599999999999</v>
      </c>
    </row>
    <row r="6648" spans="1:22" x14ac:dyDescent="0.25">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564.19500000000005</v>
      </c>
      <c r="T6648">
        <v>3</v>
      </c>
      <c r="U6648">
        <v>0.5</v>
      </c>
      <c r="V6648">
        <v>-304.6653</v>
      </c>
    </row>
    <row r="6649" spans="1:22" x14ac:dyDescent="0.25">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8.7167999999999992</v>
      </c>
    </row>
    <row r="6650" spans="1:22" x14ac:dyDescent="0.25">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42.616</v>
      </c>
      <c r="T6650">
        <v>7</v>
      </c>
      <c r="U6650">
        <v>0.8</v>
      </c>
      <c r="V6650">
        <v>-68.185599999999994</v>
      </c>
    </row>
    <row r="6651" spans="1:22" x14ac:dyDescent="0.25">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319.98399999999998</v>
      </c>
      <c r="T6651">
        <v>2</v>
      </c>
      <c r="U6651">
        <v>0.2</v>
      </c>
      <c r="V6651">
        <v>107.99460000000001</v>
      </c>
    </row>
    <row r="6652" spans="1:22" x14ac:dyDescent="0.25">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15.497999999999999</v>
      </c>
    </row>
    <row r="6653" spans="1:22" x14ac:dyDescent="0.25">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25">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20.736000000000001</v>
      </c>
      <c r="T6654">
        <v>4</v>
      </c>
      <c r="U6654">
        <v>0.2</v>
      </c>
      <c r="V6654">
        <v>7.2576000000000001</v>
      </c>
    </row>
    <row r="6655" spans="1:22" x14ac:dyDescent="0.25">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213.43</v>
      </c>
      <c r="T6655">
        <v>5</v>
      </c>
      <c r="U6655">
        <v>0.3</v>
      </c>
      <c r="V6655">
        <v>-39.637</v>
      </c>
    </row>
    <row r="6656" spans="1:22" x14ac:dyDescent="0.25">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25.0182</v>
      </c>
    </row>
    <row r="6657" spans="1:22" x14ac:dyDescent="0.25">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31.992000000000001</v>
      </c>
      <c r="T6657">
        <v>1</v>
      </c>
      <c r="U6657">
        <v>0.2</v>
      </c>
      <c r="V6657">
        <v>4.7988</v>
      </c>
    </row>
    <row r="6658" spans="1:22" x14ac:dyDescent="0.25">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51.167999999999999</v>
      </c>
      <c r="T6658">
        <v>2</v>
      </c>
      <c r="U6658">
        <v>0.2</v>
      </c>
      <c r="V6658">
        <v>-6.3959999999999999</v>
      </c>
    </row>
    <row r="6659" spans="1:22" x14ac:dyDescent="0.25">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25">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v>
      </c>
    </row>
    <row r="6661" spans="1:22" x14ac:dyDescent="0.25">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-185.71680000000001</v>
      </c>
    </row>
    <row r="6662" spans="1:22" x14ac:dyDescent="0.25">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11.898</v>
      </c>
    </row>
    <row r="6663" spans="1:22" x14ac:dyDescent="0.25">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33.036799999999999</v>
      </c>
    </row>
    <row r="6664" spans="1:22" x14ac:dyDescent="0.25">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447.86</v>
      </c>
      <c r="T6664">
        <v>7</v>
      </c>
      <c r="U6664">
        <v>0</v>
      </c>
      <c r="V6664">
        <v>210.49420000000001</v>
      </c>
    </row>
    <row r="6665" spans="1:22" x14ac:dyDescent="0.25">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60.664499999999997</v>
      </c>
    </row>
    <row r="6666" spans="1:22" x14ac:dyDescent="0.25">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251.58</v>
      </c>
      <c r="T6666">
        <v>7</v>
      </c>
      <c r="U6666">
        <v>0</v>
      </c>
      <c r="V6666">
        <v>113.211</v>
      </c>
    </row>
    <row r="6667" spans="1:22" x14ac:dyDescent="0.25">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v>
      </c>
      <c r="T6667">
        <v>5</v>
      </c>
      <c r="U6667">
        <v>0.2</v>
      </c>
      <c r="V6667">
        <v>79.691999999999993</v>
      </c>
    </row>
    <row r="6668" spans="1:22" x14ac:dyDescent="0.25">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v>
      </c>
    </row>
    <row r="6669" spans="1:22" x14ac:dyDescent="0.25">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25">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25">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v>
      </c>
    </row>
    <row r="6672" spans="1:22" x14ac:dyDescent="0.25">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13.428000000000001</v>
      </c>
    </row>
    <row r="6673" spans="1:22" x14ac:dyDescent="0.25">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49.567999999999998</v>
      </c>
      <c r="T6673">
        <v>2</v>
      </c>
      <c r="U6673">
        <v>0.2</v>
      </c>
      <c r="V6673">
        <v>17.348800000000001</v>
      </c>
    </row>
    <row r="6674" spans="1:22" x14ac:dyDescent="0.25">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v>265.86</v>
      </c>
      <c r="T6674">
        <v>7</v>
      </c>
      <c r="U6674">
        <v>0</v>
      </c>
      <c r="V6674">
        <v>79.757999999999996</v>
      </c>
    </row>
    <row r="6675" spans="1:22" x14ac:dyDescent="0.25">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12.232799999999999</v>
      </c>
    </row>
    <row r="6676" spans="1:22" x14ac:dyDescent="0.25">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25">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22.652999999999999</v>
      </c>
    </row>
    <row r="6678" spans="1:22" x14ac:dyDescent="0.25">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5.1349999999999998</v>
      </c>
    </row>
    <row r="6679" spans="1:22" x14ac:dyDescent="0.25">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v>
      </c>
    </row>
    <row r="6680" spans="1:22" x14ac:dyDescent="0.25">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3.5154000000000001</v>
      </c>
    </row>
    <row r="6681" spans="1:22" x14ac:dyDescent="0.25">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2.8340000000000001</v>
      </c>
    </row>
    <row r="6682" spans="1:22" x14ac:dyDescent="0.25">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25">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25">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25">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8.8176000000000005</v>
      </c>
    </row>
    <row r="6686" spans="1:22" x14ac:dyDescent="0.25">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180.01599999999999</v>
      </c>
      <c r="T6686">
        <v>1</v>
      </c>
      <c r="U6686">
        <v>0.2</v>
      </c>
      <c r="V6686">
        <v>-15.7514</v>
      </c>
    </row>
    <row r="6687" spans="1:22" x14ac:dyDescent="0.25">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-19.737200000000001</v>
      </c>
    </row>
    <row r="6688" spans="1:22" x14ac:dyDescent="0.25">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v>
      </c>
      <c r="T6688">
        <v>5</v>
      </c>
      <c r="U6688">
        <v>0.2</v>
      </c>
      <c r="V6688">
        <v>1.476</v>
      </c>
    </row>
    <row r="6689" spans="1:22" x14ac:dyDescent="0.25">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55.896000000000001</v>
      </c>
    </row>
    <row r="6690" spans="1:22" x14ac:dyDescent="0.25">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21.272400000000001</v>
      </c>
    </row>
    <row r="6691" spans="1:22" x14ac:dyDescent="0.25">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v>
      </c>
      <c r="T6691">
        <v>5</v>
      </c>
      <c r="U6691">
        <v>0.2</v>
      </c>
      <c r="V6691">
        <v>2.1280000000000001</v>
      </c>
    </row>
    <row r="6692" spans="1:22" x14ac:dyDescent="0.25">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25">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25">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25">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25">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14.870699999999999</v>
      </c>
    </row>
    <row r="6697" spans="1:22" x14ac:dyDescent="0.25">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415.17599999999999</v>
      </c>
      <c r="T6697">
        <v>3</v>
      </c>
      <c r="U6697">
        <v>0.2</v>
      </c>
      <c r="V6697">
        <v>134.93219999999999</v>
      </c>
    </row>
    <row r="6698" spans="1:22" x14ac:dyDescent="0.25">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11.4504</v>
      </c>
    </row>
    <row r="6699" spans="1:22" x14ac:dyDescent="0.25">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25">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25">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225.29599999999999</v>
      </c>
      <c r="T6701">
        <v>2</v>
      </c>
      <c r="U6701">
        <v>0.2</v>
      </c>
      <c r="V6701">
        <v>22.529599999999999</v>
      </c>
    </row>
    <row r="6702" spans="1:22" x14ac:dyDescent="0.25">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50.351999999999997</v>
      </c>
      <c r="T6702">
        <v>3</v>
      </c>
      <c r="U6702">
        <v>0.2</v>
      </c>
      <c r="V6702">
        <v>17.623200000000001</v>
      </c>
    </row>
    <row r="6703" spans="1:22" x14ac:dyDescent="0.25">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20.391999999999999</v>
      </c>
    </row>
    <row r="6704" spans="1:22" x14ac:dyDescent="0.25">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-4.9127999999999998</v>
      </c>
    </row>
    <row r="6705" spans="1:22" x14ac:dyDescent="0.25">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v>
      </c>
      <c r="T6705">
        <v>2</v>
      </c>
      <c r="U6705">
        <v>0.2</v>
      </c>
      <c r="V6705">
        <v>19.038599999999999</v>
      </c>
    </row>
    <row r="6706" spans="1:22" x14ac:dyDescent="0.25">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1.7919</v>
      </c>
    </row>
    <row r="6707" spans="1:22" x14ac:dyDescent="0.25">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8.9984999999999999</v>
      </c>
    </row>
    <row r="6708" spans="1:22" x14ac:dyDescent="0.25">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58.463999999999999</v>
      </c>
    </row>
    <row r="6709" spans="1:22" x14ac:dyDescent="0.25">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25">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99.432000000000002</v>
      </c>
    </row>
    <row r="6711" spans="1:22" x14ac:dyDescent="0.25">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v>
      </c>
      <c r="T6711">
        <v>3</v>
      </c>
      <c r="U6711">
        <v>0.2</v>
      </c>
      <c r="V6711">
        <v>20.155799999999999</v>
      </c>
    </row>
    <row r="6712" spans="1:22" x14ac:dyDescent="0.25">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99.296000000000006</v>
      </c>
    </row>
    <row r="6713" spans="1:22" x14ac:dyDescent="0.25">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1.2390000000000001</v>
      </c>
    </row>
    <row r="6714" spans="1:22" x14ac:dyDescent="0.25">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266.35199999999998</v>
      </c>
      <c r="T6714">
        <v>6</v>
      </c>
      <c r="U6714">
        <v>0.6</v>
      </c>
      <c r="V6714">
        <v>-292.98719999999997</v>
      </c>
    </row>
    <row r="6715" spans="1:22" x14ac:dyDescent="0.25">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-26.755800000000001</v>
      </c>
    </row>
    <row r="6716" spans="1:22" x14ac:dyDescent="0.25">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-4.9080000000000004</v>
      </c>
    </row>
    <row r="6717" spans="1:22" x14ac:dyDescent="0.25">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v>
      </c>
    </row>
    <row r="6718" spans="1:22" x14ac:dyDescent="0.25">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14.4</v>
      </c>
    </row>
    <row r="6719" spans="1:22" x14ac:dyDescent="0.25">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12.700799999999999</v>
      </c>
    </row>
    <row r="6720" spans="1:22" x14ac:dyDescent="0.25">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31.984000000000002</v>
      </c>
    </row>
    <row r="6721" spans="1:22" x14ac:dyDescent="0.25">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3.0575999999999999</v>
      </c>
    </row>
    <row r="6722" spans="1:22" x14ac:dyDescent="0.25">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31.4895</v>
      </c>
    </row>
    <row r="6723" spans="1:22" x14ac:dyDescent="0.25">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6.0632000000000001</v>
      </c>
    </row>
    <row r="6724" spans="1:22" x14ac:dyDescent="0.25">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v>16.739999999999998</v>
      </c>
      <c r="T6724">
        <v>3</v>
      </c>
      <c r="U6724">
        <v>0</v>
      </c>
      <c r="V6724">
        <v>4.8545999999999996</v>
      </c>
    </row>
    <row r="6725" spans="1:22" x14ac:dyDescent="0.25">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6.9653999999999998</v>
      </c>
    </row>
    <row r="6726" spans="1:22" x14ac:dyDescent="0.25">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25">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25">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7.7640000000000002</v>
      </c>
    </row>
    <row r="6729" spans="1:22" x14ac:dyDescent="0.25">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83.284000000000006</v>
      </c>
    </row>
    <row r="6730" spans="1:22" x14ac:dyDescent="0.25">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8.2056000000000004</v>
      </c>
    </row>
    <row r="6731" spans="1:22" x14ac:dyDescent="0.25">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6.1289999999999996</v>
      </c>
      <c r="T6731">
        <v>3</v>
      </c>
      <c r="U6731">
        <v>0.7</v>
      </c>
      <c r="V6731">
        <v>-4.4946000000000002</v>
      </c>
    </row>
    <row r="6732" spans="1:22" x14ac:dyDescent="0.25">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v>
      </c>
    </row>
    <row r="6733" spans="1:22" x14ac:dyDescent="0.25">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20.736000000000001</v>
      </c>
      <c r="T6733">
        <v>4</v>
      </c>
      <c r="U6733">
        <v>0.2</v>
      </c>
      <c r="V6733">
        <v>7.2576000000000001</v>
      </c>
    </row>
    <row r="6734" spans="1:22" x14ac:dyDescent="0.25">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62.137599999999999</v>
      </c>
    </row>
    <row r="6735" spans="1:22" x14ac:dyDescent="0.25">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3.2431999999999999</v>
      </c>
    </row>
    <row r="6736" spans="1:22" x14ac:dyDescent="0.25">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3.9474</v>
      </c>
    </row>
    <row r="6737" spans="1:22" x14ac:dyDescent="0.25">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44.366399999999999</v>
      </c>
    </row>
    <row r="6738" spans="1:22" x14ac:dyDescent="0.25">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81.131399999999999</v>
      </c>
    </row>
    <row r="6739" spans="1:22" x14ac:dyDescent="0.25">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6.0263999999999998</v>
      </c>
    </row>
    <row r="6740" spans="1:22" x14ac:dyDescent="0.25">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48.031999999999996</v>
      </c>
      <c r="T6740">
        <v>4</v>
      </c>
      <c r="U6740">
        <v>0.2</v>
      </c>
      <c r="V6740">
        <v>15.6104</v>
      </c>
    </row>
    <row r="6741" spans="1:22" x14ac:dyDescent="0.25">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7.6967999999999996</v>
      </c>
    </row>
    <row r="6742" spans="1:22" x14ac:dyDescent="0.25">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-5.1395999999999997</v>
      </c>
    </row>
    <row r="6743" spans="1:22" x14ac:dyDescent="0.25">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13.391999999999999</v>
      </c>
      <c r="T6743">
        <v>3</v>
      </c>
      <c r="U6743">
        <v>0.2</v>
      </c>
      <c r="V6743">
        <v>3.1806000000000001</v>
      </c>
    </row>
    <row r="6744" spans="1:22" x14ac:dyDescent="0.25">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v>
      </c>
      <c r="T6744">
        <v>3</v>
      </c>
      <c r="U6744">
        <v>0.2</v>
      </c>
      <c r="V6744">
        <v>-13.7403</v>
      </c>
    </row>
    <row r="6745" spans="1:22" x14ac:dyDescent="0.25">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25">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v>
      </c>
    </row>
    <row r="6747" spans="1:22" x14ac:dyDescent="0.25">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v>
      </c>
    </row>
    <row r="6748" spans="1:22" x14ac:dyDescent="0.25">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629.95000000000005</v>
      </c>
      <c r="T6748">
        <v>5</v>
      </c>
      <c r="U6748">
        <v>0</v>
      </c>
      <c r="V6748">
        <v>163.78700000000001</v>
      </c>
    </row>
    <row r="6749" spans="1:22" x14ac:dyDescent="0.25">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v>
      </c>
      <c r="T6749">
        <v>1</v>
      </c>
      <c r="U6749">
        <v>0.2</v>
      </c>
      <c r="V6749">
        <v>5.0462999999999996</v>
      </c>
    </row>
    <row r="6750" spans="1:22" x14ac:dyDescent="0.25">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25">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29.245000000000001</v>
      </c>
    </row>
    <row r="6752" spans="1:22" x14ac:dyDescent="0.25">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20.7332</v>
      </c>
    </row>
    <row r="6753" spans="1:22" x14ac:dyDescent="0.25">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25">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27.882000000000001</v>
      </c>
    </row>
    <row r="6755" spans="1:22" x14ac:dyDescent="0.25">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25">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v>
      </c>
    </row>
    <row r="6757" spans="1:22" x14ac:dyDescent="0.25">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v>
      </c>
      <c r="T6757">
        <v>5</v>
      </c>
      <c r="U6757">
        <v>0</v>
      </c>
      <c r="V6757">
        <v>18.96</v>
      </c>
    </row>
    <row r="6758" spans="1:22" x14ac:dyDescent="0.25">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25">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395.94</v>
      </c>
      <c r="T6759">
        <v>6</v>
      </c>
      <c r="U6759">
        <v>0</v>
      </c>
      <c r="V6759">
        <v>102.9444</v>
      </c>
    </row>
    <row r="6760" spans="1:22" x14ac:dyDescent="0.25">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25">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2.4582000000000002</v>
      </c>
    </row>
    <row r="6762" spans="1:22" x14ac:dyDescent="0.25">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25">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253.76400000000001</v>
      </c>
      <c r="T6763">
        <v>2</v>
      </c>
      <c r="U6763">
        <v>0.1</v>
      </c>
      <c r="V6763">
        <v>31.015599999999999</v>
      </c>
    </row>
    <row r="6764" spans="1:22" x14ac:dyDescent="0.25">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9.8684999999999992</v>
      </c>
    </row>
    <row r="6765" spans="1:22" x14ac:dyDescent="0.25">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-8.3523999999999994</v>
      </c>
    </row>
    <row r="6766" spans="1:22" x14ac:dyDescent="0.25">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1362.9</v>
      </c>
      <c r="T6766">
        <v>3</v>
      </c>
      <c r="U6766">
        <v>0.3</v>
      </c>
      <c r="V6766">
        <v>-19.47</v>
      </c>
    </row>
    <row r="6767" spans="1:22" x14ac:dyDescent="0.25">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-18.117599999999999</v>
      </c>
    </row>
    <row r="6768" spans="1:22" x14ac:dyDescent="0.25">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3.5459999999999998</v>
      </c>
    </row>
    <row r="6769" spans="1:22" x14ac:dyDescent="0.25">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v>
      </c>
      <c r="T6769">
        <v>5</v>
      </c>
      <c r="U6769">
        <v>0.6</v>
      </c>
      <c r="V6769">
        <v>-6.1879999999999997</v>
      </c>
    </row>
    <row r="6770" spans="1:22" x14ac:dyDescent="0.25">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25">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v>
      </c>
    </row>
    <row r="6772" spans="1:22" x14ac:dyDescent="0.25">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25">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13.005000000000001</v>
      </c>
      <c r="T6773">
        <v>3</v>
      </c>
      <c r="U6773">
        <v>0.7</v>
      </c>
      <c r="V6773">
        <v>-9.9704999999999995</v>
      </c>
    </row>
    <row r="6774" spans="1:22" x14ac:dyDescent="0.25">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7.7119999999999997</v>
      </c>
      <c r="T6774">
        <v>2</v>
      </c>
      <c r="U6774">
        <v>0.2</v>
      </c>
      <c r="V6774">
        <v>2.7955999999999999</v>
      </c>
    </row>
    <row r="6775" spans="1:22" x14ac:dyDescent="0.25">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1.3049999999999999</v>
      </c>
    </row>
    <row r="6776" spans="1:22" x14ac:dyDescent="0.25">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25">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25">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v>
      </c>
    </row>
    <row r="6779" spans="1:22" x14ac:dyDescent="0.25">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157.46850000000001</v>
      </c>
    </row>
    <row r="6780" spans="1:22" x14ac:dyDescent="0.25">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31.044599999999999</v>
      </c>
    </row>
    <row r="6781" spans="1:22" x14ac:dyDescent="0.25">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4.2804000000000002</v>
      </c>
    </row>
    <row r="6782" spans="1:22" x14ac:dyDescent="0.25">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5.8696000000000002</v>
      </c>
    </row>
    <row r="6783" spans="1:22" x14ac:dyDescent="0.25">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27.485600000000002</v>
      </c>
    </row>
    <row r="6784" spans="1:22" x14ac:dyDescent="0.25">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v>
      </c>
      <c r="T6784">
        <v>4</v>
      </c>
      <c r="U6784">
        <v>0.2</v>
      </c>
      <c r="V6784">
        <v>3.0144000000000002</v>
      </c>
    </row>
    <row r="6785" spans="1:22" x14ac:dyDescent="0.25">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4.2470999999999997</v>
      </c>
    </row>
    <row r="6786" spans="1:22" x14ac:dyDescent="0.25">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-34.646999999999998</v>
      </c>
    </row>
    <row r="6787" spans="1:22" x14ac:dyDescent="0.25">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v>
      </c>
      <c r="T6787">
        <v>5</v>
      </c>
      <c r="U6787">
        <v>0.2</v>
      </c>
      <c r="V6787">
        <v>-25.992000000000001</v>
      </c>
    </row>
    <row r="6788" spans="1:22" x14ac:dyDescent="0.25">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20.736000000000001</v>
      </c>
      <c r="T6788">
        <v>4</v>
      </c>
      <c r="U6788">
        <v>0.2</v>
      </c>
      <c r="V6788">
        <v>7.2576000000000001</v>
      </c>
    </row>
    <row r="6789" spans="1:22" x14ac:dyDescent="0.25">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12.993</v>
      </c>
    </row>
    <row r="6790" spans="1:22" x14ac:dyDescent="0.25">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25">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12.314399999999999</v>
      </c>
    </row>
    <row r="6792" spans="1:22" x14ac:dyDescent="0.25">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25">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v>
      </c>
    </row>
    <row r="6794" spans="1:22" x14ac:dyDescent="0.25">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30.211200000000002</v>
      </c>
    </row>
    <row r="6795" spans="1:22" x14ac:dyDescent="0.25">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1.6115999999999999</v>
      </c>
    </row>
    <row r="6796" spans="1:22" x14ac:dyDescent="0.25">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26.997299999999999</v>
      </c>
    </row>
    <row r="6797" spans="1:22" x14ac:dyDescent="0.25">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34.503999999999998</v>
      </c>
      <c r="T6797">
        <v>2</v>
      </c>
      <c r="U6797">
        <v>0.6</v>
      </c>
      <c r="V6797">
        <v>-15.5268</v>
      </c>
    </row>
    <row r="6798" spans="1:22" x14ac:dyDescent="0.25">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25">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3.798</v>
      </c>
      <c r="T6799">
        <v>1</v>
      </c>
      <c r="U6799">
        <v>0.8</v>
      </c>
      <c r="V6799">
        <v>-6.0768000000000004</v>
      </c>
    </row>
    <row r="6800" spans="1:22" x14ac:dyDescent="0.25">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v>
      </c>
      <c r="T6800">
        <v>5</v>
      </c>
      <c r="U6800">
        <v>0.6</v>
      </c>
      <c r="V6800">
        <v>-3.94</v>
      </c>
    </row>
    <row r="6801" spans="1:22" x14ac:dyDescent="0.25">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-24.102599999999999</v>
      </c>
    </row>
    <row r="6802" spans="1:22" x14ac:dyDescent="0.25">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25">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v>
      </c>
      <c r="T6803">
        <v>3</v>
      </c>
      <c r="U6803">
        <v>0.2</v>
      </c>
      <c r="V6803">
        <v>-7.8959999999999999</v>
      </c>
    </row>
    <row r="6804" spans="1:22" x14ac:dyDescent="0.25">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v>
      </c>
      <c r="T6804">
        <v>2</v>
      </c>
      <c r="U6804">
        <v>0.2</v>
      </c>
      <c r="V6804">
        <v>21.42</v>
      </c>
    </row>
    <row r="6805" spans="1:22" x14ac:dyDescent="0.25">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4.1971999999999996</v>
      </c>
    </row>
    <row r="6806" spans="1:22" x14ac:dyDescent="0.25">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34.993000000000002</v>
      </c>
    </row>
    <row r="6807" spans="1:22" x14ac:dyDescent="0.25">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4.8803999999999998</v>
      </c>
    </row>
    <row r="6808" spans="1:22" x14ac:dyDescent="0.25">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3.8559999999999999</v>
      </c>
      <c r="T6808">
        <v>1</v>
      </c>
      <c r="U6808">
        <v>0.2</v>
      </c>
      <c r="V6808">
        <v>1.3977999999999999</v>
      </c>
    </row>
    <row r="6809" spans="1:22" x14ac:dyDescent="0.25">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35.661299999999997</v>
      </c>
    </row>
    <row r="6810" spans="1:22" x14ac:dyDescent="0.25">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-7.8330000000000002</v>
      </c>
    </row>
    <row r="6811" spans="1:22" x14ac:dyDescent="0.25">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3.8820000000000001</v>
      </c>
      <c r="T6811">
        <v>2</v>
      </c>
      <c r="U6811">
        <v>0.7</v>
      </c>
      <c r="V6811">
        <v>-2.5880000000000001</v>
      </c>
    </row>
    <row r="6812" spans="1:22" x14ac:dyDescent="0.25">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12.585000000000001</v>
      </c>
      <c r="T6812">
        <v>1</v>
      </c>
      <c r="U6812">
        <v>0.7</v>
      </c>
      <c r="V6812">
        <v>-18.038499999999999</v>
      </c>
    </row>
    <row r="6813" spans="1:22" x14ac:dyDescent="0.25">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-29.152799999999999</v>
      </c>
    </row>
    <row r="6814" spans="1:22" x14ac:dyDescent="0.25">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-12.208</v>
      </c>
    </row>
    <row r="6815" spans="1:22" x14ac:dyDescent="0.25">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127.93600000000001</v>
      </c>
      <c r="T6815">
        <v>8</v>
      </c>
      <c r="U6815">
        <v>0.2</v>
      </c>
      <c r="V6815">
        <v>4.7976000000000001</v>
      </c>
    </row>
    <row r="6816" spans="1:22" x14ac:dyDescent="0.25">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v>
      </c>
      <c r="T6816">
        <v>2</v>
      </c>
      <c r="U6816">
        <v>0.7</v>
      </c>
      <c r="V6816">
        <v>-168.81899999999999</v>
      </c>
    </row>
    <row r="6817" spans="1:22" x14ac:dyDescent="0.25">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v>
      </c>
    </row>
    <row r="6818" spans="1:22" x14ac:dyDescent="0.25">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25">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1061.5722000000001</v>
      </c>
    </row>
    <row r="6820" spans="1:22" x14ac:dyDescent="0.25">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1.68</v>
      </c>
      <c r="T6820">
        <v>5</v>
      </c>
      <c r="U6820">
        <v>0.8</v>
      </c>
      <c r="V6820">
        <v>-2.6880000000000002</v>
      </c>
    </row>
    <row r="6821" spans="1:22" x14ac:dyDescent="0.25">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-2.3904000000000001</v>
      </c>
    </row>
    <row r="6822" spans="1:22" x14ac:dyDescent="0.25">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-3.2391999999999999</v>
      </c>
    </row>
    <row r="6823" spans="1:22" x14ac:dyDescent="0.25">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v>
      </c>
      <c r="T6823">
        <v>2</v>
      </c>
      <c r="U6823">
        <v>0.6</v>
      </c>
      <c r="V6823">
        <v>-1.4059999999999999</v>
      </c>
    </row>
    <row r="6824" spans="1:22" x14ac:dyDescent="0.25">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43.706000000000003</v>
      </c>
    </row>
    <row r="6825" spans="1:22" x14ac:dyDescent="0.25">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25">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39.443800000000003</v>
      </c>
    </row>
    <row r="6827" spans="1:22" x14ac:dyDescent="0.25">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25">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17499.95</v>
      </c>
      <c r="T6828">
        <v>5</v>
      </c>
      <c r="U6828">
        <v>0</v>
      </c>
      <c r="V6828">
        <v>8399.9760000000006</v>
      </c>
    </row>
    <row r="6829" spans="1:22" x14ac:dyDescent="0.25">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25">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34.369999999999997</v>
      </c>
      <c r="T6830">
        <v>7</v>
      </c>
      <c r="U6830">
        <v>0</v>
      </c>
      <c r="V6830">
        <v>16.8413</v>
      </c>
    </row>
    <row r="6831" spans="1:22" x14ac:dyDescent="0.25">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25">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197.97</v>
      </c>
      <c r="T6832">
        <v>3</v>
      </c>
      <c r="U6832">
        <v>0</v>
      </c>
      <c r="V6832">
        <v>53.451900000000002</v>
      </c>
    </row>
    <row r="6833" spans="1:22" x14ac:dyDescent="0.25">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25">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1.002</v>
      </c>
    </row>
    <row r="6835" spans="1:22" x14ac:dyDescent="0.25">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v>
      </c>
      <c r="T6835">
        <v>1</v>
      </c>
      <c r="U6835">
        <v>0.2</v>
      </c>
      <c r="V6835">
        <v>-12.778499999999999</v>
      </c>
    </row>
    <row r="6836" spans="1:22" x14ac:dyDescent="0.25">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v>
      </c>
    </row>
    <row r="6837" spans="1:22" x14ac:dyDescent="0.25">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70.218999999999994</v>
      </c>
    </row>
    <row r="6838" spans="1:22" x14ac:dyDescent="0.25">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25">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2.8912</v>
      </c>
    </row>
    <row r="6840" spans="1:22" x14ac:dyDescent="0.25">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1640.7</v>
      </c>
      <c r="T6840">
        <v>5</v>
      </c>
      <c r="U6840">
        <v>0</v>
      </c>
      <c r="V6840">
        <v>459.39600000000002</v>
      </c>
    </row>
    <row r="6841" spans="1:22" x14ac:dyDescent="0.25">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41.76</v>
      </c>
    </row>
    <row r="6842" spans="1:22" x14ac:dyDescent="0.25">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14.832000000000001</v>
      </c>
      <c r="T6842">
        <v>3</v>
      </c>
      <c r="U6842">
        <v>0.7</v>
      </c>
      <c r="V6842">
        <v>-10.382400000000001</v>
      </c>
    </row>
    <row r="6843" spans="1:22" x14ac:dyDescent="0.25">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v>
      </c>
      <c r="T6843">
        <v>3</v>
      </c>
      <c r="U6843">
        <v>0</v>
      </c>
      <c r="V6843">
        <v>1.6559999999999999</v>
      </c>
    </row>
    <row r="6844" spans="1:22" x14ac:dyDescent="0.25">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25">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0.67900000000000005</v>
      </c>
    </row>
    <row r="6846" spans="1:22" x14ac:dyDescent="0.25">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307.14479999999998</v>
      </c>
    </row>
    <row r="6847" spans="1:22" x14ac:dyDescent="0.25">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47.847999999999999</v>
      </c>
    </row>
    <row r="6848" spans="1:22" x14ac:dyDescent="0.25">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25">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3.4994999999999998</v>
      </c>
    </row>
    <row r="6850" spans="1:22" x14ac:dyDescent="0.25">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26.9024</v>
      </c>
    </row>
    <row r="6851" spans="1:22" x14ac:dyDescent="0.25">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27.563199999999998</v>
      </c>
    </row>
    <row r="6852" spans="1:22" x14ac:dyDescent="0.25">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407.12880000000001</v>
      </c>
    </row>
    <row r="6853" spans="1:22" x14ac:dyDescent="0.25">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25">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25">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148.49100000000001</v>
      </c>
    </row>
    <row r="6856" spans="1:22" x14ac:dyDescent="0.25">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14.718400000000001</v>
      </c>
    </row>
    <row r="6857" spans="1:22" x14ac:dyDescent="0.25">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25">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85.981800000000007</v>
      </c>
    </row>
    <row r="6859" spans="1:22" x14ac:dyDescent="0.25">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13.507199999999999</v>
      </c>
    </row>
    <row r="6860" spans="1:22" x14ac:dyDescent="0.25">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25">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v>
      </c>
    </row>
    <row r="6862" spans="1:22" x14ac:dyDescent="0.25">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46.731299999999997</v>
      </c>
    </row>
    <row r="6863" spans="1:22" x14ac:dyDescent="0.25">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25">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v>
      </c>
      <c r="T6864">
        <v>3</v>
      </c>
      <c r="U6864">
        <v>0.2</v>
      </c>
      <c r="V6864">
        <v>-19.105799999999999</v>
      </c>
    </row>
    <row r="6865" spans="1:22" x14ac:dyDescent="0.25">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v>
      </c>
      <c r="T6865">
        <v>2</v>
      </c>
      <c r="U6865">
        <v>0.2</v>
      </c>
      <c r="V6865">
        <v>3.6288</v>
      </c>
    </row>
    <row r="6866" spans="1:22" x14ac:dyDescent="0.25">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25">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-20.690999999999999</v>
      </c>
    </row>
    <row r="6868" spans="1:22" x14ac:dyDescent="0.25">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v>254.97</v>
      </c>
      <c r="T6868">
        <v>3</v>
      </c>
      <c r="U6868">
        <v>0</v>
      </c>
      <c r="V6868">
        <v>91.789199999999994</v>
      </c>
    </row>
    <row r="6869" spans="1:22" x14ac:dyDescent="0.25">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31.984000000000002</v>
      </c>
      <c r="T6869">
        <v>2</v>
      </c>
      <c r="U6869">
        <v>0.2</v>
      </c>
      <c r="V6869">
        <v>-7.9960000000000004</v>
      </c>
    </row>
    <row r="6870" spans="1:22" x14ac:dyDescent="0.25">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v>
      </c>
      <c r="T6870">
        <v>9</v>
      </c>
      <c r="U6870">
        <v>0.2</v>
      </c>
      <c r="V6870">
        <v>180.441</v>
      </c>
    </row>
    <row r="6871" spans="1:22" x14ac:dyDescent="0.25">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6.2207999999999997</v>
      </c>
    </row>
    <row r="6872" spans="1:22" x14ac:dyDescent="0.25">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25">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v>
      </c>
      <c r="T6873">
        <v>3</v>
      </c>
      <c r="U6873">
        <v>0.2</v>
      </c>
      <c r="V6873">
        <v>3.8843999999999999</v>
      </c>
    </row>
    <row r="6874" spans="1:22" x14ac:dyDescent="0.25">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2.3405999999999998</v>
      </c>
    </row>
    <row r="6875" spans="1:22" x14ac:dyDescent="0.25">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10.78</v>
      </c>
      <c r="T6875">
        <v>5</v>
      </c>
      <c r="U6875">
        <v>0.8</v>
      </c>
      <c r="V6875">
        <v>-17.248000000000001</v>
      </c>
    </row>
    <row r="6876" spans="1:22" x14ac:dyDescent="0.25">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v>
      </c>
      <c r="T6876">
        <v>3</v>
      </c>
      <c r="U6876">
        <v>0.2</v>
      </c>
      <c r="V6876">
        <v>-17.996400000000001</v>
      </c>
    </row>
    <row r="6877" spans="1:22" x14ac:dyDescent="0.25">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11.7782</v>
      </c>
    </row>
    <row r="6878" spans="1:22" x14ac:dyDescent="0.25">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314.05860000000001</v>
      </c>
    </row>
    <row r="6879" spans="1:22" x14ac:dyDescent="0.25">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-95.247600000000006</v>
      </c>
    </row>
    <row r="6880" spans="1:22" x14ac:dyDescent="0.25">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1.8704000000000001</v>
      </c>
    </row>
    <row r="6881" spans="1:22" x14ac:dyDescent="0.25">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v>
      </c>
      <c r="T6881">
        <v>5</v>
      </c>
      <c r="U6881">
        <v>0.2</v>
      </c>
      <c r="V6881">
        <v>125.245</v>
      </c>
    </row>
    <row r="6882" spans="1:22" x14ac:dyDescent="0.25">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v>32.4</v>
      </c>
      <c r="T6882">
        <v>5</v>
      </c>
      <c r="U6882">
        <v>0</v>
      </c>
      <c r="V6882">
        <v>15.552</v>
      </c>
    </row>
    <row r="6883" spans="1:22" x14ac:dyDescent="0.25">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v>1913.4</v>
      </c>
      <c r="T6883">
        <v>9</v>
      </c>
      <c r="U6883">
        <v>0</v>
      </c>
      <c r="V6883">
        <v>401.81400000000002</v>
      </c>
    </row>
    <row r="6884" spans="1:22" x14ac:dyDescent="0.25">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2.9346000000000001</v>
      </c>
    </row>
    <row r="6885" spans="1:22" x14ac:dyDescent="0.25">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25">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770.35199999999998</v>
      </c>
    </row>
    <row r="6887" spans="1:22" x14ac:dyDescent="0.25">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37.055999999999997</v>
      </c>
      <c r="T6887">
        <v>4</v>
      </c>
      <c r="U6887">
        <v>0.2</v>
      </c>
      <c r="V6887">
        <v>8.8008000000000006</v>
      </c>
    </row>
    <row r="6888" spans="1:22" x14ac:dyDescent="0.25">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-56.3108</v>
      </c>
    </row>
    <row r="6889" spans="1:22" x14ac:dyDescent="0.25">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v>19.05</v>
      </c>
      <c r="T6889">
        <v>3</v>
      </c>
      <c r="U6889">
        <v>0</v>
      </c>
      <c r="V6889">
        <v>8.7629999999999999</v>
      </c>
    </row>
    <row r="6890" spans="1:22" x14ac:dyDescent="0.25">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27.504000000000001</v>
      </c>
    </row>
    <row r="6891" spans="1:22" x14ac:dyDescent="0.25">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26.790400000000002</v>
      </c>
    </row>
    <row r="6892" spans="1:22" x14ac:dyDescent="0.25">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24.460799999999999</v>
      </c>
    </row>
    <row r="6893" spans="1:22" x14ac:dyDescent="0.25">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34.182000000000002</v>
      </c>
    </row>
    <row r="6894" spans="1:22" x14ac:dyDescent="0.25">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12.441599999999999</v>
      </c>
    </row>
    <row r="6895" spans="1:22" x14ac:dyDescent="0.25">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6.9088000000000003</v>
      </c>
    </row>
    <row r="6896" spans="1:22" x14ac:dyDescent="0.25">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25">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9.9992000000000001</v>
      </c>
    </row>
    <row r="6898" spans="1:22" x14ac:dyDescent="0.25">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244.55</v>
      </c>
      <c r="T6898">
        <v>5</v>
      </c>
      <c r="U6898">
        <v>0</v>
      </c>
      <c r="V6898">
        <v>114.9385</v>
      </c>
    </row>
    <row r="6899" spans="1:22" x14ac:dyDescent="0.25">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v>
      </c>
      <c r="T6899">
        <v>3</v>
      </c>
      <c r="U6899">
        <v>0.7</v>
      </c>
      <c r="V6899">
        <v>-7.9067999999999996</v>
      </c>
    </row>
    <row r="6900" spans="1:22" x14ac:dyDescent="0.25">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-163.57669999999999</v>
      </c>
    </row>
    <row r="6901" spans="1:22" x14ac:dyDescent="0.25">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7.6559999999999997</v>
      </c>
      <c r="T6901">
        <v>6</v>
      </c>
      <c r="U6901">
        <v>0.8</v>
      </c>
      <c r="V6901">
        <v>-13.0152</v>
      </c>
    </row>
    <row r="6902" spans="1:22" x14ac:dyDescent="0.25">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167.97900000000001</v>
      </c>
    </row>
    <row r="6903" spans="1:22" x14ac:dyDescent="0.25">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839.98599999999999</v>
      </c>
    </row>
    <row r="6904" spans="1:22" x14ac:dyDescent="0.25">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25">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5.5880000000000001</v>
      </c>
      <c r="T6905">
        <v>2</v>
      </c>
      <c r="U6905">
        <v>0.8</v>
      </c>
      <c r="V6905">
        <v>-15.0876</v>
      </c>
    </row>
    <row r="6906" spans="1:22" x14ac:dyDescent="0.25">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-44.234999999999999</v>
      </c>
    </row>
    <row r="6907" spans="1:22" x14ac:dyDescent="0.25">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2.8835999999999999</v>
      </c>
    </row>
    <row r="6908" spans="1:22" x14ac:dyDescent="0.25">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25">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1001.5839999999999</v>
      </c>
      <c r="T6909">
        <v>2</v>
      </c>
      <c r="U6909">
        <v>0.2</v>
      </c>
      <c r="V6909">
        <v>125.19799999999999</v>
      </c>
    </row>
    <row r="6910" spans="1:22" x14ac:dyDescent="0.25">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4.2804000000000002</v>
      </c>
    </row>
    <row r="6911" spans="1:22" x14ac:dyDescent="0.25">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2.5019999999999998</v>
      </c>
      <c r="T6911">
        <v>3</v>
      </c>
      <c r="U6911">
        <v>0.7</v>
      </c>
      <c r="V6911">
        <v>-2.0015999999999998</v>
      </c>
    </row>
    <row r="6912" spans="1:22" x14ac:dyDescent="0.25">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25.511199999999999</v>
      </c>
    </row>
    <row r="6913" spans="1:22" x14ac:dyDescent="0.25">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v>
      </c>
    </row>
    <row r="6914" spans="1:22" x14ac:dyDescent="0.25">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25">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55.984000000000002</v>
      </c>
      <c r="T6915">
        <v>2</v>
      </c>
      <c r="U6915">
        <v>0.2</v>
      </c>
      <c r="V6915">
        <v>4.1988000000000003</v>
      </c>
    </row>
    <row r="6916" spans="1:22" x14ac:dyDescent="0.25">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9.9120000000000008</v>
      </c>
    </row>
    <row r="6917" spans="1:22" x14ac:dyDescent="0.25">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17.904</v>
      </c>
      <c r="T6917">
        <v>6</v>
      </c>
      <c r="U6917">
        <v>0.8</v>
      </c>
      <c r="V6917">
        <v>-31.332000000000001</v>
      </c>
    </row>
    <row r="6918" spans="1:22" x14ac:dyDescent="0.25">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44.961599999999997</v>
      </c>
    </row>
    <row r="6919" spans="1:22" x14ac:dyDescent="0.25">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v>
      </c>
      <c r="T6919">
        <v>5</v>
      </c>
      <c r="U6919">
        <v>0.2</v>
      </c>
      <c r="V6919">
        <v>70.195999999999998</v>
      </c>
    </row>
    <row r="6920" spans="1:22" x14ac:dyDescent="0.25">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v>28.8</v>
      </c>
      <c r="T6920">
        <v>3</v>
      </c>
      <c r="U6920">
        <v>0</v>
      </c>
      <c r="V6920">
        <v>0.86399999999999999</v>
      </c>
    </row>
    <row r="6921" spans="1:22" x14ac:dyDescent="0.25">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25">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356.79</v>
      </c>
      <c r="T6922">
        <v>7</v>
      </c>
      <c r="U6922">
        <v>0</v>
      </c>
      <c r="V6922">
        <v>99.901200000000003</v>
      </c>
    </row>
    <row r="6923" spans="1:22" x14ac:dyDescent="0.25">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25">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25">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3.3948</v>
      </c>
    </row>
    <row r="6926" spans="1:22" x14ac:dyDescent="0.25">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10.883599999999999</v>
      </c>
    </row>
    <row r="6927" spans="1:22" x14ac:dyDescent="0.25">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681.40800000000002</v>
      </c>
      <c r="T6927">
        <v>12</v>
      </c>
      <c r="U6927">
        <v>0.2</v>
      </c>
      <c r="V6927">
        <v>42.588000000000001</v>
      </c>
    </row>
    <row r="6928" spans="1:22" x14ac:dyDescent="0.25">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8.6940000000000008</v>
      </c>
    </row>
    <row r="6929" spans="1:22" x14ac:dyDescent="0.25">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25.293600000000001</v>
      </c>
    </row>
    <row r="6930" spans="1:22" x14ac:dyDescent="0.25">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10.3071</v>
      </c>
    </row>
    <row r="6931" spans="1:22" x14ac:dyDescent="0.25">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97.0137</v>
      </c>
    </row>
    <row r="6932" spans="1:22" x14ac:dyDescent="0.25">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25">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13.494</v>
      </c>
      <c r="T6933">
        <v>1</v>
      </c>
      <c r="U6933">
        <v>0.4</v>
      </c>
      <c r="V6933">
        <v>-2.2490000000000001</v>
      </c>
    </row>
    <row r="6934" spans="1:22" x14ac:dyDescent="0.25">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23.988</v>
      </c>
      <c r="T6934">
        <v>2</v>
      </c>
      <c r="U6934">
        <v>0.4</v>
      </c>
      <c r="V6934">
        <v>-13.993</v>
      </c>
    </row>
    <row r="6935" spans="1:22" x14ac:dyDescent="0.25">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31.984000000000002</v>
      </c>
      <c r="T6935">
        <v>2</v>
      </c>
      <c r="U6935">
        <v>0.2</v>
      </c>
      <c r="V6935">
        <v>1.1994</v>
      </c>
    </row>
    <row r="6936" spans="1:22" x14ac:dyDescent="0.25">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4.6782000000000004</v>
      </c>
    </row>
    <row r="6937" spans="1:22" x14ac:dyDescent="0.25">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95.975999999999999</v>
      </c>
      <c r="T6937">
        <v>3</v>
      </c>
      <c r="U6937">
        <v>0.2</v>
      </c>
      <c r="V6937">
        <v>-10.7973</v>
      </c>
    </row>
    <row r="6938" spans="1:22" x14ac:dyDescent="0.25">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25">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36.543999999999997</v>
      </c>
      <c r="T6939">
        <v>2</v>
      </c>
      <c r="U6939">
        <v>0.2</v>
      </c>
      <c r="V6939">
        <v>11.876799999999999</v>
      </c>
    </row>
    <row r="6940" spans="1:22" x14ac:dyDescent="0.25">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52.769199999999998</v>
      </c>
    </row>
    <row r="6941" spans="1:22" x14ac:dyDescent="0.25">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25">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8.2360000000000007</v>
      </c>
    </row>
    <row r="6943" spans="1:22" x14ac:dyDescent="0.25">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214.16399999999999</v>
      </c>
    </row>
    <row r="6944" spans="1:22" x14ac:dyDescent="0.25">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31.519200000000001</v>
      </c>
    </row>
    <row r="6945" spans="1:22" x14ac:dyDescent="0.25">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25">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5.4488000000000003</v>
      </c>
    </row>
    <row r="6947" spans="1:22" x14ac:dyDescent="0.25">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-26.196000000000002</v>
      </c>
    </row>
    <row r="6948" spans="1:22" x14ac:dyDescent="0.25">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25">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25">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-23.7822</v>
      </c>
    </row>
    <row r="6951" spans="1:22" x14ac:dyDescent="0.25">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58.408000000000001</v>
      </c>
      <c r="T6951">
        <v>7</v>
      </c>
      <c r="U6951">
        <v>0.2</v>
      </c>
      <c r="V6951">
        <v>18.252500000000001</v>
      </c>
    </row>
    <row r="6952" spans="1:22" x14ac:dyDescent="0.25">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79.974000000000004</v>
      </c>
      <c r="T6952">
        <v>3</v>
      </c>
      <c r="U6952">
        <v>0.4</v>
      </c>
      <c r="V6952">
        <v>-29.323799999999999</v>
      </c>
    </row>
    <row r="6953" spans="1:22" x14ac:dyDescent="0.25">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55.998600000000003</v>
      </c>
    </row>
    <row r="6954" spans="1:22" x14ac:dyDescent="0.25">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25">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19.418399999999998</v>
      </c>
    </row>
    <row r="6956" spans="1:22" x14ac:dyDescent="0.25">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v>
      </c>
      <c r="T6956">
        <v>5</v>
      </c>
      <c r="U6956">
        <v>0.2</v>
      </c>
      <c r="V6956">
        <v>50.396000000000001</v>
      </c>
    </row>
    <row r="6957" spans="1:22" x14ac:dyDescent="0.25">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25">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17.108000000000001</v>
      </c>
    </row>
    <row r="6959" spans="1:22" x14ac:dyDescent="0.25">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15.525</v>
      </c>
    </row>
    <row r="6960" spans="1:22" x14ac:dyDescent="0.25">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25">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25">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6.2207999999999997</v>
      </c>
    </row>
    <row r="6963" spans="1:22" x14ac:dyDescent="0.25">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v>
      </c>
      <c r="T6963">
        <v>3</v>
      </c>
      <c r="U6963">
        <v>0</v>
      </c>
      <c r="V6963">
        <v>2.1059999999999999</v>
      </c>
    </row>
    <row r="6964" spans="1:22" x14ac:dyDescent="0.25">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25">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v>
      </c>
    </row>
    <row r="6966" spans="1:22" x14ac:dyDescent="0.25">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25">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25">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25">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28.857600000000001</v>
      </c>
    </row>
    <row r="6970" spans="1:22" x14ac:dyDescent="0.25">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25">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24.85</v>
      </c>
      <c r="T6971">
        <v>5</v>
      </c>
      <c r="U6971">
        <v>0</v>
      </c>
      <c r="V6971">
        <v>7.7035</v>
      </c>
    </row>
    <row r="6972" spans="1:22" x14ac:dyDescent="0.25">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-2.5247999999999999</v>
      </c>
    </row>
    <row r="6973" spans="1:22" x14ac:dyDescent="0.25">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4.4791999999999996</v>
      </c>
    </row>
    <row r="6974" spans="1:22" x14ac:dyDescent="0.25">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29.495000000000001</v>
      </c>
    </row>
    <row r="6975" spans="1:22" x14ac:dyDescent="0.25">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v>
      </c>
      <c r="T6975">
        <v>4</v>
      </c>
      <c r="U6975">
        <v>0.7</v>
      </c>
      <c r="V6975">
        <v>-13.938000000000001</v>
      </c>
    </row>
    <row r="6976" spans="1:22" x14ac:dyDescent="0.25">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8.3328000000000007</v>
      </c>
    </row>
    <row r="6977" spans="1:22" x14ac:dyDescent="0.25">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25">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v>
      </c>
      <c r="T6978">
        <v>4</v>
      </c>
      <c r="U6978">
        <v>0.2</v>
      </c>
      <c r="V6978">
        <v>46.631999999999998</v>
      </c>
    </row>
    <row r="6979" spans="1:22" x14ac:dyDescent="0.25">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17.994</v>
      </c>
    </row>
    <row r="6980" spans="1:22" x14ac:dyDescent="0.25">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23.946300000000001</v>
      </c>
    </row>
    <row r="6981" spans="1:22" x14ac:dyDescent="0.25">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25">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2.8416000000000001</v>
      </c>
    </row>
    <row r="6983" spans="1:22" x14ac:dyDescent="0.25">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25">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25">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25">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71.162000000000006</v>
      </c>
    </row>
    <row r="6987" spans="1:22" x14ac:dyDescent="0.25">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25">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25">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v>
      </c>
      <c r="T6989">
        <v>5</v>
      </c>
      <c r="U6989">
        <v>0</v>
      </c>
      <c r="V6989">
        <v>12.672000000000001</v>
      </c>
    </row>
    <row r="6990" spans="1:22" x14ac:dyDescent="0.25">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130.2885</v>
      </c>
    </row>
    <row r="6991" spans="1:22" x14ac:dyDescent="0.25">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1.3919999999999999</v>
      </c>
      <c r="T6991">
        <v>2</v>
      </c>
      <c r="U6991">
        <v>0.8</v>
      </c>
      <c r="V6991">
        <v>-3.7584</v>
      </c>
    </row>
    <row r="6992" spans="1:22" x14ac:dyDescent="0.25">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18.660599999999999</v>
      </c>
    </row>
    <row r="6993" spans="1:22" x14ac:dyDescent="0.25">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v>
      </c>
      <c r="T6993">
        <v>5</v>
      </c>
      <c r="U6993">
        <v>0</v>
      </c>
      <c r="V6993">
        <v>58.811999999999998</v>
      </c>
    </row>
    <row r="6994" spans="1:22" x14ac:dyDescent="0.25">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25">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265.86</v>
      </c>
      <c r="T6995">
        <v>7</v>
      </c>
      <c r="U6995">
        <v>0</v>
      </c>
      <c r="V6995">
        <v>79.757999999999996</v>
      </c>
    </row>
    <row r="6996" spans="1:22" x14ac:dyDescent="0.25">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6.9749999999999996</v>
      </c>
    </row>
    <row r="6997" spans="1:22" x14ac:dyDescent="0.25">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25">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v>13.84</v>
      </c>
      <c r="T6998">
        <v>4</v>
      </c>
      <c r="U6998">
        <v>0.8</v>
      </c>
      <c r="V6998">
        <v>-22.143999999999998</v>
      </c>
    </row>
    <row r="6999" spans="1:22" x14ac:dyDescent="0.25">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63.753599999999999</v>
      </c>
    </row>
    <row r="7000" spans="1:22" x14ac:dyDescent="0.25">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6.3503999999999996</v>
      </c>
    </row>
    <row r="7001" spans="1:22" x14ac:dyDescent="0.25">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62.531999999999996</v>
      </c>
    </row>
    <row r="7002" spans="1:22" x14ac:dyDescent="0.25">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0.77280000000000004</v>
      </c>
    </row>
    <row r="7003" spans="1:22" x14ac:dyDescent="0.25">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366.74400000000003</v>
      </c>
      <c r="T7003">
        <v>4</v>
      </c>
      <c r="U7003">
        <v>0.3</v>
      </c>
      <c r="V7003">
        <v>-110.0232</v>
      </c>
    </row>
    <row r="7004" spans="1:22" x14ac:dyDescent="0.25">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26.031600000000001</v>
      </c>
    </row>
    <row r="7005" spans="1:22" x14ac:dyDescent="0.25">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22.5732</v>
      </c>
    </row>
    <row r="7006" spans="1:22" x14ac:dyDescent="0.25">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5.1840000000000002</v>
      </c>
      <c r="T7006">
        <v>1</v>
      </c>
      <c r="U7006">
        <v>0.2</v>
      </c>
      <c r="V7006">
        <v>1.8144</v>
      </c>
    </row>
    <row r="7007" spans="1:22" x14ac:dyDescent="0.25">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205.16399999999999</v>
      </c>
      <c r="T7007">
        <v>2</v>
      </c>
      <c r="U7007">
        <v>0.1</v>
      </c>
      <c r="V7007">
        <v>13.6776</v>
      </c>
    </row>
    <row r="7008" spans="1:22" x14ac:dyDescent="0.25">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-7.476</v>
      </c>
    </row>
    <row r="7009" spans="1:22" x14ac:dyDescent="0.25">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12.827999999999999</v>
      </c>
      <c r="T7009">
        <v>2</v>
      </c>
      <c r="U7009">
        <v>0.7</v>
      </c>
      <c r="V7009">
        <v>-8.9795999999999996</v>
      </c>
    </row>
    <row r="7010" spans="1:22" x14ac:dyDescent="0.25">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-42.747</v>
      </c>
    </row>
    <row r="7011" spans="1:22" x14ac:dyDescent="0.25">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25.984000000000002</v>
      </c>
      <c r="T7011">
        <v>1</v>
      </c>
      <c r="U7011">
        <v>0.2</v>
      </c>
      <c r="V7011">
        <v>-3.8976000000000002</v>
      </c>
    </row>
    <row r="7012" spans="1:22" x14ac:dyDescent="0.25">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25">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v>
      </c>
    </row>
    <row r="7014" spans="1:22" x14ac:dyDescent="0.25">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56.203200000000002</v>
      </c>
    </row>
    <row r="7015" spans="1:22" x14ac:dyDescent="0.25">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15.697800000000001</v>
      </c>
    </row>
    <row r="7016" spans="1:22" x14ac:dyDescent="0.25">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25">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14.172800000000001</v>
      </c>
    </row>
    <row r="7018" spans="1:22" x14ac:dyDescent="0.25">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164.63159999999999</v>
      </c>
    </row>
    <row r="7019" spans="1:22" x14ac:dyDescent="0.25">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v>
      </c>
      <c r="T7019">
        <v>3</v>
      </c>
      <c r="U7019">
        <v>0</v>
      </c>
      <c r="V7019">
        <v>7.0217999999999998</v>
      </c>
    </row>
    <row r="7020" spans="1:22" x14ac:dyDescent="0.25">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25">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v>
      </c>
      <c r="T7021">
        <v>3</v>
      </c>
      <c r="U7021">
        <v>0.2</v>
      </c>
      <c r="V7021">
        <v>5.4432</v>
      </c>
    </row>
    <row r="7022" spans="1:22" x14ac:dyDescent="0.25">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v>
      </c>
      <c r="T7022">
        <v>1</v>
      </c>
      <c r="U7022">
        <v>0.2</v>
      </c>
      <c r="V7022">
        <v>0.51</v>
      </c>
    </row>
    <row r="7023" spans="1:22" x14ac:dyDescent="0.25">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1.2672000000000001</v>
      </c>
    </row>
    <row r="7024" spans="1:22" x14ac:dyDescent="0.25">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143.63999999999999</v>
      </c>
      <c r="T7024">
        <v>9</v>
      </c>
      <c r="U7024">
        <v>0.2</v>
      </c>
      <c r="V7024">
        <v>10.773</v>
      </c>
    </row>
    <row r="7025" spans="1:22" x14ac:dyDescent="0.25">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31.103999999999999</v>
      </c>
      <c r="T7025">
        <v>6</v>
      </c>
      <c r="U7025">
        <v>0.2</v>
      </c>
      <c r="V7025">
        <v>10.8864</v>
      </c>
    </row>
    <row r="7026" spans="1:22" x14ac:dyDescent="0.25">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69.704999999999998</v>
      </c>
    </row>
    <row r="7027" spans="1:22" x14ac:dyDescent="0.25">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227.46</v>
      </c>
      <c r="T7027">
        <v>6</v>
      </c>
      <c r="U7027">
        <v>0</v>
      </c>
      <c r="V7027">
        <v>65.963399999999993</v>
      </c>
    </row>
    <row r="7028" spans="1:22" x14ac:dyDescent="0.25">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15.606</v>
      </c>
    </row>
    <row r="7029" spans="1:22" x14ac:dyDescent="0.25">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25">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25">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v>
      </c>
    </row>
    <row r="7032" spans="1:22" x14ac:dyDescent="0.25">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6.48</v>
      </c>
    </row>
    <row r="7033" spans="1:22" x14ac:dyDescent="0.25">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25.093800000000002</v>
      </c>
    </row>
    <row r="7034" spans="1:22" x14ac:dyDescent="0.25">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245.64599999999999</v>
      </c>
      <c r="T7034">
        <v>3</v>
      </c>
      <c r="U7034">
        <v>0.1</v>
      </c>
      <c r="V7034">
        <v>8.1882000000000001</v>
      </c>
    </row>
    <row r="7035" spans="1:22" x14ac:dyDescent="0.25">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55.008000000000003</v>
      </c>
      <c r="T7035">
        <v>3</v>
      </c>
      <c r="U7035">
        <v>0.2</v>
      </c>
      <c r="V7035">
        <v>17.190000000000001</v>
      </c>
    </row>
    <row r="7036" spans="1:22" x14ac:dyDescent="0.25">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11.4504</v>
      </c>
    </row>
    <row r="7037" spans="1:22" x14ac:dyDescent="0.25">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52.339199999999998</v>
      </c>
    </row>
    <row r="7038" spans="1:22" x14ac:dyDescent="0.25">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479.98399999999998</v>
      </c>
      <c r="T7038">
        <v>2</v>
      </c>
      <c r="U7038">
        <v>0.2</v>
      </c>
      <c r="V7038">
        <v>89.997</v>
      </c>
    </row>
    <row r="7039" spans="1:22" x14ac:dyDescent="0.25">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6.2207999999999997</v>
      </c>
    </row>
    <row r="7040" spans="1:22" x14ac:dyDescent="0.25">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25">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v>
      </c>
    </row>
    <row r="7042" spans="1:22" x14ac:dyDescent="0.25">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24.815999999999999</v>
      </c>
      <c r="T7042">
        <v>3</v>
      </c>
      <c r="U7042">
        <v>0.2</v>
      </c>
      <c r="V7042">
        <v>8.3754000000000008</v>
      </c>
    </row>
    <row r="7043" spans="1:22" x14ac:dyDescent="0.25">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25">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69.996499999999997</v>
      </c>
    </row>
    <row r="7045" spans="1:22" x14ac:dyDescent="0.25">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-14.196</v>
      </c>
    </row>
    <row r="7046" spans="1:22" x14ac:dyDescent="0.25">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9.1839999999999993</v>
      </c>
      <c r="T7046">
        <v>2</v>
      </c>
      <c r="U7046">
        <v>0.2</v>
      </c>
      <c r="V7046">
        <v>1.1479999999999999</v>
      </c>
    </row>
    <row r="7047" spans="1:22" x14ac:dyDescent="0.25">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9.2479999999999993</v>
      </c>
      <c r="T7047">
        <v>2</v>
      </c>
      <c r="U7047">
        <v>0.2</v>
      </c>
      <c r="V7047">
        <v>3.3523999999999998</v>
      </c>
    </row>
    <row r="7048" spans="1:22" x14ac:dyDescent="0.25">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2.4897999999999998</v>
      </c>
    </row>
    <row r="7049" spans="1:22" x14ac:dyDescent="0.25">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25">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v>
      </c>
      <c r="T7050">
        <v>3</v>
      </c>
      <c r="U7050">
        <v>0.2</v>
      </c>
      <c r="V7050">
        <v>5.4432</v>
      </c>
    </row>
    <row r="7051" spans="1:22" x14ac:dyDescent="0.25">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2.3685999999999998</v>
      </c>
    </row>
    <row r="7052" spans="1:22" x14ac:dyDescent="0.25">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v>
      </c>
      <c r="T7052">
        <v>5</v>
      </c>
      <c r="U7052">
        <v>0.2</v>
      </c>
      <c r="V7052">
        <v>68.12</v>
      </c>
    </row>
    <row r="7053" spans="1:22" x14ac:dyDescent="0.25">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6.0632000000000001</v>
      </c>
    </row>
    <row r="7054" spans="1:22" x14ac:dyDescent="0.25">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13.941000000000001</v>
      </c>
    </row>
    <row r="7055" spans="1:22" x14ac:dyDescent="0.25">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25.191600000000001</v>
      </c>
    </row>
    <row r="7056" spans="1:22" x14ac:dyDescent="0.25">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v>
      </c>
    </row>
    <row r="7057" spans="1:22" x14ac:dyDescent="0.25">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11.19</v>
      </c>
    </row>
    <row r="7058" spans="1:22" x14ac:dyDescent="0.25">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39.873600000000003</v>
      </c>
    </row>
    <row r="7059" spans="1:22" x14ac:dyDescent="0.25">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892.13599999999997</v>
      </c>
      <c r="T7059">
        <v>7</v>
      </c>
      <c r="U7059">
        <v>0.2</v>
      </c>
      <c r="V7059">
        <v>111.517</v>
      </c>
    </row>
    <row r="7060" spans="1:22" x14ac:dyDescent="0.25">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2.0087999999999999</v>
      </c>
    </row>
    <row r="7061" spans="1:22" x14ac:dyDescent="0.25">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24.191800000000001</v>
      </c>
    </row>
    <row r="7062" spans="1:22" x14ac:dyDescent="0.25">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25">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4.0986000000000002</v>
      </c>
    </row>
    <row r="7064" spans="1:22" x14ac:dyDescent="0.25">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25">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0.69840000000000002</v>
      </c>
    </row>
    <row r="7066" spans="1:22" x14ac:dyDescent="0.25">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8.4941999999999993</v>
      </c>
    </row>
    <row r="7067" spans="1:22" x14ac:dyDescent="0.25">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25">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25">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1.964</v>
      </c>
      <c r="T7069">
        <v>2</v>
      </c>
      <c r="U7069">
        <v>0.8</v>
      </c>
      <c r="V7069">
        <v>-3.2406000000000001</v>
      </c>
    </row>
    <row r="7070" spans="1:22" x14ac:dyDescent="0.25">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30.995999999999999</v>
      </c>
    </row>
    <row r="7071" spans="1:22" x14ac:dyDescent="0.25">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25">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9.2479999999999993</v>
      </c>
      <c r="T7072">
        <v>2</v>
      </c>
      <c r="U7072">
        <v>0.2</v>
      </c>
      <c r="V7072">
        <v>3.3523999999999998</v>
      </c>
    </row>
    <row r="7073" spans="1:22" x14ac:dyDescent="0.25">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4.4480000000000004</v>
      </c>
      <c r="T7073">
        <v>2</v>
      </c>
      <c r="U7073">
        <v>0.2</v>
      </c>
      <c r="V7073">
        <v>0.33360000000000001</v>
      </c>
    </row>
    <row r="7074" spans="1:22" x14ac:dyDescent="0.25">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5.1840000000000002</v>
      </c>
      <c r="T7074">
        <v>1</v>
      </c>
      <c r="U7074">
        <v>0.2</v>
      </c>
      <c r="V7074">
        <v>1.8144</v>
      </c>
    </row>
    <row r="7075" spans="1:22" x14ac:dyDescent="0.25">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15.393000000000001</v>
      </c>
    </row>
    <row r="7076" spans="1:22" x14ac:dyDescent="0.25">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4.7519999999999998</v>
      </c>
      <c r="T7076">
        <v>4</v>
      </c>
      <c r="U7076">
        <v>0.8</v>
      </c>
      <c r="V7076">
        <v>-8.3160000000000007</v>
      </c>
    </row>
    <row r="7077" spans="1:22" x14ac:dyDescent="0.25">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13.343999999999999</v>
      </c>
      <c r="T7077">
        <v>2</v>
      </c>
      <c r="U7077">
        <v>0.2</v>
      </c>
      <c r="V7077">
        <v>1.0007999999999999</v>
      </c>
    </row>
    <row r="7078" spans="1:22" x14ac:dyDescent="0.25">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v>
      </c>
      <c r="T7078">
        <v>5</v>
      </c>
      <c r="U7078">
        <v>0</v>
      </c>
      <c r="V7078">
        <v>26.901</v>
      </c>
    </row>
    <row r="7079" spans="1:22" x14ac:dyDescent="0.25">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22.911000000000001</v>
      </c>
      <c r="T7079">
        <v>7</v>
      </c>
      <c r="U7079">
        <v>0.7</v>
      </c>
      <c r="V7079">
        <v>-17.565100000000001</v>
      </c>
    </row>
    <row r="7080" spans="1:22" x14ac:dyDescent="0.25">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34.813800000000001</v>
      </c>
    </row>
    <row r="7081" spans="1:22" x14ac:dyDescent="0.25">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v>
      </c>
      <c r="T7081">
        <v>4</v>
      </c>
      <c r="U7081">
        <v>0.2</v>
      </c>
      <c r="V7081">
        <v>3.4047999999999998</v>
      </c>
    </row>
    <row r="7082" spans="1:22" x14ac:dyDescent="0.25">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472.51799999999997</v>
      </c>
      <c r="T7082">
        <v>3</v>
      </c>
      <c r="U7082">
        <v>0.4</v>
      </c>
      <c r="V7082">
        <v>-149.63069999999999</v>
      </c>
    </row>
    <row r="7083" spans="1:22" x14ac:dyDescent="0.25">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v>
      </c>
      <c r="T7083">
        <v>3</v>
      </c>
      <c r="U7083">
        <v>0.2</v>
      </c>
      <c r="V7083">
        <v>303.80399999999997</v>
      </c>
    </row>
    <row r="7084" spans="1:22" x14ac:dyDescent="0.25">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v>
      </c>
      <c r="T7084">
        <v>5</v>
      </c>
      <c r="U7084">
        <v>0.7</v>
      </c>
      <c r="V7084">
        <v>-12.628</v>
      </c>
    </row>
    <row r="7085" spans="1:22" x14ac:dyDescent="0.25">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25">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v>
      </c>
      <c r="T7086">
        <v>9</v>
      </c>
      <c r="U7086">
        <v>0.2</v>
      </c>
      <c r="V7086">
        <v>121.9644</v>
      </c>
    </row>
    <row r="7087" spans="1:22" x14ac:dyDescent="0.25">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8.5950000000000006</v>
      </c>
      <c r="T7087">
        <v>5</v>
      </c>
      <c r="U7087">
        <v>0.7</v>
      </c>
      <c r="V7087">
        <v>-6.3029999999999999</v>
      </c>
    </row>
    <row r="7088" spans="1:22" x14ac:dyDescent="0.25">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190.89599999999999</v>
      </c>
      <c r="T7088">
        <v>2</v>
      </c>
      <c r="U7088">
        <v>0.2</v>
      </c>
      <c r="V7088">
        <v>-42.951599999999999</v>
      </c>
    </row>
    <row r="7089" spans="1:22" x14ac:dyDescent="0.25">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23.968800000000002</v>
      </c>
    </row>
    <row r="7090" spans="1:22" x14ac:dyDescent="0.25">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23.808</v>
      </c>
    </row>
    <row r="7091" spans="1:22" x14ac:dyDescent="0.25">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7.4974999999999996</v>
      </c>
    </row>
    <row r="7092" spans="1:22" x14ac:dyDescent="0.25">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49.970399999999998</v>
      </c>
    </row>
    <row r="7093" spans="1:22" x14ac:dyDescent="0.25">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45.763199999999998</v>
      </c>
    </row>
    <row r="7094" spans="1:22" x14ac:dyDescent="0.25">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25">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v>
      </c>
      <c r="T7095">
        <v>5</v>
      </c>
      <c r="U7095">
        <v>0</v>
      </c>
      <c r="V7095">
        <v>24.2285</v>
      </c>
    </row>
    <row r="7096" spans="1:22" x14ac:dyDescent="0.25">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89.991</v>
      </c>
    </row>
    <row r="7097" spans="1:22" x14ac:dyDescent="0.25">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55.008000000000003</v>
      </c>
    </row>
    <row r="7098" spans="1:22" x14ac:dyDescent="0.25">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276.78399999999999</v>
      </c>
      <c r="T7098">
        <v>2</v>
      </c>
      <c r="U7098">
        <v>0.2</v>
      </c>
      <c r="V7098">
        <v>89.954800000000006</v>
      </c>
    </row>
    <row r="7099" spans="1:22" x14ac:dyDescent="0.25">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9.1784999999999997</v>
      </c>
    </row>
    <row r="7100" spans="1:22" x14ac:dyDescent="0.25">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149.91120000000001</v>
      </c>
    </row>
    <row r="7101" spans="1:22" x14ac:dyDescent="0.25">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99.940799999999996</v>
      </c>
    </row>
    <row r="7102" spans="1:22" x14ac:dyDescent="0.25">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8.8019999999999996</v>
      </c>
    </row>
    <row r="7103" spans="1:22" x14ac:dyDescent="0.25">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6.6311999999999998</v>
      </c>
    </row>
    <row r="7104" spans="1:22" x14ac:dyDescent="0.25">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v>
      </c>
      <c r="T7104">
        <v>3</v>
      </c>
      <c r="U7104">
        <v>0.7</v>
      </c>
      <c r="V7104">
        <v>-5.0369999999999999</v>
      </c>
    </row>
    <row r="7105" spans="1:22" x14ac:dyDescent="0.25">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105.27500000000001</v>
      </c>
    </row>
    <row r="7106" spans="1:22" x14ac:dyDescent="0.25">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760.11599999999999</v>
      </c>
      <c r="T7106">
        <v>6</v>
      </c>
      <c r="U7106">
        <v>0.3</v>
      </c>
      <c r="V7106">
        <v>-43.435200000000002</v>
      </c>
    </row>
    <row r="7107" spans="1:22" x14ac:dyDescent="0.25">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38.783999999999999</v>
      </c>
      <c r="T7107">
        <v>3</v>
      </c>
      <c r="U7107">
        <v>0.2</v>
      </c>
      <c r="V7107">
        <v>7.2720000000000002</v>
      </c>
    </row>
    <row r="7108" spans="1:22" x14ac:dyDescent="0.25">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122.328</v>
      </c>
      <c r="T7108">
        <v>9</v>
      </c>
      <c r="U7108">
        <v>0.2</v>
      </c>
      <c r="V7108">
        <v>1.5290999999999999</v>
      </c>
    </row>
    <row r="7109" spans="1:22" x14ac:dyDescent="0.25">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0.77939999999999998</v>
      </c>
    </row>
    <row r="7110" spans="1:22" x14ac:dyDescent="0.25">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1.476</v>
      </c>
    </row>
    <row r="7111" spans="1:22" x14ac:dyDescent="0.25">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v>
      </c>
    </row>
    <row r="7112" spans="1:22" x14ac:dyDescent="0.25">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2.2504</v>
      </c>
    </row>
    <row r="7113" spans="1:22" x14ac:dyDescent="0.25">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17.989999999999998</v>
      </c>
    </row>
    <row r="7114" spans="1:22" x14ac:dyDescent="0.25">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v>54.9</v>
      </c>
      <c r="T7114">
        <v>5</v>
      </c>
      <c r="U7114">
        <v>0</v>
      </c>
      <c r="V7114">
        <v>15.372</v>
      </c>
    </row>
    <row r="7115" spans="1:22" x14ac:dyDescent="0.25">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3.2480000000000002</v>
      </c>
    </row>
    <row r="7116" spans="1:22" x14ac:dyDescent="0.25">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25">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5.7279999999999998</v>
      </c>
      <c r="T7117">
        <v>2</v>
      </c>
      <c r="U7117">
        <v>0.2</v>
      </c>
      <c r="V7117">
        <v>2.0047999999999999</v>
      </c>
    </row>
    <row r="7118" spans="1:22" x14ac:dyDescent="0.25">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27.882000000000001</v>
      </c>
    </row>
    <row r="7119" spans="1:22" x14ac:dyDescent="0.25">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0.47039999999999998</v>
      </c>
    </row>
    <row r="7120" spans="1:22" x14ac:dyDescent="0.25">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8.7905999999999995</v>
      </c>
    </row>
    <row r="7121" spans="1:22" x14ac:dyDescent="0.25">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25">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-51.5154</v>
      </c>
    </row>
    <row r="7123" spans="1:22" x14ac:dyDescent="0.25">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25">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41.168399999999998</v>
      </c>
    </row>
    <row r="7125" spans="1:22" x14ac:dyDescent="0.25">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4.4088000000000003</v>
      </c>
    </row>
    <row r="7126" spans="1:22" x14ac:dyDescent="0.25">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69.177599999999998</v>
      </c>
    </row>
    <row r="7127" spans="1:22" x14ac:dyDescent="0.25">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8.7905999999999995</v>
      </c>
    </row>
    <row r="7128" spans="1:22" x14ac:dyDescent="0.25">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4.5837000000000003</v>
      </c>
    </row>
    <row r="7129" spans="1:22" x14ac:dyDescent="0.25">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7.5670000000000002</v>
      </c>
    </row>
    <row r="7130" spans="1:22" x14ac:dyDescent="0.25">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6.5735999999999999</v>
      </c>
    </row>
    <row r="7131" spans="1:22" x14ac:dyDescent="0.25">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8.3523999999999994</v>
      </c>
    </row>
    <row r="7132" spans="1:22" x14ac:dyDescent="0.25">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25">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25">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545.1884</v>
      </c>
    </row>
    <row r="7135" spans="1:22" x14ac:dyDescent="0.25">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25">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25">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828.6</v>
      </c>
      <c r="T7137">
        <v>3</v>
      </c>
      <c r="U7137">
        <v>0</v>
      </c>
      <c r="V7137">
        <v>240.29400000000001</v>
      </c>
    </row>
    <row r="7138" spans="1:22" x14ac:dyDescent="0.25">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v>
      </c>
      <c r="T7138">
        <v>5</v>
      </c>
      <c r="U7138">
        <v>0.7</v>
      </c>
      <c r="V7138">
        <v>-5.7839999999999998</v>
      </c>
    </row>
    <row r="7139" spans="1:22" x14ac:dyDescent="0.25">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1.3080000000000001</v>
      </c>
    </row>
    <row r="7140" spans="1:22" x14ac:dyDescent="0.25">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v>
      </c>
      <c r="T7140">
        <v>4</v>
      </c>
      <c r="U7140">
        <v>0.7</v>
      </c>
      <c r="V7140">
        <v>-50.304000000000002</v>
      </c>
    </row>
    <row r="7141" spans="1:22" x14ac:dyDescent="0.25">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290.35199999999998</v>
      </c>
      <c r="T7141">
        <v>3</v>
      </c>
      <c r="U7141">
        <v>0.2</v>
      </c>
      <c r="V7141">
        <v>-36.293999999999997</v>
      </c>
    </row>
    <row r="7142" spans="1:22" x14ac:dyDescent="0.25">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25">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135.30000000000001</v>
      </c>
      <c r="T7143">
        <v>5</v>
      </c>
      <c r="U7143">
        <v>0</v>
      </c>
      <c r="V7143">
        <v>37.884</v>
      </c>
    </row>
    <row r="7144" spans="1:22" x14ac:dyDescent="0.25">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48.905999999999999</v>
      </c>
    </row>
    <row r="7145" spans="1:22" x14ac:dyDescent="0.25">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776.85</v>
      </c>
      <c r="T7145">
        <v>5</v>
      </c>
      <c r="U7145">
        <v>0.4</v>
      </c>
      <c r="V7145">
        <v>-181.26499999999999</v>
      </c>
    </row>
    <row r="7146" spans="1:22" x14ac:dyDescent="0.25">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-8.6058000000000003</v>
      </c>
    </row>
    <row r="7147" spans="1:22" x14ac:dyDescent="0.25">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-46.429200000000002</v>
      </c>
    </row>
    <row r="7148" spans="1:22" x14ac:dyDescent="0.25">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v>
      </c>
    </row>
    <row r="7149" spans="1:22" x14ac:dyDescent="0.25">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41.823</v>
      </c>
    </row>
    <row r="7150" spans="1:22" x14ac:dyDescent="0.25">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25">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v>
      </c>
      <c r="T7151">
        <v>3</v>
      </c>
      <c r="U7151">
        <v>0.2</v>
      </c>
      <c r="V7151">
        <v>109.3365</v>
      </c>
    </row>
    <row r="7152" spans="1:22" x14ac:dyDescent="0.25">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v>
      </c>
    </row>
    <row r="7153" spans="1:22" x14ac:dyDescent="0.25">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25">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31.0688</v>
      </c>
    </row>
    <row r="7155" spans="1:22" x14ac:dyDescent="0.25">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53.088000000000001</v>
      </c>
      <c r="T7155">
        <v>7</v>
      </c>
      <c r="U7155">
        <v>0.8</v>
      </c>
      <c r="V7155">
        <v>-108.8304</v>
      </c>
    </row>
    <row r="7156" spans="1:22" x14ac:dyDescent="0.25">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46.8996</v>
      </c>
    </row>
    <row r="7157" spans="1:22" x14ac:dyDescent="0.25">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157.9</v>
      </c>
      <c r="T7157">
        <v>5</v>
      </c>
      <c r="U7157">
        <v>0</v>
      </c>
      <c r="V7157">
        <v>74.212999999999994</v>
      </c>
    </row>
    <row r="7158" spans="1:22" x14ac:dyDescent="0.25">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25">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0.87919999999999998</v>
      </c>
    </row>
    <row r="7160" spans="1:22" x14ac:dyDescent="0.25">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25">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222.38399999999999</v>
      </c>
      <c r="T7161">
        <v>2</v>
      </c>
      <c r="U7161">
        <v>0.2</v>
      </c>
      <c r="V7161">
        <v>16.678799999999999</v>
      </c>
    </row>
    <row r="7162" spans="1:22" x14ac:dyDescent="0.25">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25">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25">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v>
      </c>
      <c r="T7164">
        <v>5</v>
      </c>
      <c r="U7164">
        <v>0</v>
      </c>
      <c r="V7164">
        <v>7.6440000000000001</v>
      </c>
    </row>
    <row r="7165" spans="1:22" x14ac:dyDescent="0.25">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25">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3.3452999999999999</v>
      </c>
    </row>
    <row r="7167" spans="1:22" x14ac:dyDescent="0.25">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17.38</v>
      </c>
    </row>
    <row r="7168" spans="1:22" x14ac:dyDescent="0.25">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25">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71.772000000000006</v>
      </c>
    </row>
    <row r="7170" spans="1:22" x14ac:dyDescent="0.25">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25">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v>
      </c>
      <c r="T7171">
        <v>3</v>
      </c>
      <c r="U7171">
        <v>0.2</v>
      </c>
      <c r="V7171">
        <v>19.1646</v>
      </c>
    </row>
    <row r="7172" spans="1:22" x14ac:dyDescent="0.25">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3.2391999999999999</v>
      </c>
    </row>
    <row r="7173" spans="1:22" x14ac:dyDescent="0.25">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25">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1.7995000000000001</v>
      </c>
    </row>
    <row r="7175" spans="1:22" x14ac:dyDescent="0.25">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v>
      </c>
    </row>
    <row r="7176" spans="1:22" x14ac:dyDescent="0.25">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23.234999999999999</v>
      </c>
    </row>
    <row r="7177" spans="1:22" x14ac:dyDescent="0.25">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87.168000000000006</v>
      </c>
      <c r="T7177">
        <v>8</v>
      </c>
      <c r="U7177">
        <v>0.8</v>
      </c>
      <c r="V7177">
        <v>-226.63679999999999</v>
      </c>
    </row>
    <row r="7178" spans="1:22" x14ac:dyDescent="0.25">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2.4174000000000002</v>
      </c>
    </row>
    <row r="7179" spans="1:22" x14ac:dyDescent="0.25">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v>
      </c>
      <c r="T7179">
        <v>2</v>
      </c>
      <c r="U7179">
        <v>0.7</v>
      </c>
      <c r="V7179">
        <v>-1.5414000000000001</v>
      </c>
    </row>
    <row r="7180" spans="1:22" x14ac:dyDescent="0.25">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-7.5167999999999999</v>
      </c>
    </row>
    <row r="7181" spans="1:22" x14ac:dyDescent="0.25">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25.191600000000001</v>
      </c>
    </row>
    <row r="7182" spans="1:22" x14ac:dyDescent="0.25">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25">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25">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7.5529999999999999</v>
      </c>
    </row>
    <row r="7185" spans="1:22" x14ac:dyDescent="0.25">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227.20500000000001</v>
      </c>
    </row>
    <row r="7186" spans="1:22" x14ac:dyDescent="0.25">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5.5519999999999996</v>
      </c>
      <c r="T7186">
        <v>2</v>
      </c>
      <c r="U7186">
        <v>0.2</v>
      </c>
      <c r="V7186">
        <v>-1.0409999999999999</v>
      </c>
    </row>
    <row r="7187" spans="1:22" x14ac:dyDescent="0.25">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1.002</v>
      </c>
    </row>
    <row r="7188" spans="1:22" x14ac:dyDescent="0.25">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-2.1312000000000002</v>
      </c>
    </row>
    <row r="7189" spans="1:22" x14ac:dyDescent="0.25">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16.783999999999999</v>
      </c>
      <c r="T7189">
        <v>2</v>
      </c>
      <c r="U7189">
        <v>0.6</v>
      </c>
      <c r="V7189">
        <v>-22.238800000000001</v>
      </c>
    </row>
    <row r="7190" spans="1:22" x14ac:dyDescent="0.25">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38.863999999999997</v>
      </c>
      <c r="T7190">
        <v>4</v>
      </c>
      <c r="U7190">
        <v>0.8</v>
      </c>
      <c r="V7190">
        <v>-99.103200000000001</v>
      </c>
    </row>
    <row r="7191" spans="1:22" x14ac:dyDescent="0.25">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25.497</v>
      </c>
    </row>
    <row r="7192" spans="1:22" x14ac:dyDescent="0.25">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674.35199999999998</v>
      </c>
      <c r="T7192">
        <v>3</v>
      </c>
      <c r="U7192">
        <v>0.2</v>
      </c>
      <c r="V7192">
        <v>-8.4293999999999993</v>
      </c>
    </row>
    <row r="7193" spans="1:22" x14ac:dyDescent="0.25">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5.3879999999999999</v>
      </c>
      <c r="T7193">
        <v>4</v>
      </c>
      <c r="U7193">
        <v>0.7</v>
      </c>
      <c r="V7193">
        <v>-4.49</v>
      </c>
    </row>
    <row r="7194" spans="1:22" x14ac:dyDescent="0.25">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25">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v>
      </c>
      <c r="T7195">
        <v>6</v>
      </c>
      <c r="U7195">
        <v>0</v>
      </c>
      <c r="V7195">
        <v>175.51560000000001</v>
      </c>
    </row>
    <row r="7196" spans="1:22" x14ac:dyDescent="0.25">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25">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7.2298</v>
      </c>
    </row>
    <row r="7198" spans="1:22" x14ac:dyDescent="0.25">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v>
      </c>
      <c r="T7198">
        <v>5</v>
      </c>
      <c r="U7198">
        <v>0</v>
      </c>
      <c r="V7198">
        <v>6.2060000000000004</v>
      </c>
    </row>
    <row r="7199" spans="1:22" x14ac:dyDescent="0.25">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5.7960000000000003</v>
      </c>
    </row>
    <row r="7200" spans="1:22" x14ac:dyDescent="0.25">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3.1095999999999999</v>
      </c>
    </row>
    <row r="7201" spans="1:22" x14ac:dyDescent="0.25">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25">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116.76</v>
      </c>
      <c r="T7202">
        <v>1</v>
      </c>
      <c r="U7202">
        <v>0.2</v>
      </c>
      <c r="V7202">
        <v>14.595000000000001</v>
      </c>
    </row>
    <row r="7203" spans="1:22" x14ac:dyDescent="0.25">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331.02300000000002</v>
      </c>
      <c r="T7203">
        <v>7</v>
      </c>
      <c r="U7203">
        <v>0.45</v>
      </c>
      <c r="V7203">
        <v>-114.35339999999999</v>
      </c>
    </row>
    <row r="7204" spans="1:22" x14ac:dyDescent="0.25">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v>
      </c>
      <c r="T7204">
        <v>5</v>
      </c>
      <c r="U7204">
        <v>0</v>
      </c>
      <c r="V7204">
        <v>75.680000000000007</v>
      </c>
    </row>
    <row r="7205" spans="1:22" x14ac:dyDescent="0.25">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-4.8048000000000002</v>
      </c>
    </row>
    <row r="7206" spans="1:22" x14ac:dyDescent="0.25">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2.0672000000000001</v>
      </c>
    </row>
    <row r="7207" spans="1:22" x14ac:dyDescent="0.25">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5.9363999999999999</v>
      </c>
    </row>
    <row r="7208" spans="1:22" x14ac:dyDescent="0.25">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32.301499999999997</v>
      </c>
    </row>
    <row r="7209" spans="1:22" x14ac:dyDescent="0.25">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2.9119999999999999</v>
      </c>
      <c r="T7209">
        <v>2</v>
      </c>
      <c r="U7209">
        <v>0.2</v>
      </c>
      <c r="V7209">
        <v>0.91</v>
      </c>
    </row>
    <row r="7210" spans="1:22" x14ac:dyDescent="0.25">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20.736000000000001</v>
      </c>
      <c r="T7210">
        <v>4</v>
      </c>
      <c r="U7210">
        <v>0.2</v>
      </c>
      <c r="V7210">
        <v>7.2576000000000001</v>
      </c>
    </row>
    <row r="7211" spans="1:22" x14ac:dyDescent="0.25">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9.5679999999999996</v>
      </c>
      <c r="T7211">
        <v>2</v>
      </c>
      <c r="U7211">
        <v>0.2</v>
      </c>
      <c r="V7211">
        <v>2.99</v>
      </c>
    </row>
    <row r="7212" spans="1:22" x14ac:dyDescent="0.25">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25">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25">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v>
      </c>
    </row>
    <row r="7215" spans="1:22" x14ac:dyDescent="0.25">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25">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4.7560000000000002</v>
      </c>
    </row>
    <row r="7217" spans="1:22" x14ac:dyDescent="0.25">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12.441599999999999</v>
      </c>
    </row>
    <row r="7218" spans="1:22" x14ac:dyDescent="0.25">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2.5577999999999999</v>
      </c>
    </row>
    <row r="7219" spans="1:22" x14ac:dyDescent="0.25">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62.496000000000002</v>
      </c>
      <c r="T7219">
        <v>2</v>
      </c>
      <c r="U7219">
        <v>0.2</v>
      </c>
      <c r="V7219">
        <v>21.8736</v>
      </c>
    </row>
    <row r="7220" spans="1:22" x14ac:dyDescent="0.25">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122.3856</v>
      </c>
    </row>
    <row r="7221" spans="1:22" x14ac:dyDescent="0.25">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49.567999999999998</v>
      </c>
      <c r="T7221">
        <v>2</v>
      </c>
      <c r="U7221">
        <v>0.2</v>
      </c>
      <c r="V7221">
        <v>17.348800000000001</v>
      </c>
    </row>
    <row r="7222" spans="1:22" x14ac:dyDescent="0.25">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274.49099999999999</v>
      </c>
      <c r="T7222">
        <v>3</v>
      </c>
      <c r="U7222">
        <v>0.7</v>
      </c>
      <c r="V7222">
        <v>-228.74250000000001</v>
      </c>
    </row>
    <row r="7223" spans="1:22" x14ac:dyDescent="0.25">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35.864400000000003</v>
      </c>
    </row>
    <row r="7224" spans="1:22" x14ac:dyDescent="0.25">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-7.1189999999999998</v>
      </c>
    </row>
    <row r="7225" spans="1:22" x14ac:dyDescent="0.25">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12.417299999999999</v>
      </c>
    </row>
    <row r="7226" spans="1:22" x14ac:dyDescent="0.25">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50.034599999999998</v>
      </c>
    </row>
    <row r="7227" spans="1:22" x14ac:dyDescent="0.25">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10.164</v>
      </c>
    </row>
    <row r="7228" spans="1:22" x14ac:dyDescent="0.25">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v>
      </c>
      <c r="T7228">
        <v>5</v>
      </c>
      <c r="U7228">
        <v>0.2</v>
      </c>
      <c r="V7228">
        <v>38.725000000000001</v>
      </c>
    </row>
    <row r="7229" spans="1:22" x14ac:dyDescent="0.25">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214.4675</v>
      </c>
    </row>
    <row r="7230" spans="1:22" x14ac:dyDescent="0.25">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89.712000000000003</v>
      </c>
      <c r="T7230">
        <v>6</v>
      </c>
      <c r="U7230">
        <v>0.2</v>
      </c>
      <c r="V7230">
        <v>30.277799999999999</v>
      </c>
    </row>
    <row r="7231" spans="1:22" x14ac:dyDescent="0.25">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v>
      </c>
      <c r="T7231">
        <v>3</v>
      </c>
      <c r="U7231">
        <v>0</v>
      </c>
      <c r="V7231">
        <v>10.7301</v>
      </c>
    </row>
    <row r="7232" spans="1:22" x14ac:dyDescent="0.25">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25">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25">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25">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25">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6.3503999999999996</v>
      </c>
    </row>
    <row r="7237" spans="1:22" x14ac:dyDescent="0.25">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22.5732</v>
      </c>
    </row>
    <row r="7238" spans="1:22" x14ac:dyDescent="0.25">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25">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341.99099999999999</v>
      </c>
      <c r="T7239">
        <v>3</v>
      </c>
      <c r="U7239">
        <v>0.7</v>
      </c>
      <c r="V7239">
        <v>-319.19159999999999</v>
      </c>
    </row>
    <row r="7240" spans="1:22" x14ac:dyDescent="0.25">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18.463200000000001</v>
      </c>
    </row>
    <row r="7241" spans="1:22" x14ac:dyDescent="0.25">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18.687200000000001</v>
      </c>
    </row>
    <row r="7242" spans="1:22" x14ac:dyDescent="0.25">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v>
      </c>
    </row>
    <row r="7243" spans="1:22" x14ac:dyDescent="0.25">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v>
      </c>
      <c r="T7243">
        <v>6</v>
      </c>
      <c r="U7243">
        <v>0.2</v>
      </c>
      <c r="V7243">
        <v>30.186</v>
      </c>
    </row>
    <row r="7244" spans="1:22" x14ac:dyDescent="0.25">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7.9661999999999997</v>
      </c>
    </row>
    <row r="7245" spans="1:22" x14ac:dyDescent="0.25">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-630.88199999999995</v>
      </c>
    </row>
    <row r="7246" spans="1:22" x14ac:dyDescent="0.25">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18.832799999999999</v>
      </c>
    </row>
    <row r="7247" spans="1:22" x14ac:dyDescent="0.25">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v>
      </c>
      <c r="T7247">
        <v>5</v>
      </c>
      <c r="U7247">
        <v>0</v>
      </c>
      <c r="V7247">
        <v>17.745000000000001</v>
      </c>
    </row>
    <row r="7248" spans="1:22" x14ac:dyDescent="0.25">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v>
      </c>
      <c r="T7248">
        <v>3</v>
      </c>
      <c r="U7248">
        <v>0.2</v>
      </c>
      <c r="V7248">
        <v>4.9139999999999997</v>
      </c>
    </row>
    <row r="7249" spans="1:22" x14ac:dyDescent="0.25">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-199.61699999999999</v>
      </c>
    </row>
    <row r="7250" spans="1:22" x14ac:dyDescent="0.25">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44.671999999999997</v>
      </c>
      <c r="T7250">
        <v>8</v>
      </c>
      <c r="U7250">
        <v>0.2</v>
      </c>
      <c r="V7250">
        <v>-10.0512</v>
      </c>
    </row>
    <row r="7251" spans="1:22" x14ac:dyDescent="0.25">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25">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v>
      </c>
    </row>
    <row r="7253" spans="1:22" x14ac:dyDescent="0.25">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25">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31.519200000000001</v>
      </c>
    </row>
    <row r="7255" spans="1:22" x14ac:dyDescent="0.25">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109.422</v>
      </c>
    </row>
    <row r="7256" spans="1:22" x14ac:dyDescent="0.25">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v>
      </c>
      <c r="T7256">
        <v>5</v>
      </c>
      <c r="U7256">
        <v>0</v>
      </c>
      <c r="V7256">
        <v>21.33</v>
      </c>
    </row>
    <row r="7257" spans="1:22" x14ac:dyDescent="0.25">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25">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1.4456</v>
      </c>
    </row>
    <row r="7259" spans="1:22" x14ac:dyDescent="0.25">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629.1</v>
      </c>
      <c r="T7259">
        <v>6</v>
      </c>
      <c r="U7259">
        <v>0</v>
      </c>
      <c r="V7259">
        <v>301.96800000000002</v>
      </c>
    </row>
    <row r="7260" spans="1:22" x14ac:dyDescent="0.25">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3.9689999999999999</v>
      </c>
    </row>
    <row r="7261" spans="1:22" x14ac:dyDescent="0.25">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v>
      </c>
    </row>
    <row r="7262" spans="1:22" x14ac:dyDescent="0.25">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35.277200000000001</v>
      </c>
    </row>
    <row r="7263" spans="1:22" x14ac:dyDescent="0.25">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v>
      </c>
      <c r="T7263">
        <v>7</v>
      </c>
      <c r="U7263">
        <v>0</v>
      </c>
      <c r="V7263">
        <v>4.1159999999999997</v>
      </c>
    </row>
    <row r="7264" spans="1:22" x14ac:dyDescent="0.25">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-6.54</v>
      </c>
    </row>
    <row r="7265" spans="1:22" x14ac:dyDescent="0.25">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v>
      </c>
      <c r="T7265">
        <v>4</v>
      </c>
      <c r="U7265">
        <v>0.2</v>
      </c>
      <c r="V7265">
        <v>11.087999999999999</v>
      </c>
    </row>
    <row r="7266" spans="1:22" x14ac:dyDescent="0.25">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25">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155.37200000000001</v>
      </c>
      <c r="T7267">
        <v>2</v>
      </c>
      <c r="U7267">
        <v>0.3</v>
      </c>
      <c r="V7267">
        <v>-35.513599999999997</v>
      </c>
    </row>
    <row r="7268" spans="1:22" x14ac:dyDescent="0.25">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13.428000000000001</v>
      </c>
      <c r="T7268">
        <v>3</v>
      </c>
      <c r="U7268">
        <v>0.7</v>
      </c>
      <c r="V7268">
        <v>-11.19</v>
      </c>
    </row>
    <row r="7269" spans="1:22" x14ac:dyDescent="0.25">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67.135999999999996</v>
      </c>
      <c r="T7269">
        <v>4</v>
      </c>
      <c r="U7269">
        <v>0.2</v>
      </c>
      <c r="V7269">
        <v>-0.83919999999999995</v>
      </c>
    </row>
    <row r="7270" spans="1:22" x14ac:dyDescent="0.25">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25">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315.77600000000001</v>
      </c>
      <c r="T7271">
        <v>8</v>
      </c>
      <c r="U7271">
        <v>0.2</v>
      </c>
      <c r="V7271">
        <v>31.5776</v>
      </c>
    </row>
    <row r="7272" spans="1:22" x14ac:dyDescent="0.25">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-12.878399999999999</v>
      </c>
    </row>
    <row r="7273" spans="1:22" x14ac:dyDescent="0.25">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25">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20.608000000000001</v>
      </c>
      <c r="T7274">
        <v>2</v>
      </c>
      <c r="U7274">
        <v>0.2</v>
      </c>
      <c r="V7274">
        <v>-4.3792</v>
      </c>
    </row>
    <row r="7275" spans="1:22" x14ac:dyDescent="0.25">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4.0949999999999998</v>
      </c>
      <c r="T7275">
        <v>3</v>
      </c>
      <c r="U7275">
        <v>0.7</v>
      </c>
      <c r="V7275">
        <v>-2.73</v>
      </c>
    </row>
    <row r="7276" spans="1:22" x14ac:dyDescent="0.25">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v>
      </c>
      <c r="T7276">
        <v>5</v>
      </c>
      <c r="U7276">
        <v>0.2</v>
      </c>
      <c r="V7276">
        <v>42.494999999999997</v>
      </c>
    </row>
    <row r="7277" spans="1:22" x14ac:dyDescent="0.25">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v>
      </c>
      <c r="T7277">
        <v>7</v>
      </c>
      <c r="U7277">
        <v>0</v>
      </c>
      <c r="V7277">
        <v>21.7532</v>
      </c>
    </row>
    <row r="7278" spans="1:22" x14ac:dyDescent="0.25">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v>
      </c>
      <c r="T7278">
        <v>10</v>
      </c>
      <c r="U7278">
        <v>0.2</v>
      </c>
      <c r="V7278">
        <v>239.976</v>
      </c>
    </row>
    <row r="7279" spans="1:22" x14ac:dyDescent="0.25">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4.4980000000000002</v>
      </c>
    </row>
    <row r="7280" spans="1:22" x14ac:dyDescent="0.25">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v>
      </c>
    </row>
    <row r="7281" spans="1:22" x14ac:dyDescent="0.25">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185.52799999999999</v>
      </c>
      <c r="T7281">
        <v>7</v>
      </c>
      <c r="U7281">
        <v>0.2</v>
      </c>
      <c r="V7281">
        <v>48.701099999999997</v>
      </c>
    </row>
    <row r="7282" spans="1:22" x14ac:dyDescent="0.25">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25">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599.98500000000001</v>
      </c>
      <c r="T7283">
        <v>5</v>
      </c>
      <c r="U7283">
        <v>0.7</v>
      </c>
      <c r="V7283">
        <v>-479.988</v>
      </c>
    </row>
    <row r="7284" spans="1:22" x14ac:dyDescent="0.25">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3.036</v>
      </c>
      <c r="T7284">
        <v>3</v>
      </c>
      <c r="U7284">
        <v>0.8</v>
      </c>
      <c r="V7284">
        <v>-5.0094000000000003</v>
      </c>
    </row>
    <row r="7285" spans="1:22" x14ac:dyDescent="0.25">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v>
      </c>
      <c r="T7285">
        <v>5</v>
      </c>
      <c r="U7285">
        <v>0.2</v>
      </c>
      <c r="V7285">
        <v>3.8879999999999999</v>
      </c>
    </row>
    <row r="7286" spans="1:22" x14ac:dyDescent="0.25">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66.111999999999995</v>
      </c>
      <c r="T7286">
        <v>2</v>
      </c>
      <c r="U7286">
        <v>0.2</v>
      </c>
      <c r="V7286">
        <v>-9.0904000000000007</v>
      </c>
    </row>
    <row r="7287" spans="1:22" x14ac:dyDescent="0.25">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15.2988</v>
      </c>
    </row>
    <row r="7288" spans="1:22" x14ac:dyDescent="0.25">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0.55200000000000005</v>
      </c>
    </row>
    <row r="7289" spans="1:22" x14ac:dyDescent="0.25">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23.652899999999999</v>
      </c>
    </row>
    <row r="7290" spans="1:22" x14ac:dyDescent="0.25">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-121.2705</v>
      </c>
    </row>
    <row r="7291" spans="1:22" x14ac:dyDescent="0.25">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25">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25">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25">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v>
      </c>
    </row>
    <row r="7295" spans="1:22" x14ac:dyDescent="0.25">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21.596399999999999</v>
      </c>
    </row>
    <row r="7296" spans="1:22" x14ac:dyDescent="0.25">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7.8936000000000002</v>
      </c>
    </row>
    <row r="7297" spans="1:22" x14ac:dyDescent="0.25">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37.840000000000003</v>
      </c>
      <c r="T7297">
        <v>2</v>
      </c>
      <c r="U7297">
        <v>0.2</v>
      </c>
      <c r="V7297">
        <v>2.8380000000000001</v>
      </c>
    </row>
    <row r="7298" spans="1:22" x14ac:dyDescent="0.25">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5.4720000000000004</v>
      </c>
      <c r="T7298">
        <v>6</v>
      </c>
      <c r="U7298">
        <v>0.2</v>
      </c>
      <c r="V7298">
        <v>1.8468</v>
      </c>
    </row>
    <row r="7299" spans="1:22" x14ac:dyDescent="0.25">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77.239999999999995</v>
      </c>
      <c r="T7299">
        <v>5</v>
      </c>
      <c r="U7299">
        <v>0.2</v>
      </c>
      <c r="V7299">
        <v>7.7240000000000002</v>
      </c>
    </row>
    <row r="7300" spans="1:22" x14ac:dyDescent="0.25">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v>
      </c>
    </row>
    <row r="7301" spans="1:22" x14ac:dyDescent="0.25">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-7.476</v>
      </c>
    </row>
    <row r="7302" spans="1:22" x14ac:dyDescent="0.25">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-30.294</v>
      </c>
    </row>
    <row r="7303" spans="1:22" x14ac:dyDescent="0.25">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2.8919999999999999</v>
      </c>
      <c r="T7303">
        <v>3</v>
      </c>
      <c r="U7303">
        <v>0.8</v>
      </c>
      <c r="V7303">
        <v>-4.9164000000000003</v>
      </c>
    </row>
    <row r="7304" spans="1:22" x14ac:dyDescent="0.25">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-66.801000000000002</v>
      </c>
    </row>
    <row r="7305" spans="1:22" x14ac:dyDescent="0.25">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97.183999999999997</v>
      </c>
      <c r="T7305">
        <v>2</v>
      </c>
      <c r="U7305">
        <v>0.2</v>
      </c>
      <c r="V7305">
        <v>6.0739999999999998</v>
      </c>
    </row>
    <row r="7306" spans="1:22" x14ac:dyDescent="0.25">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v>
      </c>
      <c r="T7306">
        <v>2</v>
      </c>
      <c r="U7306">
        <v>0.2</v>
      </c>
      <c r="V7306">
        <v>3.6288</v>
      </c>
    </row>
    <row r="7307" spans="1:22" x14ac:dyDescent="0.25">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890.84100000000001</v>
      </c>
      <c r="T7307">
        <v>3</v>
      </c>
      <c r="U7307">
        <v>0.3</v>
      </c>
      <c r="V7307">
        <v>-152.71559999999999</v>
      </c>
    </row>
    <row r="7308" spans="1:22" x14ac:dyDescent="0.25">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12.96</v>
      </c>
    </row>
    <row r="7309" spans="1:22" x14ac:dyDescent="0.25">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113.88800000000001</v>
      </c>
      <c r="T7309">
        <v>2</v>
      </c>
      <c r="U7309">
        <v>0.2</v>
      </c>
      <c r="V7309">
        <v>9.9651999999999994</v>
      </c>
    </row>
    <row r="7310" spans="1:22" x14ac:dyDescent="0.25">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25">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14.13</v>
      </c>
      <c r="T7311">
        <v>3</v>
      </c>
      <c r="U7311">
        <v>0</v>
      </c>
      <c r="V7311">
        <v>0.70650000000000002</v>
      </c>
    </row>
    <row r="7312" spans="1:22" x14ac:dyDescent="0.25">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29.137499999999999</v>
      </c>
    </row>
    <row r="7313" spans="1:22" x14ac:dyDescent="0.25">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1.8720000000000001</v>
      </c>
      <c r="T7313">
        <v>2</v>
      </c>
      <c r="U7313">
        <v>0.7</v>
      </c>
      <c r="V7313">
        <v>-1.3104</v>
      </c>
    </row>
    <row r="7314" spans="1:22" x14ac:dyDescent="0.25">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v>
      </c>
      <c r="T7314">
        <v>2</v>
      </c>
      <c r="U7314">
        <v>0.7</v>
      </c>
      <c r="V7314">
        <v>-8.5974000000000004</v>
      </c>
    </row>
    <row r="7315" spans="1:22" x14ac:dyDescent="0.25">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7.4752000000000001</v>
      </c>
    </row>
    <row r="7316" spans="1:22" x14ac:dyDescent="0.25">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286.39999999999998</v>
      </c>
      <c r="T7316">
        <v>1</v>
      </c>
      <c r="U7316">
        <v>0.2</v>
      </c>
      <c r="V7316">
        <v>25.06</v>
      </c>
    </row>
    <row r="7317" spans="1:22" x14ac:dyDescent="0.25">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12.736800000000001</v>
      </c>
    </row>
    <row r="7318" spans="1:22" x14ac:dyDescent="0.25">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-37.915199999999999</v>
      </c>
    </row>
    <row r="7319" spans="1:22" x14ac:dyDescent="0.25">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25">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25">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v>
      </c>
    </row>
    <row r="7322" spans="1:22" x14ac:dyDescent="0.25">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135.30000000000001</v>
      </c>
      <c r="T7322">
        <v>5</v>
      </c>
      <c r="U7322">
        <v>0</v>
      </c>
      <c r="V7322">
        <v>37.884</v>
      </c>
    </row>
    <row r="7323" spans="1:22" x14ac:dyDescent="0.25">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3.339</v>
      </c>
    </row>
    <row r="7324" spans="1:22" x14ac:dyDescent="0.25">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v>
      </c>
      <c r="T7324">
        <v>2</v>
      </c>
      <c r="U7324">
        <v>0.2</v>
      </c>
      <c r="V7324">
        <v>21.42</v>
      </c>
    </row>
    <row r="7325" spans="1:22" x14ac:dyDescent="0.25">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10.909599999999999</v>
      </c>
    </row>
    <row r="7326" spans="1:22" x14ac:dyDescent="0.25">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25">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400.8</v>
      </c>
      <c r="T7327">
        <v>5</v>
      </c>
      <c r="U7327">
        <v>0</v>
      </c>
      <c r="V7327">
        <v>112.224</v>
      </c>
    </row>
    <row r="7328" spans="1:22" x14ac:dyDescent="0.25">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10.077199999999999</v>
      </c>
    </row>
    <row r="7329" spans="1:22" x14ac:dyDescent="0.25">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v>
      </c>
    </row>
    <row r="7330" spans="1:22" x14ac:dyDescent="0.25">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415.9896</v>
      </c>
    </row>
    <row r="7331" spans="1:22" x14ac:dyDescent="0.25">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334.11419999999998</v>
      </c>
    </row>
    <row r="7332" spans="1:22" x14ac:dyDescent="0.25">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22.751999999999999</v>
      </c>
      <c r="T7332">
        <v>6</v>
      </c>
      <c r="U7332">
        <v>0.6</v>
      </c>
      <c r="V7332">
        <v>-8.532</v>
      </c>
    </row>
    <row r="7333" spans="1:22" x14ac:dyDescent="0.25">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61.542000000000002</v>
      </c>
      <c r="T7333">
        <v>1</v>
      </c>
      <c r="U7333">
        <v>0.4</v>
      </c>
      <c r="V7333">
        <v>-13.334099999999999</v>
      </c>
    </row>
    <row r="7334" spans="1:22" x14ac:dyDescent="0.25">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81.438000000000002</v>
      </c>
      <c r="T7334">
        <v>7</v>
      </c>
      <c r="U7334">
        <v>0.7</v>
      </c>
      <c r="V7334">
        <v>-65.150400000000005</v>
      </c>
    </row>
    <row r="7335" spans="1:22" x14ac:dyDescent="0.25">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10.103999999999999</v>
      </c>
    </row>
    <row r="7336" spans="1:22" x14ac:dyDescent="0.25">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54.527999999999999</v>
      </c>
      <c r="T7336">
        <v>3</v>
      </c>
      <c r="U7336">
        <v>0.2</v>
      </c>
      <c r="V7336">
        <v>14.313599999999999</v>
      </c>
    </row>
    <row r="7337" spans="1:22" x14ac:dyDescent="0.25">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371.31599999999997</v>
      </c>
    </row>
    <row r="7338" spans="1:22" x14ac:dyDescent="0.25">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449.56799999999998</v>
      </c>
      <c r="T7338">
        <v>2</v>
      </c>
      <c r="U7338">
        <v>0.2</v>
      </c>
      <c r="V7338">
        <v>56.195999999999998</v>
      </c>
    </row>
    <row r="7339" spans="1:22" x14ac:dyDescent="0.25">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3.8774999999999999</v>
      </c>
    </row>
    <row r="7340" spans="1:22" x14ac:dyDescent="0.25">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192.18600000000001</v>
      </c>
      <c r="T7340">
        <v>3</v>
      </c>
      <c r="U7340">
        <v>0.1</v>
      </c>
      <c r="V7340">
        <v>36.3018</v>
      </c>
    </row>
    <row r="7341" spans="1:22" x14ac:dyDescent="0.25">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25">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18.3276</v>
      </c>
    </row>
    <row r="7343" spans="1:22" x14ac:dyDescent="0.25">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76.558300000000003</v>
      </c>
    </row>
    <row r="7344" spans="1:22" x14ac:dyDescent="0.25">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9.2555999999999994</v>
      </c>
    </row>
    <row r="7345" spans="1:22" x14ac:dyDescent="0.25">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19.187999999999999</v>
      </c>
    </row>
    <row r="7346" spans="1:22" x14ac:dyDescent="0.25">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v>721.875</v>
      </c>
      <c r="T7346">
        <v>6</v>
      </c>
      <c r="U7346">
        <v>0.45</v>
      </c>
      <c r="V7346">
        <v>-420</v>
      </c>
    </row>
    <row r="7347" spans="1:22" x14ac:dyDescent="0.25">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-16.552800000000001</v>
      </c>
    </row>
    <row r="7348" spans="1:22" x14ac:dyDescent="0.25">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v>13.584</v>
      </c>
      <c r="T7348">
        <v>1</v>
      </c>
      <c r="U7348">
        <v>0.2</v>
      </c>
      <c r="V7348">
        <v>1.3584000000000001</v>
      </c>
    </row>
    <row r="7349" spans="1:22" x14ac:dyDescent="0.25">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v>
      </c>
    </row>
    <row r="7350" spans="1:22" x14ac:dyDescent="0.25">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176.77199999999999</v>
      </c>
      <c r="T7350">
        <v>3</v>
      </c>
      <c r="U7350">
        <v>0.8</v>
      </c>
      <c r="V7350">
        <v>-459.60719999999998</v>
      </c>
    </row>
    <row r="7351" spans="1:22" x14ac:dyDescent="0.25">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25">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10.512</v>
      </c>
    </row>
    <row r="7353" spans="1:22" x14ac:dyDescent="0.25">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25">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-81.664000000000001</v>
      </c>
    </row>
    <row r="7355" spans="1:22" x14ac:dyDescent="0.25">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v>
      </c>
      <c r="T7355">
        <v>5</v>
      </c>
      <c r="U7355">
        <v>0.2</v>
      </c>
      <c r="V7355">
        <v>5.3689999999999998</v>
      </c>
    </row>
    <row r="7356" spans="1:22" x14ac:dyDescent="0.25">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v>
      </c>
      <c r="T7356">
        <v>5</v>
      </c>
      <c r="U7356">
        <v>0</v>
      </c>
      <c r="V7356">
        <v>13.455</v>
      </c>
    </row>
    <row r="7357" spans="1:22" x14ac:dyDescent="0.25">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52.38</v>
      </c>
    </row>
    <row r="7358" spans="1:22" x14ac:dyDescent="0.25">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1.4079999999999999</v>
      </c>
      <c r="T7358">
        <v>1</v>
      </c>
      <c r="U7358">
        <v>0.2</v>
      </c>
      <c r="V7358">
        <v>0.15840000000000001</v>
      </c>
    </row>
    <row r="7359" spans="1:22" x14ac:dyDescent="0.25">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25">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251.964</v>
      </c>
      <c r="T7360">
        <v>6</v>
      </c>
      <c r="U7360">
        <v>0.4</v>
      </c>
      <c r="V7360">
        <v>-50.392800000000001</v>
      </c>
    </row>
    <row r="7361" spans="1:22" x14ac:dyDescent="0.25">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-192.04679999999999</v>
      </c>
    </row>
    <row r="7362" spans="1:22" x14ac:dyDescent="0.25">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25">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v>
      </c>
      <c r="T7363">
        <v>3</v>
      </c>
      <c r="U7363">
        <v>0.2</v>
      </c>
      <c r="V7363">
        <v>-36.441000000000003</v>
      </c>
    </row>
    <row r="7364" spans="1:22" x14ac:dyDescent="0.25">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25">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-73.706100000000006</v>
      </c>
    </row>
    <row r="7366" spans="1:22" x14ac:dyDescent="0.25">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2.6928000000000001</v>
      </c>
    </row>
    <row r="7367" spans="1:22" x14ac:dyDescent="0.25">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6.8879999999999999</v>
      </c>
      <c r="T7367">
        <v>2</v>
      </c>
      <c r="U7367">
        <v>0.7</v>
      </c>
      <c r="V7367">
        <v>-5.0511999999999997</v>
      </c>
    </row>
    <row r="7368" spans="1:22" x14ac:dyDescent="0.25">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32.543999999999997</v>
      </c>
      <c r="T7368">
        <v>2</v>
      </c>
      <c r="U7368">
        <v>0.2</v>
      </c>
      <c r="V7368">
        <v>-7.7291999999999996</v>
      </c>
    </row>
    <row r="7369" spans="1:22" x14ac:dyDescent="0.25">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-24.843</v>
      </c>
    </row>
    <row r="7370" spans="1:22" x14ac:dyDescent="0.25">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v>
      </c>
      <c r="T7370">
        <v>3</v>
      </c>
      <c r="U7370">
        <v>0.7</v>
      </c>
      <c r="V7370">
        <v>-11.936999999999999</v>
      </c>
    </row>
    <row r="7371" spans="1:22" x14ac:dyDescent="0.25">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25">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25">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44.596200000000003</v>
      </c>
    </row>
    <row r="7374" spans="1:22" x14ac:dyDescent="0.25">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61.02</v>
      </c>
      <c r="T7374">
        <v>3</v>
      </c>
      <c r="U7374">
        <v>0</v>
      </c>
      <c r="V7374">
        <v>0.61019999999999996</v>
      </c>
    </row>
    <row r="7375" spans="1:22" x14ac:dyDescent="0.25">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31.931899999999999</v>
      </c>
    </row>
    <row r="7376" spans="1:22" x14ac:dyDescent="0.25">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3.5505</v>
      </c>
    </row>
    <row r="7377" spans="1:22" x14ac:dyDescent="0.25">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11.707800000000001</v>
      </c>
    </row>
    <row r="7378" spans="1:22" x14ac:dyDescent="0.25">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54.335999999999999</v>
      </c>
      <c r="T7378">
        <v>4</v>
      </c>
      <c r="U7378">
        <v>0.2</v>
      </c>
      <c r="V7378">
        <v>5.4336000000000002</v>
      </c>
    </row>
    <row r="7379" spans="1:22" x14ac:dyDescent="0.25">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24.980399999999999</v>
      </c>
    </row>
    <row r="7380" spans="1:22" x14ac:dyDescent="0.25">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v>
      </c>
      <c r="T7380">
        <v>3</v>
      </c>
      <c r="U7380">
        <v>0.2</v>
      </c>
      <c r="V7380">
        <v>1.1556</v>
      </c>
    </row>
    <row r="7381" spans="1:22" x14ac:dyDescent="0.25">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0.40739999999999998</v>
      </c>
    </row>
    <row r="7382" spans="1:22" x14ac:dyDescent="0.25">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14.4</v>
      </c>
      <c r="T7382">
        <v>5</v>
      </c>
      <c r="U7382">
        <v>0</v>
      </c>
      <c r="V7382">
        <v>7.056</v>
      </c>
    </row>
    <row r="7383" spans="1:22" x14ac:dyDescent="0.25">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41.985999999999997</v>
      </c>
    </row>
    <row r="7384" spans="1:22" x14ac:dyDescent="0.25">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5.07</v>
      </c>
    </row>
    <row r="7385" spans="1:22" x14ac:dyDescent="0.25">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25">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136.08000000000001</v>
      </c>
    </row>
    <row r="7387" spans="1:22" x14ac:dyDescent="0.25">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25">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v>
      </c>
    </row>
    <row r="7389" spans="1:22" x14ac:dyDescent="0.25">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1336.44</v>
      </c>
      <c r="T7389">
        <v>14</v>
      </c>
      <c r="U7389">
        <v>0</v>
      </c>
      <c r="V7389">
        <v>387.56760000000003</v>
      </c>
    </row>
    <row r="7390" spans="1:22" x14ac:dyDescent="0.25">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0.29970000000000002</v>
      </c>
    </row>
    <row r="7391" spans="1:22" x14ac:dyDescent="0.25">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48.795999999999999</v>
      </c>
    </row>
    <row r="7392" spans="1:22" x14ac:dyDescent="0.25">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v>
      </c>
      <c r="T7392">
        <v>5</v>
      </c>
      <c r="U7392">
        <v>0.2</v>
      </c>
      <c r="V7392">
        <v>19.035</v>
      </c>
    </row>
    <row r="7393" spans="1:22" x14ac:dyDescent="0.25">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23.234999999999999</v>
      </c>
    </row>
    <row r="7394" spans="1:22" x14ac:dyDescent="0.25">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v>15.7</v>
      </c>
      <c r="T7394">
        <v>5</v>
      </c>
      <c r="U7394">
        <v>0</v>
      </c>
      <c r="V7394">
        <v>7.0650000000000004</v>
      </c>
    </row>
    <row r="7395" spans="1:22" x14ac:dyDescent="0.25">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v>59.52</v>
      </c>
      <c r="T7395">
        <v>3</v>
      </c>
      <c r="U7395">
        <v>0</v>
      </c>
      <c r="V7395">
        <v>15.475199999999999</v>
      </c>
    </row>
    <row r="7396" spans="1:22" x14ac:dyDescent="0.25">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15.824</v>
      </c>
    </row>
    <row r="7397" spans="1:22" x14ac:dyDescent="0.25">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v>
      </c>
    </row>
    <row r="7398" spans="1:22" x14ac:dyDescent="0.25">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25">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795.40800000000002</v>
      </c>
      <c r="T7399">
        <v>6</v>
      </c>
      <c r="U7399">
        <v>0.2</v>
      </c>
      <c r="V7399">
        <v>59.6556</v>
      </c>
    </row>
    <row r="7400" spans="1:22" x14ac:dyDescent="0.25">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v>
      </c>
    </row>
    <row r="7401" spans="1:22" x14ac:dyDescent="0.25">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v>
      </c>
      <c r="T7401">
        <v>4</v>
      </c>
      <c r="U7401">
        <v>0.2</v>
      </c>
      <c r="V7401">
        <v>3.278</v>
      </c>
    </row>
    <row r="7402" spans="1:22" x14ac:dyDescent="0.25">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14.664199999999999</v>
      </c>
    </row>
    <row r="7403" spans="1:22" x14ac:dyDescent="0.25">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14.200200000000001</v>
      </c>
    </row>
    <row r="7404" spans="1:22" x14ac:dyDescent="0.25">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21.036000000000001</v>
      </c>
    </row>
    <row r="7405" spans="1:22" x14ac:dyDescent="0.25">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509.95749999999998</v>
      </c>
      <c r="T7405">
        <v>5</v>
      </c>
      <c r="U7405">
        <v>0.15</v>
      </c>
      <c r="V7405">
        <v>41.996499999999997</v>
      </c>
    </row>
    <row r="7406" spans="1:22" x14ac:dyDescent="0.25">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v>
      </c>
    </row>
    <row r="7407" spans="1:22" x14ac:dyDescent="0.25">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-6.0979999999999999</v>
      </c>
    </row>
    <row r="7408" spans="1:22" x14ac:dyDescent="0.25">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722.35199999999998</v>
      </c>
      <c r="T7408">
        <v>3</v>
      </c>
      <c r="U7408">
        <v>0.2</v>
      </c>
      <c r="V7408">
        <v>81.264600000000002</v>
      </c>
    </row>
    <row r="7409" spans="1:22" x14ac:dyDescent="0.25">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25">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11.748799999999999</v>
      </c>
    </row>
    <row r="7411" spans="1:22" x14ac:dyDescent="0.25">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-94.660499999999999</v>
      </c>
    </row>
    <row r="7412" spans="1:22" x14ac:dyDescent="0.25">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7.9984000000000002</v>
      </c>
    </row>
    <row r="7413" spans="1:22" x14ac:dyDescent="0.25">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v>
      </c>
      <c r="T7413">
        <v>1</v>
      </c>
      <c r="U7413">
        <v>0.2</v>
      </c>
      <c r="V7413">
        <v>17.639099999999999</v>
      </c>
    </row>
    <row r="7414" spans="1:22" x14ac:dyDescent="0.25">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v>
      </c>
      <c r="T7414">
        <v>2</v>
      </c>
      <c r="U7414">
        <v>0.2</v>
      </c>
      <c r="V7414">
        <v>-3.0939999999999999</v>
      </c>
    </row>
    <row r="7415" spans="1:22" x14ac:dyDescent="0.25">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13.592000000000001</v>
      </c>
      <c r="T7415">
        <v>1</v>
      </c>
      <c r="U7415">
        <v>0.2</v>
      </c>
      <c r="V7415">
        <v>-0.33979999999999999</v>
      </c>
    </row>
    <row r="7416" spans="1:22" x14ac:dyDescent="0.25">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v>386.68</v>
      </c>
      <c r="T7416">
        <v>2</v>
      </c>
      <c r="U7416">
        <v>0.3</v>
      </c>
      <c r="V7416">
        <v>-5.524</v>
      </c>
    </row>
    <row r="7417" spans="1:22" x14ac:dyDescent="0.25">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v>
      </c>
      <c r="T7417">
        <v>5</v>
      </c>
      <c r="U7417">
        <v>0.2</v>
      </c>
      <c r="V7417">
        <v>47.494999999999997</v>
      </c>
    </row>
    <row r="7418" spans="1:22" x14ac:dyDescent="0.25">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-116.98050000000001</v>
      </c>
    </row>
    <row r="7419" spans="1:22" x14ac:dyDescent="0.25">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v>
      </c>
      <c r="T7419">
        <v>5</v>
      </c>
      <c r="U7419">
        <v>0.2</v>
      </c>
      <c r="V7419">
        <v>13.9185</v>
      </c>
    </row>
    <row r="7420" spans="1:22" x14ac:dyDescent="0.25">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51.896999999999998</v>
      </c>
      <c r="T7420">
        <v>1</v>
      </c>
      <c r="U7420">
        <v>0.7</v>
      </c>
      <c r="V7420">
        <v>-41.517600000000002</v>
      </c>
    </row>
    <row r="7421" spans="1:22" x14ac:dyDescent="0.25">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25">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v>
      </c>
      <c r="T7422">
        <v>5</v>
      </c>
      <c r="U7422">
        <v>0.7</v>
      </c>
      <c r="V7422">
        <v>-15.44</v>
      </c>
    </row>
    <row r="7423" spans="1:22" x14ac:dyDescent="0.25">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-28.367999999999999</v>
      </c>
    </row>
    <row r="7424" spans="1:22" x14ac:dyDescent="0.25">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-643.71</v>
      </c>
    </row>
    <row r="7425" spans="1:22" x14ac:dyDescent="0.25">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21.949200000000001</v>
      </c>
    </row>
    <row r="7426" spans="1:22" x14ac:dyDescent="0.25">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25">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-6.0890000000000004</v>
      </c>
    </row>
    <row r="7428" spans="1:22" x14ac:dyDescent="0.25">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-26.169599999999999</v>
      </c>
    </row>
    <row r="7429" spans="1:22" x14ac:dyDescent="0.25">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25">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25">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6.3503999999999996</v>
      </c>
    </row>
    <row r="7432" spans="1:22" x14ac:dyDescent="0.25">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25">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8.4941999999999993</v>
      </c>
    </row>
    <row r="7434" spans="1:22" x14ac:dyDescent="0.25">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-0.9486</v>
      </c>
    </row>
    <row r="7435" spans="1:22" x14ac:dyDescent="0.25">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9.3450000000000006</v>
      </c>
      <c r="T7435">
        <v>5</v>
      </c>
      <c r="U7435">
        <v>0.7</v>
      </c>
      <c r="V7435">
        <v>-6.5415000000000001</v>
      </c>
    </row>
    <row r="7436" spans="1:22" x14ac:dyDescent="0.25">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3.0861000000000001</v>
      </c>
    </row>
    <row r="7437" spans="1:22" x14ac:dyDescent="0.25">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23.135999999999999</v>
      </c>
      <c r="T7437">
        <v>6</v>
      </c>
      <c r="U7437">
        <v>0.2</v>
      </c>
      <c r="V7437">
        <v>8.3867999999999991</v>
      </c>
    </row>
    <row r="7438" spans="1:22" x14ac:dyDescent="0.25">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25">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25">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v>
      </c>
      <c r="T7440">
        <v>5</v>
      </c>
      <c r="U7440">
        <v>0</v>
      </c>
      <c r="V7440">
        <v>13.132</v>
      </c>
    </row>
    <row r="7441" spans="1:22" x14ac:dyDescent="0.25">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25">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236.52799999999999</v>
      </c>
      <c r="T7442">
        <v>2</v>
      </c>
      <c r="U7442">
        <v>0.2</v>
      </c>
      <c r="V7442">
        <v>-2.9565999999999999</v>
      </c>
    </row>
    <row r="7443" spans="1:22" x14ac:dyDescent="0.25">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8.6940000000000008</v>
      </c>
    </row>
    <row r="7444" spans="1:22" x14ac:dyDescent="0.25">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3.7408000000000001</v>
      </c>
    </row>
    <row r="7445" spans="1:22" x14ac:dyDescent="0.25">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v>
      </c>
      <c r="T7445">
        <v>3</v>
      </c>
      <c r="U7445">
        <v>0.2</v>
      </c>
      <c r="V7445">
        <v>20.745899999999999</v>
      </c>
    </row>
    <row r="7446" spans="1:22" x14ac:dyDescent="0.25">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5.1840000000000002</v>
      </c>
      <c r="T7446">
        <v>1</v>
      </c>
      <c r="U7446">
        <v>0.2</v>
      </c>
      <c r="V7446">
        <v>1.8144</v>
      </c>
    </row>
    <row r="7447" spans="1:22" x14ac:dyDescent="0.25">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25">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v>
      </c>
      <c r="T7448">
        <v>1</v>
      </c>
      <c r="U7448">
        <v>0.6</v>
      </c>
      <c r="V7448">
        <v>-26.085000000000001</v>
      </c>
    </row>
    <row r="7449" spans="1:22" x14ac:dyDescent="0.25">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25">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v>
      </c>
      <c r="T7450">
        <v>5</v>
      </c>
      <c r="U7450">
        <v>0.2</v>
      </c>
      <c r="V7450">
        <v>14.4495</v>
      </c>
    </row>
    <row r="7451" spans="1:22" x14ac:dyDescent="0.25">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3.2214</v>
      </c>
    </row>
    <row r="7452" spans="1:22" x14ac:dyDescent="0.25">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-77.332999999999998</v>
      </c>
    </row>
    <row r="7453" spans="1:22" x14ac:dyDescent="0.25">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5.8</v>
      </c>
      <c r="T7453">
        <v>5</v>
      </c>
      <c r="U7453">
        <v>0.8</v>
      </c>
      <c r="V7453">
        <v>-10.15</v>
      </c>
    </row>
    <row r="7454" spans="1:22" x14ac:dyDescent="0.25">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88.484999999999999</v>
      </c>
    </row>
    <row r="7455" spans="1:22" x14ac:dyDescent="0.25">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16.704000000000001</v>
      </c>
    </row>
    <row r="7456" spans="1:22" x14ac:dyDescent="0.25">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9.2479999999999993</v>
      </c>
      <c r="T7456">
        <v>4</v>
      </c>
      <c r="U7456">
        <v>0.2</v>
      </c>
      <c r="V7456">
        <v>3.1212</v>
      </c>
    </row>
    <row r="7457" spans="1:22" x14ac:dyDescent="0.25">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51.831200000000003</v>
      </c>
    </row>
    <row r="7458" spans="1:22" x14ac:dyDescent="0.25">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25">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25">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119.68600000000001</v>
      </c>
    </row>
    <row r="7461" spans="1:22" x14ac:dyDescent="0.25">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25">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639.96799999999996</v>
      </c>
      <c r="T7462">
        <v>4</v>
      </c>
      <c r="U7462">
        <v>0.2</v>
      </c>
      <c r="V7462">
        <v>215.98920000000001</v>
      </c>
    </row>
    <row r="7463" spans="1:22" x14ac:dyDescent="0.25">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24.269600000000001</v>
      </c>
    </row>
    <row r="7464" spans="1:22" x14ac:dyDescent="0.25">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v>538.91999999999996</v>
      </c>
      <c r="T7464">
        <v>9</v>
      </c>
      <c r="U7464">
        <v>0</v>
      </c>
      <c r="V7464">
        <v>80.837999999999994</v>
      </c>
    </row>
    <row r="7465" spans="1:22" x14ac:dyDescent="0.25">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v>
      </c>
    </row>
    <row r="7466" spans="1:22" x14ac:dyDescent="0.25">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15.407999999999999</v>
      </c>
    </row>
    <row r="7467" spans="1:22" x14ac:dyDescent="0.25">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25">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23.716799999999999</v>
      </c>
    </row>
    <row r="7469" spans="1:22" x14ac:dyDescent="0.25">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11.8728</v>
      </c>
    </row>
    <row r="7470" spans="1:22" x14ac:dyDescent="0.25">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v>
      </c>
      <c r="T7470">
        <v>3</v>
      </c>
      <c r="U7470">
        <v>0</v>
      </c>
      <c r="V7470">
        <v>7.0217999999999998</v>
      </c>
    </row>
    <row r="7471" spans="1:22" x14ac:dyDescent="0.25">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6.2607999999999997</v>
      </c>
    </row>
    <row r="7472" spans="1:22" x14ac:dyDescent="0.25">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3.5760000000000001</v>
      </c>
      <c r="T7472">
        <v>4</v>
      </c>
      <c r="U7472">
        <v>0.7</v>
      </c>
      <c r="V7472">
        <v>-2.8607999999999998</v>
      </c>
    </row>
    <row r="7473" spans="1:22" x14ac:dyDescent="0.25">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-29.436800000000002</v>
      </c>
    </row>
    <row r="7474" spans="1:22" x14ac:dyDescent="0.25">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449.98500000000001</v>
      </c>
    </row>
    <row r="7475" spans="1:22" x14ac:dyDescent="0.25">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v>
      </c>
      <c r="T7475">
        <v>4</v>
      </c>
      <c r="U7475">
        <v>0.2</v>
      </c>
      <c r="V7475">
        <v>3.2223999999999999</v>
      </c>
    </row>
    <row r="7476" spans="1:22" x14ac:dyDescent="0.25">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746.40779999999995</v>
      </c>
    </row>
    <row r="7477" spans="1:22" x14ac:dyDescent="0.25">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25">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v>
      </c>
    </row>
    <row r="7479" spans="1:22" x14ac:dyDescent="0.25">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113.6742</v>
      </c>
    </row>
    <row r="7480" spans="1:22" x14ac:dyDescent="0.25">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25">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0.31119999999999998</v>
      </c>
    </row>
    <row r="7482" spans="1:22" x14ac:dyDescent="0.25">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25">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5.7510000000000003</v>
      </c>
    </row>
    <row r="7484" spans="1:22" x14ac:dyDescent="0.25">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6.9240000000000004</v>
      </c>
    </row>
    <row r="7485" spans="1:22" x14ac:dyDescent="0.25">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v>
      </c>
    </row>
    <row r="7486" spans="1:22" x14ac:dyDescent="0.25">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0.86799999999999999</v>
      </c>
    </row>
    <row r="7487" spans="1:22" x14ac:dyDescent="0.25">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12.691000000000001</v>
      </c>
    </row>
    <row r="7488" spans="1:22" x14ac:dyDescent="0.25">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v>
      </c>
      <c r="T7488">
        <v>5</v>
      </c>
      <c r="U7488">
        <v>0</v>
      </c>
      <c r="V7488">
        <v>14.651</v>
      </c>
    </row>
    <row r="7489" spans="1:22" x14ac:dyDescent="0.25">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517.47929999999997</v>
      </c>
    </row>
    <row r="7490" spans="1:22" x14ac:dyDescent="0.25">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-105.3164</v>
      </c>
    </row>
    <row r="7491" spans="1:22" x14ac:dyDescent="0.25">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6.2207999999999997</v>
      </c>
    </row>
    <row r="7492" spans="1:22" x14ac:dyDescent="0.25">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33.070799999999998</v>
      </c>
    </row>
    <row r="7493" spans="1:22" x14ac:dyDescent="0.25">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5.9969999999999999</v>
      </c>
    </row>
    <row r="7494" spans="1:22" x14ac:dyDescent="0.25">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v>
      </c>
      <c r="T7494">
        <v>3</v>
      </c>
      <c r="U7494">
        <v>0.2</v>
      </c>
      <c r="V7494">
        <v>3.21</v>
      </c>
    </row>
    <row r="7495" spans="1:22" x14ac:dyDescent="0.25">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-65.852999999999994</v>
      </c>
    </row>
    <row r="7496" spans="1:22" x14ac:dyDescent="0.25">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1.556</v>
      </c>
      <c r="T7496">
        <v>2</v>
      </c>
      <c r="U7496">
        <v>0.8</v>
      </c>
      <c r="V7496">
        <v>-4.2012</v>
      </c>
    </row>
    <row r="7497" spans="1:22" x14ac:dyDescent="0.25">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4.4480000000000004</v>
      </c>
      <c r="T7497">
        <v>2</v>
      </c>
      <c r="U7497">
        <v>0.2</v>
      </c>
      <c r="V7497">
        <v>1.4456</v>
      </c>
    </row>
    <row r="7498" spans="1:22" x14ac:dyDescent="0.25">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49.804200000000002</v>
      </c>
    </row>
    <row r="7499" spans="1:22" x14ac:dyDescent="0.25">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25">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20.8568</v>
      </c>
    </row>
    <row r="7501" spans="1:22" x14ac:dyDescent="0.25">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7.9127999999999998</v>
      </c>
    </row>
    <row r="7502" spans="1:22" x14ac:dyDescent="0.25">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19.735800000000001</v>
      </c>
    </row>
    <row r="7503" spans="1:22" x14ac:dyDescent="0.25">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470.37599999999998</v>
      </c>
      <c r="T7503">
        <v>3</v>
      </c>
      <c r="U7503">
        <v>0.2</v>
      </c>
      <c r="V7503">
        <v>52.917299999999997</v>
      </c>
    </row>
    <row r="7504" spans="1:22" x14ac:dyDescent="0.25">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2.0672000000000001</v>
      </c>
    </row>
    <row r="7505" spans="1:22" x14ac:dyDescent="0.25">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v>
      </c>
      <c r="T7505">
        <v>1</v>
      </c>
      <c r="U7505">
        <v>0.2</v>
      </c>
      <c r="V7505">
        <v>18.539100000000001</v>
      </c>
    </row>
    <row r="7506" spans="1:22" x14ac:dyDescent="0.25">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25">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12.176</v>
      </c>
      <c r="T7507">
        <v>4</v>
      </c>
      <c r="U7507">
        <v>0.8</v>
      </c>
      <c r="V7507">
        <v>-18.872800000000002</v>
      </c>
    </row>
    <row r="7508" spans="1:22" x14ac:dyDescent="0.25">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5.2182000000000004</v>
      </c>
    </row>
    <row r="7509" spans="1:22" x14ac:dyDescent="0.25">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105.24679999999999</v>
      </c>
    </row>
    <row r="7510" spans="1:22" x14ac:dyDescent="0.25">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9.2479999999999993</v>
      </c>
      <c r="T7510">
        <v>2</v>
      </c>
      <c r="U7510">
        <v>0.2</v>
      </c>
      <c r="V7510">
        <v>3.3523999999999998</v>
      </c>
    </row>
    <row r="7511" spans="1:22" x14ac:dyDescent="0.25">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25">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v>
      </c>
      <c r="T7512">
        <v>5</v>
      </c>
      <c r="U7512">
        <v>0.2</v>
      </c>
      <c r="V7512">
        <v>4.6529999999999996</v>
      </c>
    </row>
    <row r="7513" spans="1:22" x14ac:dyDescent="0.25">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v>
      </c>
      <c r="T7513">
        <v>5</v>
      </c>
      <c r="U7513">
        <v>0.2</v>
      </c>
      <c r="V7513">
        <v>148.845</v>
      </c>
    </row>
    <row r="7514" spans="1:22" x14ac:dyDescent="0.25">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17.959199999999999</v>
      </c>
    </row>
    <row r="7515" spans="1:22" x14ac:dyDescent="0.25">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v>
      </c>
      <c r="T7515">
        <v>5</v>
      </c>
      <c r="U7515">
        <v>0.2</v>
      </c>
      <c r="V7515">
        <v>2.1320000000000001</v>
      </c>
    </row>
    <row r="7516" spans="1:22" x14ac:dyDescent="0.25">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25">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214.9</v>
      </c>
      <c r="T7517">
        <v>5</v>
      </c>
      <c r="U7517">
        <v>0</v>
      </c>
      <c r="V7517">
        <v>62.320999999999998</v>
      </c>
    </row>
    <row r="7518" spans="1:22" x14ac:dyDescent="0.25">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25">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48.328499999999998</v>
      </c>
    </row>
    <row r="7520" spans="1:22" x14ac:dyDescent="0.25">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0.60560000000000003</v>
      </c>
    </row>
    <row r="7521" spans="1:22" x14ac:dyDescent="0.25">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2.6496</v>
      </c>
    </row>
    <row r="7522" spans="1:22" x14ac:dyDescent="0.25">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25">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v>
      </c>
      <c r="T7523">
        <v>2</v>
      </c>
      <c r="U7523">
        <v>0.7</v>
      </c>
      <c r="V7523">
        <v>-7.46</v>
      </c>
    </row>
    <row r="7524" spans="1:22" x14ac:dyDescent="0.25">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8.8559999999999999</v>
      </c>
      <c r="T7524">
        <v>6</v>
      </c>
      <c r="U7524">
        <v>0.7</v>
      </c>
      <c r="V7524">
        <v>-6.4943999999999997</v>
      </c>
    </row>
    <row r="7525" spans="1:22" x14ac:dyDescent="0.25">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v>
      </c>
    </row>
    <row r="7526" spans="1:22" x14ac:dyDescent="0.25">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7.6048</v>
      </c>
    </row>
    <row r="7527" spans="1:22" x14ac:dyDescent="0.25">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148.70400000000001</v>
      </c>
    </row>
    <row r="7528" spans="1:22" x14ac:dyDescent="0.25">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25">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2.9567999999999999</v>
      </c>
    </row>
    <row r="7530" spans="1:22" x14ac:dyDescent="0.25">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25">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5.5380000000000003</v>
      </c>
    </row>
    <row r="7532" spans="1:22" x14ac:dyDescent="0.25">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931.17600000000004</v>
      </c>
      <c r="T7532">
        <v>3</v>
      </c>
      <c r="U7532">
        <v>0.2</v>
      </c>
      <c r="V7532">
        <v>314.27190000000002</v>
      </c>
    </row>
    <row r="7533" spans="1:22" x14ac:dyDescent="0.25">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266.35199999999998</v>
      </c>
      <c r="T7533">
        <v>3</v>
      </c>
      <c r="U7533">
        <v>0.2</v>
      </c>
      <c r="V7533">
        <v>-13.317600000000001</v>
      </c>
    </row>
    <row r="7534" spans="1:22" x14ac:dyDescent="0.25">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483.13600000000002</v>
      </c>
      <c r="T7534">
        <v>4</v>
      </c>
      <c r="U7534">
        <v>0.2</v>
      </c>
      <c r="V7534">
        <v>54.352800000000002</v>
      </c>
    </row>
    <row r="7535" spans="1:22" x14ac:dyDescent="0.25">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-22.138200000000001</v>
      </c>
    </row>
    <row r="7536" spans="1:22" x14ac:dyDescent="0.25">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v>
      </c>
      <c r="T7536">
        <v>5</v>
      </c>
      <c r="U7536">
        <v>0.2</v>
      </c>
      <c r="V7536">
        <v>5.798</v>
      </c>
    </row>
    <row r="7537" spans="1:22" x14ac:dyDescent="0.25">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v>
      </c>
      <c r="T7537">
        <v>3</v>
      </c>
      <c r="U7537">
        <v>0</v>
      </c>
      <c r="V7537">
        <v>8.0190000000000001</v>
      </c>
    </row>
    <row r="7538" spans="1:22" x14ac:dyDescent="0.25">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13.592000000000001</v>
      </c>
      <c r="T7538">
        <v>2</v>
      </c>
      <c r="U7538">
        <v>0.6</v>
      </c>
      <c r="V7538">
        <v>-14.271599999999999</v>
      </c>
    </row>
    <row r="7539" spans="1:22" x14ac:dyDescent="0.25">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33.313600000000001</v>
      </c>
    </row>
    <row r="7540" spans="1:22" x14ac:dyDescent="0.25">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v>
      </c>
      <c r="T7540">
        <v>1</v>
      </c>
      <c r="U7540">
        <v>0.2</v>
      </c>
      <c r="V7540">
        <v>12.8574</v>
      </c>
    </row>
    <row r="7541" spans="1:22" x14ac:dyDescent="0.25">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-24.416</v>
      </c>
    </row>
    <row r="7542" spans="1:22" x14ac:dyDescent="0.25">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v>
      </c>
      <c r="T7542">
        <v>8</v>
      </c>
      <c r="U7542">
        <v>0.7</v>
      </c>
      <c r="V7542">
        <v>-363.52800000000002</v>
      </c>
    </row>
    <row r="7543" spans="1:22" x14ac:dyDescent="0.25">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v>
      </c>
      <c r="T7543">
        <v>2</v>
      </c>
      <c r="U7543">
        <v>0.2</v>
      </c>
      <c r="V7543">
        <v>4.9615999999999998</v>
      </c>
    </row>
    <row r="7544" spans="1:22" x14ac:dyDescent="0.25">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508.70400000000001</v>
      </c>
      <c r="T7544">
        <v>6</v>
      </c>
      <c r="U7544">
        <v>0.2</v>
      </c>
      <c r="V7544">
        <v>0</v>
      </c>
    </row>
    <row r="7545" spans="1:22" x14ac:dyDescent="0.25">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25">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v>
      </c>
      <c r="T7546">
        <v>5</v>
      </c>
      <c r="U7546">
        <v>0.2</v>
      </c>
      <c r="V7546">
        <v>68.001000000000005</v>
      </c>
    </row>
    <row r="7547" spans="1:22" x14ac:dyDescent="0.25">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v>
      </c>
      <c r="T7547">
        <v>6</v>
      </c>
      <c r="U7547">
        <v>0.2</v>
      </c>
      <c r="V7547">
        <v>71.995199999999997</v>
      </c>
    </row>
    <row r="7548" spans="1:22" x14ac:dyDescent="0.25">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755.94399999999996</v>
      </c>
      <c r="T7548">
        <v>7</v>
      </c>
      <c r="U7548">
        <v>0.2</v>
      </c>
      <c r="V7548">
        <v>66.145099999999999</v>
      </c>
    </row>
    <row r="7549" spans="1:22" x14ac:dyDescent="0.25">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11.98</v>
      </c>
      <c r="T7549">
        <v>5</v>
      </c>
      <c r="U7549">
        <v>0.8</v>
      </c>
      <c r="V7549">
        <v>-19.167999999999999</v>
      </c>
    </row>
    <row r="7550" spans="1:22" x14ac:dyDescent="0.25">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0.89800000000000002</v>
      </c>
      <c r="T7550">
        <v>1</v>
      </c>
      <c r="U7550">
        <v>0.8</v>
      </c>
      <c r="V7550">
        <v>-1.5714999999999999</v>
      </c>
    </row>
    <row r="7551" spans="1:22" x14ac:dyDescent="0.25">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21.204000000000001</v>
      </c>
      <c r="T7551">
        <v>3</v>
      </c>
      <c r="U7551">
        <v>0.6</v>
      </c>
      <c r="V7551">
        <v>-11.6622</v>
      </c>
    </row>
    <row r="7552" spans="1:22" x14ac:dyDescent="0.25">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25">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25">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25">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12.441599999999999</v>
      </c>
    </row>
    <row r="7556" spans="1:22" x14ac:dyDescent="0.25">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-216.97829999999999</v>
      </c>
    </row>
    <row r="7557" spans="1:22" x14ac:dyDescent="0.25">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25">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72.808800000000005</v>
      </c>
    </row>
    <row r="7559" spans="1:22" x14ac:dyDescent="0.25">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497.94</v>
      </c>
      <c r="T7559">
        <v>3</v>
      </c>
      <c r="U7559">
        <v>0</v>
      </c>
      <c r="V7559">
        <v>224.07300000000001</v>
      </c>
    </row>
    <row r="7560" spans="1:22" x14ac:dyDescent="0.25">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533.94000000000005</v>
      </c>
      <c r="T7560">
        <v>3</v>
      </c>
      <c r="U7560">
        <v>0</v>
      </c>
      <c r="V7560">
        <v>154.8426</v>
      </c>
    </row>
    <row r="7561" spans="1:22" x14ac:dyDescent="0.25">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25">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9.8208000000000002</v>
      </c>
    </row>
    <row r="7563" spans="1:22" x14ac:dyDescent="0.25">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170.786</v>
      </c>
      <c r="T7563">
        <v>1</v>
      </c>
      <c r="U7563">
        <v>0.3</v>
      </c>
      <c r="V7563">
        <v>0</v>
      </c>
    </row>
    <row r="7564" spans="1:22" x14ac:dyDescent="0.25">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25">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63.823999999999998</v>
      </c>
      <c r="T7565">
        <v>2</v>
      </c>
      <c r="U7565">
        <v>0.2</v>
      </c>
      <c r="V7565">
        <v>13.5626</v>
      </c>
    </row>
    <row r="7566" spans="1:22" x14ac:dyDescent="0.25">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435.16800000000001</v>
      </c>
      <c r="T7566">
        <v>4</v>
      </c>
      <c r="U7566">
        <v>0.2</v>
      </c>
      <c r="V7566">
        <v>-59.835599999999999</v>
      </c>
    </row>
    <row r="7567" spans="1:22" x14ac:dyDescent="0.25">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7.7728000000000002</v>
      </c>
    </row>
    <row r="7568" spans="1:22" x14ac:dyDescent="0.25">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8.3957999999999995</v>
      </c>
    </row>
    <row r="7569" spans="1:22" x14ac:dyDescent="0.25">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20.736000000000001</v>
      </c>
      <c r="T7569">
        <v>4</v>
      </c>
      <c r="U7569">
        <v>0.2</v>
      </c>
      <c r="V7569">
        <v>7.2576000000000001</v>
      </c>
    </row>
    <row r="7570" spans="1:22" x14ac:dyDescent="0.25">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25">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23.086400000000001</v>
      </c>
    </row>
    <row r="7572" spans="1:22" x14ac:dyDescent="0.25">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7.2</v>
      </c>
    </row>
    <row r="7573" spans="1:22" x14ac:dyDescent="0.25">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9.7349999999999994</v>
      </c>
    </row>
    <row r="7574" spans="1:22" x14ac:dyDescent="0.25">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112.35080000000001</v>
      </c>
    </row>
    <row r="7575" spans="1:22" x14ac:dyDescent="0.25">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0.88039999999999996</v>
      </c>
    </row>
    <row r="7576" spans="1:22" x14ac:dyDescent="0.25">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25">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40.119999999999997</v>
      </c>
    </row>
    <row r="7578" spans="1:22" x14ac:dyDescent="0.25">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15.0984</v>
      </c>
    </row>
    <row r="7579" spans="1:22" x14ac:dyDescent="0.25">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v>
      </c>
    </row>
    <row r="7580" spans="1:22" x14ac:dyDescent="0.25">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563.94000000000005</v>
      </c>
      <c r="T7580">
        <v>3</v>
      </c>
      <c r="U7580">
        <v>0</v>
      </c>
      <c r="V7580">
        <v>112.788</v>
      </c>
    </row>
    <row r="7581" spans="1:22" x14ac:dyDescent="0.25">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25">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25">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15.857100000000001</v>
      </c>
    </row>
    <row r="7584" spans="1:22" x14ac:dyDescent="0.25">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v>
      </c>
      <c r="T7584">
        <v>2</v>
      </c>
      <c r="U7584">
        <v>0.1</v>
      </c>
      <c r="V7584">
        <v>2.8391999999999999</v>
      </c>
    </row>
    <row r="7585" spans="1:22" x14ac:dyDescent="0.25">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v>
      </c>
      <c r="T7585">
        <v>7</v>
      </c>
      <c r="U7585">
        <v>0</v>
      </c>
      <c r="V7585">
        <v>909.98180000000002</v>
      </c>
    </row>
    <row r="7586" spans="1:22" x14ac:dyDescent="0.25">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14.4</v>
      </c>
      <c r="T7586">
        <v>5</v>
      </c>
      <c r="U7586">
        <v>0</v>
      </c>
      <c r="V7586">
        <v>6.6239999999999997</v>
      </c>
    </row>
    <row r="7587" spans="1:22" x14ac:dyDescent="0.25">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60.255299999999998</v>
      </c>
    </row>
    <row r="7588" spans="1:22" x14ac:dyDescent="0.25">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2.7027999999999999</v>
      </c>
    </row>
    <row r="7589" spans="1:22" x14ac:dyDescent="0.25">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59.011200000000002</v>
      </c>
    </row>
    <row r="7590" spans="1:22" x14ac:dyDescent="0.25">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25">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v>
      </c>
    </row>
    <row r="7592" spans="1:22" x14ac:dyDescent="0.25">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58.247999999999998</v>
      </c>
      <c r="T7592">
        <v>9</v>
      </c>
      <c r="U7592">
        <v>0.2</v>
      </c>
      <c r="V7592">
        <v>11.6496</v>
      </c>
    </row>
    <row r="7593" spans="1:22" x14ac:dyDescent="0.25">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-19.338200000000001</v>
      </c>
    </row>
    <row r="7594" spans="1:22" x14ac:dyDescent="0.25">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0.59040000000000004</v>
      </c>
    </row>
    <row r="7595" spans="1:22" x14ac:dyDescent="0.25">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887.27099999999996</v>
      </c>
      <c r="T7595">
        <v>3</v>
      </c>
      <c r="U7595">
        <v>0.3</v>
      </c>
      <c r="V7595">
        <v>-63.3765</v>
      </c>
    </row>
    <row r="7596" spans="1:22" x14ac:dyDescent="0.25">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70.492800000000003</v>
      </c>
    </row>
    <row r="7597" spans="1:22" x14ac:dyDescent="0.25">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25">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225.57599999999999</v>
      </c>
      <c r="T7598">
        <v>3</v>
      </c>
      <c r="U7598">
        <v>0.2</v>
      </c>
      <c r="V7598">
        <v>22.557600000000001</v>
      </c>
    </row>
    <row r="7599" spans="1:22" x14ac:dyDescent="0.25">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v>
      </c>
    </row>
    <row r="7600" spans="1:22" x14ac:dyDescent="0.25">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4.782</v>
      </c>
    </row>
    <row r="7601" spans="1:22" x14ac:dyDescent="0.25">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13.077999999999999</v>
      </c>
    </row>
    <row r="7602" spans="1:22" x14ac:dyDescent="0.25">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-21.945</v>
      </c>
    </row>
    <row r="7603" spans="1:22" x14ac:dyDescent="0.25">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46.47</v>
      </c>
    </row>
    <row r="7604" spans="1:22" x14ac:dyDescent="0.25">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v>
      </c>
    </row>
    <row r="7605" spans="1:22" x14ac:dyDescent="0.25">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6.2207999999999997</v>
      </c>
    </row>
    <row r="7606" spans="1:22" x14ac:dyDescent="0.25">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25.175999999999998</v>
      </c>
      <c r="T7606">
        <v>3</v>
      </c>
      <c r="U7606">
        <v>0.6</v>
      </c>
      <c r="V7606">
        <v>-33.358199999999997</v>
      </c>
    </row>
    <row r="7607" spans="1:22" x14ac:dyDescent="0.25">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5.5839999999999996</v>
      </c>
      <c r="T7607">
        <v>2</v>
      </c>
      <c r="U7607">
        <v>0.6</v>
      </c>
      <c r="V7607">
        <v>-1.6752</v>
      </c>
    </row>
    <row r="7608" spans="1:22" x14ac:dyDescent="0.25">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1297.3679999999999</v>
      </c>
      <c r="T7608">
        <v>9</v>
      </c>
      <c r="U7608">
        <v>0.2</v>
      </c>
      <c r="V7608">
        <v>97.302599999999998</v>
      </c>
    </row>
    <row r="7609" spans="1:22" x14ac:dyDescent="0.25">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19.824000000000002</v>
      </c>
    </row>
    <row r="7610" spans="1:22" x14ac:dyDescent="0.25">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12.441599999999999</v>
      </c>
    </row>
    <row r="7611" spans="1:22" x14ac:dyDescent="0.25">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22.96</v>
      </c>
      <c r="T7611">
        <v>7</v>
      </c>
      <c r="U7611">
        <v>0</v>
      </c>
      <c r="V7611">
        <v>6.6584000000000003</v>
      </c>
    </row>
    <row r="7612" spans="1:22" x14ac:dyDescent="0.25">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25">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4.2930000000000001</v>
      </c>
    </row>
    <row r="7614" spans="1:22" x14ac:dyDescent="0.25">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25">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1.728</v>
      </c>
    </row>
    <row r="7616" spans="1:22" x14ac:dyDescent="0.25">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25">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6.6420000000000003</v>
      </c>
      <c r="T7617">
        <v>9</v>
      </c>
      <c r="U7617">
        <v>0.7</v>
      </c>
      <c r="V7617">
        <v>-4.4279999999999999</v>
      </c>
    </row>
    <row r="7618" spans="1:22" x14ac:dyDescent="0.25">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8.7138000000000009</v>
      </c>
    </row>
    <row r="7619" spans="1:22" x14ac:dyDescent="0.25">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220.98699999999999</v>
      </c>
    </row>
    <row r="7620" spans="1:22" x14ac:dyDescent="0.25">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v>189.57599999999999</v>
      </c>
      <c r="T7620">
        <v>1</v>
      </c>
      <c r="U7620">
        <v>0.2</v>
      </c>
      <c r="V7620">
        <v>9.4787999999999997</v>
      </c>
    </row>
    <row r="7621" spans="1:22" x14ac:dyDescent="0.25">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7.1959999999999997</v>
      </c>
    </row>
    <row r="7622" spans="1:22" x14ac:dyDescent="0.25">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47.243000000000002</v>
      </c>
    </row>
    <row r="7623" spans="1:22" x14ac:dyDescent="0.25">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54.400799999999997</v>
      </c>
    </row>
    <row r="7624" spans="1:22" x14ac:dyDescent="0.25">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v>7.44</v>
      </c>
      <c r="T7624">
        <v>3</v>
      </c>
      <c r="U7624">
        <v>0</v>
      </c>
      <c r="V7624">
        <v>2.6040000000000001</v>
      </c>
    </row>
    <row r="7625" spans="1:22" x14ac:dyDescent="0.25">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11.054399999999999</v>
      </c>
    </row>
    <row r="7626" spans="1:22" x14ac:dyDescent="0.25">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245.7</v>
      </c>
    </row>
    <row r="7627" spans="1:22" x14ac:dyDescent="0.25">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25">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325.63200000000001</v>
      </c>
      <c r="T7628">
        <v>6</v>
      </c>
      <c r="U7628">
        <v>0.2</v>
      </c>
      <c r="V7628">
        <v>28.492799999999999</v>
      </c>
    </row>
    <row r="7629" spans="1:22" x14ac:dyDescent="0.25">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-1.4590000000000001</v>
      </c>
    </row>
    <row r="7630" spans="1:22" x14ac:dyDescent="0.25">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v>
      </c>
      <c r="T7630">
        <v>5</v>
      </c>
      <c r="U7630">
        <v>0.2</v>
      </c>
      <c r="V7630">
        <v>5.3689999999999998</v>
      </c>
    </row>
    <row r="7631" spans="1:22" x14ac:dyDescent="0.25">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25">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251.94399999999999</v>
      </c>
      <c r="T7632">
        <v>7</v>
      </c>
      <c r="U7632">
        <v>0.2</v>
      </c>
      <c r="V7632">
        <v>88.180400000000006</v>
      </c>
    </row>
    <row r="7633" spans="1:22" x14ac:dyDescent="0.25">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127.30200000000001</v>
      </c>
      <c r="T7633">
        <v>7</v>
      </c>
      <c r="U7633">
        <v>0.3</v>
      </c>
      <c r="V7633">
        <v>-9.093</v>
      </c>
    </row>
    <row r="7634" spans="1:22" x14ac:dyDescent="0.25">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25">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5.8891</v>
      </c>
    </row>
    <row r="7636" spans="1:22" x14ac:dyDescent="0.25">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10.0282</v>
      </c>
    </row>
    <row r="7637" spans="1:22" x14ac:dyDescent="0.25">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87.284199999999998</v>
      </c>
    </row>
    <row r="7638" spans="1:22" x14ac:dyDescent="0.25">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77.625</v>
      </c>
    </row>
    <row r="7639" spans="1:22" x14ac:dyDescent="0.25">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59.52</v>
      </c>
      <c r="T7639">
        <v>3</v>
      </c>
      <c r="U7639">
        <v>0</v>
      </c>
      <c r="V7639">
        <v>15.475199999999999</v>
      </c>
    </row>
    <row r="7640" spans="1:22" x14ac:dyDescent="0.25">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57.96</v>
      </c>
      <c r="T7640">
        <v>7</v>
      </c>
      <c r="U7640">
        <v>0</v>
      </c>
      <c r="V7640">
        <v>27.241199999999999</v>
      </c>
    </row>
    <row r="7641" spans="1:22" x14ac:dyDescent="0.25">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25">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68.040000000000006</v>
      </c>
      <c r="T7642">
        <v>6</v>
      </c>
      <c r="U7642">
        <v>0</v>
      </c>
      <c r="V7642">
        <v>33.339599999999997</v>
      </c>
    </row>
    <row r="7643" spans="1:22" x14ac:dyDescent="0.25">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25">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v>
      </c>
      <c r="T7644">
        <v>4</v>
      </c>
      <c r="U7644">
        <v>0.7</v>
      </c>
      <c r="V7644">
        <v>-14.92</v>
      </c>
    </row>
    <row r="7645" spans="1:22" x14ac:dyDescent="0.25">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11.976000000000001</v>
      </c>
      <c r="T7645">
        <v>4</v>
      </c>
      <c r="U7645">
        <v>0.7</v>
      </c>
      <c r="V7645">
        <v>-9.1815999999999995</v>
      </c>
    </row>
    <row r="7646" spans="1:22" x14ac:dyDescent="0.25">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0.84950000000000003</v>
      </c>
    </row>
    <row r="7647" spans="1:22" x14ac:dyDescent="0.25">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89.222399999999993</v>
      </c>
    </row>
    <row r="7648" spans="1:22" x14ac:dyDescent="0.25">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25">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25">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1352.0319999999999</v>
      </c>
      <c r="T7650">
        <v>4</v>
      </c>
      <c r="U7650">
        <v>0.2</v>
      </c>
      <c r="V7650">
        <v>84.501999999999995</v>
      </c>
    </row>
    <row r="7651" spans="1:22" x14ac:dyDescent="0.25">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v>
      </c>
      <c r="T7651">
        <v>9</v>
      </c>
      <c r="U7651">
        <v>0.4</v>
      </c>
      <c r="V7651">
        <v>-464.697</v>
      </c>
    </row>
    <row r="7652" spans="1:22" x14ac:dyDescent="0.25">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6.7068000000000003</v>
      </c>
    </row>
    <row r="7653" spans="1:22" x14ac:dyDescent="0.25">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119.44799999999999</v>
      </c>
      <c r="T7653">
        <v>3</v>
      </c>
      <c r="U7653">
        <v>0.2</v>
      </c>
      <c r="V7653">
        <v>-13.437900000000001</v>
      </c>
    </row>
    <row r="7654" spans="1:22" x14ac:dyDescent="0.25">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-25.109000000000002</v>
      </c>
    </row>
    <row r="7655" spans="1:22" x14ac:dyDescent="0.25">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5.4767999999999999</v>
      </c>
    </row>
    <row r="7656" spans="1:22" x14ac:dyDescent="0.25">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29.145600000000002</v>
      </c>
    </row>
    <row r="7657" spans="1:22" x14ac:dyDescent="0.25">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12.441599999999999</v>
      </c>
    </row>
    <row r="7658" spans="1:22" x14ac:dyDescent="0.25">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31.0184</v>
      </c>
    </row>
    <row r="7659" spans="1:22" x14ac:dyDescent="0.25">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25">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76.775999999999996</v>
      </c>
      <c r="T7660">
        <v>4</v>
      </c>
      <c r="U7660">
        <v>0.7</v>
      </c>
      <c r="V7660">
        <v>-53.743200000000002</v>
      </c>
    </row>
    <row r="7661" spans="1:22" x14ac:dyDescent="0.25">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25.872</v>
      </c>
    </row>
    <row r="7662" spans="1:22" x14ac:dyDescent="0.25">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76.727999999999994</v>
      </c>
      <c r="T7662">
        <v>3</v>
      </c>
      <c r="U7662">
        <v>0.6</v>
      </c>
      <c r="V7662">
        <v>-53.709600000000002</v>
      </c>
    </row>
    <row r="7663" spans="1:22" x14ac:dyDescent="0.25">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10.43</v>
      </c>
      <c r="T7663">
        <v>7</v>
      </c>
      <c r="U7663">
        <v>0.8</v>
      </c>
      <c r="V7663">
        <v>-18.252500000000001</v>
      </c>
    </row>
    <row r="7664" spans="1:22" x14ac:dyDescent="0.25">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25">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v>
      </c>
      <c r="T7665">
        <v>5</v>
      </c>
      <c r="U7665">
        <v>0.2</v>
      </c>
      <c r="V7665">
        <v>2.786</v>
      </c>
    </row>
    <row r="7666" spans="1:22" x14ac:dyDescent="0.25">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10.393599999999999</v>
      </c>
    </row>
    <row r="7667" spans="1:22" x14ac:dyDescent="0.25">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13.984</v>
      </c>
    </row>
    <row r="7668" spans="1:22" x14ac:dyDescent="0.25">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25">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v>
      </c>
      <c r="T7669">
        <v>3</v>
      </c>
      <c r="U7669">
        <v>0</v>
      </c>
      <c r="V7669">
        <v>34.539000000000001</v>
      </c>
    </row>
    <row r="7670" spans="1:22" x14ac:dyDescent="0.25">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25">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28.171800000000001</v>
      </c>
    </row>
    <row r="7672" spans="1:22" x14ac:dyDescent="0.25">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88.393199999999993</v>
      </c>
    </row>
    <row r="7673" spans="1:22" x14ac:dyDescent="0.25">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25">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4.6764000000000001</v>
      </c>
    </row>
    <row r="7675" spans="1:22" x14ac:dyDescent="0.25">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25">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25">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41.293799999999997</v>
      </c>
    </row>
    <row r="7678" spans="1:22" x14ac:dyDescent="0.25">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4.9878</v>
      </c>
    </row>
    <row r="7679" spans="1:22" x14ac:dyDescent="0.25">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91.950800000000001</v>
      </c>
    </row>
    <row r="7680" spans="1:22" x14ac:dyDescent="0.25">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v>
      </c>
      <c r="T7680">
        <v>3</v>
      </c>
      <c r="U7680">
        <v>0</v>
      </c>
      <c r="V7680">
        <v>7.0217999999999998</v>
      </c>
    </row>
    <row r="7681" spans="1:22" x14ac:dyDescent="0.25">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742.63199999999995</v>
      </c>
    </row>
    <row r="7682" spans="1:22" x14ac:dyDescent="0.25">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25">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v>
      </c>
    </row>
    <row r="7684" spans="1:22" x14ac:dyDescent="0.25">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41.496000000000002</v>
      </c>
    </row>
    <row r="7685" spans="1:22" x14ac:dyDescent="0.25">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v>
      </c>
      <c r="T7685">
        <v>3</v>
      </c>
      <c r="U7685">
        <v>0</v>
      </c>
      <c r="V7685">
        <v>1906.4849999999999</v>
      </c>
    </row>
    <row r="7686" spans="1:22" x14ac:dyDescent="0.25">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25">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187.797</v>
      </c>
    </row>
    <row r="7688" spans="1:22" x14ac:dyDescent="0.25">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25">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25">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v>
      </c>
    </row>
    <row r="7691" spans="1:22" x14ac:dyDescent="0.25">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50.383200000000002</v>
      </c>
    </row>
    <row r="7692" spans="1:22" x14ac:dyDescent="0.25">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157.1292</v>
      </c>
    </row>
    <row r="7693" spans="1:22" x14ac:dyDescent="0.25">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6.2207999999999997</v>
      </c>
    </row>
    <row r="7694" spans="1:22" x14ac:dyDescent="0.25">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v>
      </c>
      <c r="T7694">
        <v>6</v>
      </c>
      <c r="U7694">
        <v>0</v>
      </c>
      <c r="V7694">
        <v>44.4</v>
      </c>
    </row>
    <row r="7695" spans="1:22" x14ac:dyDescent="0.25">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35.996400000000001</v>
      </c>
    </row>
    <row r="7696" spans="1:22" x14ac:dyDescent="0.25">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14.690200000000001</v>
      </c>
    </row>
    <row r="7697" spans="1:22" x14ac:dyDescent="0.25">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25">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5.2320000000000002</v>
      </c>
      <c r="T7698">
        <v>4</v>
      </c>
      <c r="U7698">
        <v>0.8</v>
      </c>
      <c r="V7698">
        <v>-8.1096000000000004</v>
      </c>
    </row>
    <row r="7699" spans="1:22" x14ac:dyDescent="0.25">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25">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v>
      </c>
    </row>
    <row r="7701" spans="1:22" x14ac:dyDescent="0.25">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6.6845999999999997</v>
      </c>
    </row>
    <row r="7702" spans="1:22" x14ac:dyDescent="0.25">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8.1216000000000008</v>
      </c>
    </row>
    <row r="7703" spans="1:22" x14ac:dyDescent="0.25">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-52.658200000000001</v>
      </c>
    </row>
    <row r="7704" spans="1:22" x14ac:dyDescent="0.25">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5.6643999999999997</v>
      </c>
    </row>
    <row r="7705" spans="1:22" x14ac:dyDescent="0.25">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v>209.97</v>
      </c>
      <c r="T7705">
        <v>3</v>
      </c>
      <c r="U7705">
        <v>0</v>
      </c>
      <c r="V7705">
        <v>58.791600000000003</v>
      </c>
    </row>
    <row r="7706" spans="1:22" x14ac:dyDescent="0.25">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98.524799999999999</v>
      </c>
    </row>
    <row r="7707" spans="1:22" x14ac:dyDescent="0.25">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25">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25">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25">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40.776000000000003</v>
      </c>
      <c r="T7710">
        <v>3</v>
      </c>
      <c r="U7710">
        <v>0.2</v>
      </c>
      <c r="V7710">
        <v>0.50970000000000004</v>
      </c>
    </row>
    <row r="7711" spans="1:22" x14ac:dyDescent="0.25">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v>
      </c>
      <c r="T7711">
        <v>3</v>
      </c>
      <c r="U7711">
        <v>0.7</v>
      </c>
      <c r="V7711">
        <v>-9.5885999999999996</v>
      </c>
    </row>
    <row r="7712" spans="1:22" x14ac:dyDescent="0.25">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25">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15.590400000000001</v>
      </c>
    </row>
    <row r="7714" spans="1:22" x14ac:dyDescent="0.25">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-29.436800000000002</v>
      </c>
    </row>
    <row r="7715" spans="1:22" x14ac:dyDescent="0.25">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47.951999999999998</v>
      </c>
      <c r="T7715">
        <v>3</v>
      </c>
      <c r="U7715">
        <v>0.2</v>
      </c>
      <c r="V7715">
        <v>16.183800000000002</v>
      </c>
    </row>
    <row r="7716" spans="1:22" x14ac:dyDescent="0.25">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72.575400000000002</v>
      </c>
    </row>
    <row r="7717" spans="1:22" x14ac:dyDescent="0.25">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40.776000000000003</v>
      </c>
      <c r="T7717">
        <v>3</v>
      </c>
      <c r="U7717">
        <v>0.2</v>
      </c>
      <c r="V7717">
        <v>0.50970000000000004</v>
      </c>
    </row>
    <row r="7718" spans="1:22" x14ac:dyDescent="0.25">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v>
      </c>
      <c r="T7718">
        <v>5</v>
      </c>
      <c r="U7718">
        <v>0.2</v>
      </c>
      <c r="V7718">
        <v>9.25</v>
      </c>
    </row>
    <row r="7719" spans="1:22" x14ac:dyDescent="0.25">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1.9379999999999999</v>
      </c>
      <c r="T7719">
        <v>2</v>
      </c>
      <c r="U7719">
        <v>0.7</v>
      </c>
      <c r="V7719">
        <v>-1.3566</v>
      </c>
    </row>
    <row r="7720" spans="1:22" x14ac:dyDescent="0.25">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51.187199999999997</v>
      </c>
    </row>
    <row r="7721" spans="1:22" x14ac:dyDescent="0.25">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59.52</v>
      </c>
      <c r="T7721">
        <v>3</v>
      </c>
      <c r="U7721">
        <v>0</v>
      </c>
      <c r="V7721">
        <v>15.475199999999999</v>
      </c>
    </row>
    <row r="7722" spans="1:22" x14ac:dyDescent="0.25">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25">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13.167999999999999</v>
      </c>
      <c r="T7723">
        <v>2</v>
      </c>
      <c r="U7723">
        <v>0.2</v>
      </c>
      <c r="V7723">
        <v>4.6087999999999996</v>
      </c>
    </row>
    <row r="7724" spans="1:22" x14ac:dyDescent="0.25">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25">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-2.5697999999999999</v>
      </c>
    </row>
    <row r="7726" spans="1:22" x14ac:dyDescent="0.25">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286.25599999999997</v>
      </c>
      <c r="T7726">
        <v>1</v>
      </c>
      <c r="U7726">
        <v>0.2</v>
      </c>
      <c r="V7726">
        <v>17.890999999999998</v>
      </c>
    </row>
    <row r="7727" spans="1:22" x14ac:dyDescent="0.25">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v>
      </c>
      <c r="T7727">
        <v>2</v>
      </c>
      <c r="U7727">
        <v>0.2</v>
      </c>
      <c r="V7727">
        <v>-4.8448000000000002</v>
      </c>
    </row>
    <row r="7728" spans="1:22" x14ac:dyDescent="0.25">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25">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25">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25">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v>
      </c>
      <c r="T7731">
        <v>3</v>
      </c>
      <c r="U7731">
        <v>0.2</v>
      </c>
      <c r="V7731">
        <v>-75.595799999999997</v>
      </c>
    </row>
    <row r="7732" spans="1:22" x14ac:dyDescent="0.25">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-25.474399999999999</v>
      </c>
    </row>
    <row r="7733" spans="1:22" x14ac:dyDescent="0.25">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v>
      </c>
      <c r="T7733">
        <v>4</v>
      </c>
      <c r="U7733">
        <v>0.2</v>
      </c>
      <c r="V7733">
        <v>35.89</v>
      </c>
    </row>
    <row r="7734" spans="1:22" x14ac:dyDescent="0.25">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3.7408000000000001</v>
      </c>
    </row>
    <row r="7735" spans="1:22" x14ac:dyDescent="0.25">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5.5216000000000003</v>
      </c>
    </row>
    <row r="7736" spans="1:22" x14ac:dyDescent="0.25">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v>12.42</v>
      </c>
      <c r="T7736">
        <v>3</v>
      </c>
      <c r="U7736">
        <v>0</v>
      </c>
      <c r="V7736">
        <v>5.2164000000000001</v>
      </c>
    </row>
    <row r="7737" spans="1:22" x14ac:dyDescent="0.25">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25">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26.388000000000002</v>
      </c>
    </row>
    <row r="7739" spans="1:22" x14ac:dyDescent="0.25">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1.4256</v>
      </c>
    </row>
    <row r="7740" spans="1:22" x14ac:dyDescent="0.25">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89.95</v>
      </c>
      <c r="T7740">
        <v>5</v>
      </c>
      <c r="U7740">
        <v>0</v>
      </c>
      <c r="V7740">
        <v>43.176000000000002</v>
      </c>
    </row>
    <row r="7741" spans="1:22" x14ac:dyDescent="0.25">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3.0268000000000002</v>
      </c>
    </row>
    <row r="7742" spans="1:22" x14ac:dyDescent="0.25">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28.497</v>
      </c>
    </row>
    <row r="7743" spans="1:22" x14ac:dyDescent="0.25">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25">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12.441599999999999</v>
      </c>
    </row>
    <row r="7745" spans="1:22" x14ac:dyDescent="0.25">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25">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25">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2.8536000000000001</v>
      </c>
    </row>
    <row r="7748" spans="1:22" x14ac:dyDescent="0.25">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25">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v>
      </c>
      <c r="T7749">
        <v>6</v>
      </c>
      <c r="U7749">
        <v>0</v>
      </c>
      <c r="V7749">
        <v>0.3024</v>
      </c>
    </row>
    <row r="7750" spans="1:22" x14ac:dyDescent="0.25">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19.468800000000002</v>
      </c>
    </row>
    <row r="7751" spans="1:22" x14ac:dyDescent="0.25">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25">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25">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25">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15.849600000000001</v>
      </c>
    </row>
    <row r="7755" spans="1:22" x14ac:dyDescent="0.25">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1.0680000000000001</v>
      </c>
    </row>
    <row r="7756" spans="1:22" x14ac:dyDescent="0.25">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0.33839999999999998</v>
      </c>
    </row>
    <row r="7757" spans="1:22" x14ac:dyDescent="0.25">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93.884</v>
      </c>
    </row>
    <row r="7758" spans="1:22" x14ac:dyDescent="0.25">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v>
      </c>
      <c r="T7758">
        <v>5</v>
      </c>
      <c r="U7758">
        <v>0.2</v>
      </c>
      <c r="V7758">
        <v>107.79</v>
      </c>
    </row>
    <row r="7759" spans="1:22" x14ac:dyDescent="0.25">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v>
      </c>
    </row>
    <row r="7760" spans="1:22" x14ac:dyDescent="0.25">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30.99</v>
      </c>
    </row>
    <row r="7761" spans="1:22" x14ac:dyDescent="0.25">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v>
      </c>
      <c r="T7761">
        <v>3</v>
      </c>
      <c r="U7761">
        <v>0.2</v>
      </c>
      <c r="V7761">
        <v>5.4432</v>
      </c>
    </row>
    <row r="7762" spans="1:22" x14ac:dyDescent="0.25">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13.717599999999999</v>
      </c>
    </row>
    <row r="7763" spans="1:22" x14ac:dyDescent="0.25">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v>
      </c>
      <c r="T7763">
        <v>2</v>
      </c>
      <c r="U7763">
        <v>0.2</v>
      </c>
      <c r="V7763">
        <v>3.6288</v>
      </c>
    </row>
    <row r="7764" spans="1:22" x14ac:dyDescent="0.25">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2.2240000000000002</v>
      </c>
      <c r="T7764">
        <v>1</v>
      </c>
      <c r="U7764">
        <v>0.2</v>
      </c>
      <c r="V7764">
        <v>0.55600000000000005</v>
      </c>
    </row>
    <row r="7765" spans="1:22" x14ac:dyDescent="0.25">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35.0244</v>
      </c>
    </row>
    <row r="7766" spans="1:22" x14ac:dyDescent="0.25">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5.2560000000000002</v>
      </c>
    </row>
    <row r="7767" spans="1:22" x14ac:dyDescent="0.25">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373.779</v>
      </c>
    </row>
    <row r="7768" spans="1:22" x14ac:dyDescent="0.25">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219.9</v>
      </c>
      <c r="T7768">
        <v>5</v>
      </c>
      <c r="U7768">
        <v>0</v>
      </c>
      <c r="V7768">
        <v>59.372999999999998</v>
      </c>
    </row>
    <row r="7769" spans="1:22" x14ac:dyDescent="0.25">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7.1520000000000001</v>
      </c>
      <c r="T7769">
        <v>3</v>
      </c>
      <c r="U7769">
        <v>0.2</v>
      </c>
      <c r="V7769">
        <v>0.71519999999999995</v>
      </c>
    </row>
    <row r="7770" spans="1:22" x14ac:dyDescent="0.25">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v>
      </c>
      <c r="T7770">
        <v>5</v>
      </c>
      <c r="U7770">
        <v>0.2</v>
      </c>
      <c r="V7770">
        <v>9.3520000000000003</v>
      </c>
    </row>
    <row r="7771" spans="1:22" x14ac:dyDescent="0.25">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90.976200000000006</v>
      </c>
    </row>
    <row r="7772" spans="1:22" x14ac:dyDescent="0.25">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13.788</v>
      </c>
    </row>
    <row r="7773" spans="1:22" x14ac:dyDescent="0.25">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456.58800000000002</v>
      </c>
      <c r="T7773">
        <v>2</v>
      </c>
      <c r="U7773">
        <v>0.7</v>
      </c>
      <c r="V7773">
        <v>-304.392</v>
      </c>
    </row>
    <row r="7774" spans="1:22" x14ac:dyDescent="0.25">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4499.9849999999997</v>
      </c>
      <c r="T7774">
        <v>5</v>
      </c>
      <c r="U7774">
        <v>0.7</v>
      </c>
      <c r="V7774">
        <v>-6599.9780000000001</v>
      </c>
    </row>
    <row r="7775" spans="1:22" x14ac:dyDescent="0.25">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11.995200000000001</v>
      </c>
    </row>
    <row r="7776" spans="1:22" x14ac:dyDescent="0.25">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2.8763999999999998</v>
      </c>
    </row>
    <row r="7777" spans="1:22" x14ac:dyDescent="0.25">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2.9645999999999999</v>
      </c>
    </row>
    <row r="7778" spans="1:22" x14ac:dyDescent="0.25">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25">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51.45</v>
      </c>
      <c r="T7779">
        <v>3</v>
      </c>
      <c r="U7779">
        <v>0</v>
      </c>
      <c r="V7779">
        <v>13.891500000000001</v>
      </c>
    </row>
    <row r="7780" spans="1:22" x14ac:dyDescent="0.25">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25">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55.058399999999999</v>
      </c>
    </row>
    <row r="7782" spans="1:22" x14ac:dyDescent="0.25">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7.9812000000000003</v>
      </c>
    </row>
    <row r="7783" spans="1:22" x14ac:dyDescent="0.25">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8.5679999999999996</v>
      </c>
      <c r="T7783">
        <v>3</v>
      </c>
      <c r="U7783">
        <v>0.8</v>
      </c>
      <c r="V7783">
        <v>-14.5656</v>
      </c>
    </row>
    <row r="7784" spans="1:22" x14ac:dyDescent="0.25">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v>45.247999999999998</v>
      </c>
      <c r="T7784">
        <v>2</v>
      </c>
      <c r="U7784">
        <v>0.2</v>
      </c>
      <c r="V7784">
        <v>3.9592000000000001</v>
      </c>
    </row>
    <row r="7785" spans="1:22" x14ac:dyDescent="0.25">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v>876.3</v>
      </c>
      <c r="T7785">
        <v>10</v>
      </c>
      <c r="U7785">
        <v>0.4</v>
      </c>
      <c r="V7785">
        <v>-292.10000000000002</v>
      </c>
    </row>
    <row r="7786" spans="1:22" x14ac:dyDescent="0.25">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-34.758000000000003</v>
      </c>
    </row>
    <row r="7787" spans="1:22" x14ac:dyDescent="0.25">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11.7782</v>
      </c>
    </row>
    <row r="7788" spans="1:22" x14ac:dyDescent="0.25">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2.89</v>
      </c>
      <c r="T7788">
        <v>1</v>
      </c>
      <c r="U7788">
        <v>0.8</v>
      </c>
      <c r="V7788">
        <v>-4.7685000000000004</v>
      </c>
    </row>
    <row r="7789" spans="1:22" x14ac:dyDescent="0.25">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7.8959999999999999</v>
      </c>
      <c r="T7789">
        <v>3</v>
      </c>
      <c r="U7789">
        <v>0.2</v>
      </c>
      <c r="V7789">
        <v>2.4674999999999998</v>
      </c>
    </row>
    <row r="7790" spans="1:22" x14ac:dyDescent="0.25">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-10.1736</v>
      </c>
    </row>
    <row r="7791" spans="1:22" x14ac:dyDescent="0.25">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9.5399999999999991</v>
      </c>
    </row>
    <row r="7792" spans="1:22" x14ac:dyDescent="0.25">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4.8419999999999996</v>
      </c>
      <c r="T7792">
        <v>3</v>
      </c>
      <c r="U7792">
        <v>0.7</v>
      </c>
      <c r="V7792">
        <v>-3.3894000000000002</v>
      </c>
    </row>
    <row r="7793" spans="1:22" x14ac:dyDescent="0.25">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1.8</v>
      </c>
      <c r="T7793">
        <v>5</v>
      </c>
      <c r="U7793">
        <v>0.8</v>
      </c>
      <c r="V7793">
        <v>-2.88</v>
      </c>
    </row>
    <row r="7794" spans="1:22" x14ac:dyDescent="0.25">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-1.4994000000000001</v>
      </c>
    </row>
    <row r="7795" spans="1:22" x14ac:dyDescent="0.25">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v>
      </c>
      <c r="T7795">
        <v>5</v>
      </c>
      <c r="U7795">
        <v>0</v>
      </c>
      <c r="V7795">
        <v>15.875999999999999</v>
      </c>
    </row>
    <row r="7796" spans="1:22" x14ac:dyDescent="0.25">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25">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30.716799999999999</v>
      </c>
    </row>
    <row r="7798" spans="1:22" x14ac:dyDescent="0.25">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13.180999999999999</v>
      </c>
    </row>
    <row r="7799" spans="1:22" x14ac:dyDescent="0.25">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22.0947</v>
      </c>
    </row>
    <row r="7800" spans="1:22" x14ac:dyDescent="0.25">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136.2971</v>
      </c>
    </row>
    <row r="7801" spans="1:22" x14ac:dyDescent="0.25">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v>
      </c>
      <c r="T7801">
        <v>3</v>
      </c>
      <c r="U7801">
        <v>0.1</v>
      </c>
      <c r="V7801">
        <v>2.3094000000000001</v>
      </c>
    </row>
    <row r="7802" spans="1:22" x14ac:dyDescent="0.25">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-77.1267</v>
      </c>
    </row>
    <row r="7803" spans="1:22" x14ac:dyDescent="0.25">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14.572800000000001</v>
      </c>
    </row>
    <row r="7804" spans="1:22" x14ac:dyDescent="0.25">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4.2</v>
      </c>
    </row>
    <row r="7805" spans="1:22" x14ac:dyDescent="0.25">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720.06399999999996</v>
      </c>
      <c r="T7805">
        <v>4</v>
      </c>
      <c r="U7805">
        <v>0.2</v>
      </c>
      <c r="V7805">
        <v>-63.005600000000001</v>
      </c>
    </row>
    <row r="7806" spans="1:22" x14ac:dyDescent="0.25">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25.423999999999999</v>
      </c>
      <c r="T7806">
        <v>1</v>
      </c>
      <c r="U7806">
        <v>0.2</v>
      </c>
      <c r="V7806">
        <v>-4.7670000000000003</v>
      </c>
    </row>
    <row r="7807" spans="1:22" x14ac:dyDescent="0.25">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2.8159999999999998</v>
      </c>
      <c r="T7807">
        <v>2</v>
      </c>
      <c r="U7807">
        <v>0.2</v>
      </c>
      <c r="V7807">
        <v>0.31680000000000003</v>
      </c>
    </row>
    <row r="7808" spans="1:22" x14ac:dyDescent="0.25">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-2.5632000000000001</v>
      </c>
    </row>
    <row r="7809" spans="1:22" x14ac:dyDescent="0.25">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30.827999999999999</v>
      </c>
      <c r="T7809">
        <v>7</v>
      </c>
      <c r="U7809">
        <v>0.7</v>
      </c>
      <c r="V7809">
        <v>-24.662400000000002</v>
      </c>
    </row>
    <row r="7810" spans="1:22" x14ac:dyDescent="0.25">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5.952</v>
      </c>
    </row>
    <row r="7811" spans="1:22" x14ac:dyDescent="0.25">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108.78400000000001</v>
      </c>
      <c r="T7811">
        <v>2</v>
      </c>
      <c r="U7811">
        <v>0.2</v>
      </c>
      <c r="V7811">
        <v>10.878399999999999</v>
      </c>
    </row>
    <row r="7812" spans="1:22" x14ac:dyDescent="0.25">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2.1465000000000001</v>
      </c>
    </row>
    <row r="7813" spans="1:22" x14ac:dyDescent="0.25">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2.0748000000000002</v>
      </c>
    </row>
    <row r="7814" spans="1:22" x14ac:dyDescent="0.25">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v>
      </c>
    </row>
    <row r="7815" spans="1:22" x14ac:dyDescent="0.25">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4.6463999999999999</v>
      </c>
    </row>
    <row r="7816" spans="1:22" x14ac:dyDescent="0.25">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140.95679999999999</v>
      </c>
    </row>
    <row r="7817" spans="1:22" x14ac:dyDescent="0.25">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v>
      </c>
    </row>
    <row r="7818" spans="1:22" x14ac:dyDescent="0.25">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25">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17.581199999999999</v>
      </c>
    </row>
    <row r="7820" spans="1:22" x14ac:dyDescent="0.25">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4535.9759999999997</v>
      </c>
      <c r="T7820">
        <v>3</v>
      </c>
      <c r="U7820">
        <v>0.2</v>
      </c>
      <c r="V7820">
        <v>1644.2913000000001</v>
      </c>
    </row>
    <row r="7821" spans="1:22" x14ac:dyDescent="0.25">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5.6832000000000003</v>
      </c>
    </row>
    <row r="7822" spans="1:22" x14ac:dyDescent="0.25">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160.03980000000001</v>
      </c>
    </row>
    <row r="7823" spans="1:22" x14ac:dyDescent="0.25">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v>
      </c>
      <c r="T7823">
        <v>9</v>
      </c>
      <c r="U7823">
        <v>0.2</v>
      </c>
      <c r="V7823">
        <v>6.9794999999999998</v>
      </c>
    </row>
    <row r="7824" spans="1:22" x14ac:dyDescent="0.25">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25">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52.4895</v>
      </c>
    </row>
    <row r="7826" spans="1:22" x14ac:dyDescent="0.25">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17.466000000000001</v>
      </c>
    </row>
    <row r="7827" spans="1:22" x14ac:dyDescent="0.25">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v>
      </c>
    </row>
    <row r="7828" spans="1:22" x14ac:dyDescent="0.25">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508.76799999999997</v>
      </c>
      <c r="T7828">
        <v>4</v>
      </c>
      <c r="U7828">
        <v>0.2</v>
      </c>
      <c r="V7828">
        <v>38.157600000000002</v>
      </c>
    </row>
    <row r="7829" spans="1:22" x14ac:dyDescent="0.25">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3.2214</v>
      </c>
    </row>
    <row r="7830" spans="1:22" x14ac:dyDescent="0.25">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v>
      </c>
      <c r="T7830">
        <v>3</v>
      </c>
      <c r="U7830">
        <v>0.2</v>
      </c>
      <c r="V7830">
        <v>6.3936000000000002</v>
      </c>
    </row>
    <row r="7831" spans="1:22" x14ac:dyDescent="0.25">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59.52</v>
      </c>
      <c r="T7831">
        <v>3</v>
      </c>
      <c r="U7831">
        <v>0</v>
      </c>
      <c r="V7831">
        <v>15.475199999999999</v>
      </c>
    </row>
    <row r="7832" spans="1:22" x14ac:dyDescent="0.25">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v>
      </c>
      <c r="T7832">
        <v>3</v>
      </c>
      <c r="U7832">
        <v>0.2</v>
      </c>
      <c r="V7832">
        <v>38.997</v>
      </c>
    </row>
    <row r="7833" spans="1:22" x14ac:dyDescent="0.25">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50.351999999999997</v>
      </c>
      <c r="T7833">
        <v>3</v>
      </c>
      <c r="U7833">
        <v>0.2</v>
      </c>
      <c r="V7833">
        <v>17.623200000000001</v>
      </c>
    </row>
    <row r="7834" spans="1:22" x14ac:dyDescent="0.25">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19.135999999999999</v>
      </c>
      <c r="T7834">
        <v>2</v>
      </c>
      <c r="U7834">
        <v>0.2</v>
      </c>
      <c r="V7834">
        <v>1.9136</v>
      </c>
    </row>
    <row r="7835" spans="1:22" x14ac:dyDescent="0.25">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v>
      </c>
      <c r="T7835">
        <v>5</v>
      </c>
      <c r="U7835">
        <v>0.2</v>
      </c>
      <c r="V7835">
        <v>2.1320000000000001</v>
      </c>
    </row>
    <row r="7836" spans="1:22" x14ac:dyDescent="0.25">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241.56800000000001</v>
      </c>
      <c r="T7836">
        <v>2</v>
      </c>
      <c r="U7836">
        <v>0.2</v>
      </c>
      <c r="V7836">
        <v>-15.098000000000001</v>
      </c>
    </row>
    <row r="7837" spans="1:22" x14ac:dyDescent="0.25">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41.993000000000002</v>
      </c>
    </row>
    <row r="7838" spans="1:22" x14ac:dyDescent="0.25">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v>
      </c>
    </row>
    <row r="7839" spans="1:22" x14ac:dyDescent="0.25">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5.7960000000000003</v>
      </c>
    </row>
    <row r="7840" spans="1:22" x14ac:dyDescent="0.25">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25">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2.8763999999999998</v>
      </c>
    </row>
    <row r="7842" spans="1:22" x14ac:dyDescent="0.25">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106.62479999999999</v>
      </c>
    </row>
    <row r="7843" spans="1:22" x14ac:dyDescent="0.25">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13.788</v>
      </c>
    </row>
    <row r="7844" spans="1:22" x14ac:dyDescent="0.25">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v>
      </c>
      <c r="T7844">
        <v>3</v>
      </c>
      <c r="U7844">
        <v>0</v>
      </c>
      <c r="V7844">
        <v>26.702999999999999</v>
      </c>
    </row>
    <row r="7845" spans="1:22" x14ac:dyDescent="0.25">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34.214399999999998</v>
      </c>
    </row>
    <row r="7846" spans="1:22" x14ac:dyDescent="0.25">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25">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25">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25">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-6.8815999999999997</v>
      </c>
    </row>
    <row r="7850" spans="1:22" x14ac:dyDescent="0.25">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-3.7871999999999999</v>
      </c>
    </row>
    <row r="7851" spans="1:22" x14ac:dyDescent="0.25">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25">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25">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2.9567999999999999</v>
      </c>
    </row>
    <row r="7854" spans="1:22" x14ac:dyDescent="0.25">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20.388000000000002</v>
      </c>
      <c r="T7854">
        <v>2</v>
      </c>
      <c r="U7854">
        <v>0.8</v>
      </c>
      <c r="V7854">
        <v>-53.008800000000001</v>
      </c>
    </row>
    <row r="7855" spans="1:22" x14ac:dyDescent="0.25">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4.8803999999999998</v>
      </c>
    </row>
    <row r="7856" spans="1:22" x14ac:dyDescent="0.25">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25">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25">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v>
      </c>
      <c r="T7858">
        <v>2</v>
      </c>
      <c r="U7858">
        <v>0.2</v>
      </c>
      <c r="V7858">
        <v>8.9543999999999997</v>
      </c>
    </row>
    <row r="7859" spans="1:22" x14ac:dyDescent="0.25">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134.56</v>
      </c>
    </row>
    <row r="7860" spans="1:22" x14ac:dyDescent="0.25">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v>
      </c>
      <c r="T7860">
        <v>3</v>
      </c>
      <c r="U7860">
        <v>0</v>
      </c>
      <c r="V7860">
        <v>77.863500000000002</v>
      </c>
    </row>
    <row r="7861" spans="1:22" x14ac:dyDescent="0.25">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25">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18.527999999999999</v>
      </c>
      <c r="T7862">
        <v>4</v>
      </c>
      <c r="U7862">
        <v>0.7</v>
      </c>
      <c r="V7862">
        <v>-12.352</v>
      </c>
    </row>
    <row r="7863" spans="1:22" x14ac:dyDescent="0.25">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3.4009999999999998</v>
      </c>
    </row>
    <row r="7864" spans="1:22" x14ac:dyDescent="0.25">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25">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-64.774799999999999</v>
      </c>
    </row>
    <row r="7866" spans="1:22" x14ac:dyDescent="0.25">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18.495999999999999</v>
      </c>
      <c r="T7866">
        <v>4</v>
      </c>
      <c r="U7866">
        <v>0.2</v>
      </c>
      <c r="V7866">
        <v>6.7047999999999996</v>
      </c>
    </row>
    <row r="7867" spans="1:22" x14ac:dyDescent="0.25">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49.716000000000001</v>
      </c>
    </row>
    <row r="7868" spans="1:22" x14ac:dyDescent="0.25">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v>
      </c>
      <c r="T7868">
        <v>6</v>
      </c>
      <c r="U7868">
        <v>0.7</v>
      </c>
      <c r="V7868">
        <v>-191.64599999999999</v>
      </c>
    </row>
    <row r="7869" spans="1:22" x14ac:dyDescent="0.25">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25">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25">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-2.7</v>
      </c>
    </row>
    <row r="7872" spans="1:22" x14ac:dyDescent="0.25">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25">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25">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915.13599999999997</v>
      </c>
      <c r="T7874">
        <v>4</v>
      </c>
      <c r="U7874">
        <v>0.2</v>
      </c>
      <c r="V7874">
        <v>102.9528</v>
      </c>
    </row>
    <row r="7875" spans="1:22" x14ac:dyDescent="0.25">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3.8519999999999999</v>
      </c>
    </row>
    <row r="7876" spans="1:22" x14ac:dyDescent="0.25">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45.9754</v>
      </c>
    </row>
    <row r="7877" spans="1:22" x14ac:dyDescent="0.25">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31.103999999999999</v>
      </c>
      <c r="T7877">
        <v>6</v>
      </c>
      <c r="U7877">
        <v>0.2</v>
      </c>
      <c r="V7877">
        <v>11.2752</v>
      </c>
    </row>
    <row r="7878" spans="1:22" x14ac:dyDescent="0.25">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v>
      </c>
      <c r="T7878">
        <v>1</v>
      </c>
      <c r="U7878">
        <v>0.2</v>
      </c>
      <c r="V7878">
        <v>0.83819999999999995</v>
      </c>
    </row>
    <row r="7879" spans="1:22" x14ac:dyDescent="0.25">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25">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242.17599999999999</v>
      </c>
      <c r="T7880">
        <v>4</v>
      </c>
      <c r="U7880">
        <v>0.6</v>
      </c>
      <c r="V7880">
        <v>-302.72000000000003</v>
      </c>
    </row>
    <row r="7881" spans="1:22" x14ac:dyDescent="0.25">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v>
      </c>
    </row>
    <row r="7882" spans="1:22" x14ac:dyDescent="0.25">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13.343999999999999</v>
      </c>
      <c r="T7882">
        <v>6</v>
      </c>
      <c r="U7882">
        <v>0.2</v>
      </c>
      <c r="V7882">
        <v>1.0007999999999999</v>
      </c>
    </row>
    <row r="7883" spans="1:22" x14ac:dyDescent="0.25">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76.751999999999995</v>
      </c>
      <c r="T7883">
        <v>6</v>
      </c>
      <c r="U7883">
        <v>0.2</v>
      </c>
      <c r="V7883">
        <v>10.5534</v>
      </c>
    </row>
    <row r="7884" spans="1:22" x14ac:dyDescent="0.25">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v>
      </c>
      <c r="T7884">
        <v>8</v>
      </c>
      <c r="U7884">
        <v>0.2</v>
      </c>
      <c r="V7884">
        <v>14.071199999999999</v>
      </c>
    </row>
    <row r="7885" spans="1:22" x14ac:dyDescent="0.25">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3.7410000000000001</v>
      </c>
    </row>
    <row r="7886" spans="1:22" x14ac:dyDescent="0.25">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5.915</v>
      </c>
    </row>
    <row r="7887" spans="1:22" x14ac:dyDescent="0.25">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7.0128000000000004</v>
      </c>
    </row>
    <row r="7888" spans="1:22" x14ac:dyDescent="0.25">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3.3439999999999999</v>
      </c>
    </row>
    <row r="7889" spans="1:22" x14ac:dyDescent="0.25">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4.6551999999999998</v>
      </c>
    </row>
    <row r="7890" spans="1:22" x14ac:dyDescent="0.25">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v>
      </c>
      <c r="T7890">
        <v>5</v>
      </c>
      <c r="U7890">
        <v>0</v>
      </c>
      <c r="V7890">
        <v>15.552</v>
      </c>
    </row>
    <row r="7891" spans="1:22" x14ac:dyDescent="0.25">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25">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v>
      </c>
    </row>
    <row r="7893" spans="1:22" x14ac:dyDescent="0.25">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343.85</v>
      </c>
      <c r="T7893">
        <v>5</v>
      </c>
      <c r="U7893">
        <v>0</v>
      </c>
      <c r="V7893">
        <v>137.54</v>
      </c>
    </row>
    <row r="7894" spans="1:22" x14ac:dyDescent="0.25">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49.970399999999998</v>
      </c>
    </row>
    <row r="7895" spans="1:22" x14ac:dyDescent="0.25">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13.92</v>
      </c>
      <c r="T7895">
        <v>3</v>
      </c>
      <c r="U7895">
        <v>0.2</v>
      </c>
      <c r="V7895">
        <v>4.3499999999999996</v>
      </c>
    </row>
    <row r="7896" spans="1:22" x14ac:dyDescent="0.25">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40.375999999999998</v>
      </c>
    </row>
    <row r="7897" spans="1:22" x14ac:dyDescent="0.25">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25">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25">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30.605399999999999</v>
      </c>
    </row>
    <row r="7900" spans="1:22" x14ac:dyDescent="0.25">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1614.5820000000001</v>
      </c>
      <c r="T7900">
        <v>6</v>
      </c>
      <c r="U7900">
        <v>0.7</v>
      </c>
      <c r="V7900">
        <v>-1237.8462</v>
      </c>
    </row>
    <row r="7901" spans="1:22" x14ac:dyDescent="0.25">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v>
      </c>
      <c r="T7901">
        <v>5</v>
      </c>
      <c r="U7901">
        <v>0.2</v>
      </c>
      <c r="V7901">
        <v>9.1199999999999992</v>
      </c>
    </row>
    <row r="7902" spans="1:22" x14ac:dyDescent="0.25">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0.47520000000000001</v>
      </c>
    </row>
    <row r="7903" spans="1:22" x14ac:dyDescent="0.25">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31.984000000000002</v>
      </c>
      <c r="T7903">
        <v>1</v>
      </c>
      <c r="U7903">
        <v>0.2</v>
      </c>
      <c r="V7903">
        <v>0</v>
      </c>
    </row>
    <row r="7904" spans="1:22" x14ac:dyDescent="0.25">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4.7969999999999997</v>
      </c>
    </row>
    <row r="7905" spans="1:22" x14ac:dyDescent="0.25">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423.64800000000002</v>
      </c>
      <c r="T7905">
        <v>2</v>
      </c>
      <c r="U7905">
        <v>0.2</v>
      </c>
      <c r="V7905">
        <v>47.660400000000003</v>
      </c>
    </row>
    <row r="7906" spans="1:22" x14ac:dyDescent="0.25">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26.824000000000002</v>
      </c>
    </row>
    <row r="7907" spans="1:22" x14ac:dyDescent="0.25">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25">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3.96</v>
      </c>
      <c r="T7908">
        <v>10</v>
      </c>
      <c r="U7908">
        <v>0.8</v>
      </c>
      <c r="V7908">
        <v>-6.93</v>
      </c>
    </row>
    <row r="7909" spans="1:22" x14ac:dyDescent="0.25">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178.91</v>
      </c>
    </row>
    <row r="7910" spans="1:22" x14ac:dyDescent="0.25">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6.7176</v>
      </c>
    </row>
    <row r="7911" spans="1:22" x14ac:dyDescent="0.25">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5.9184000000000001</v>
      </c>
    </row>
    <row r="7912" spans="1:22" x14ac:dyDescent="0.25">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25">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-12.098000000000001</v>
      </c>
    </row>
    <row r="7914" spans="1:22" x14ac:dyDescent="0.25">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v>
      </c>
    </row>
    <row r="7915" spans="1:22" x14ac:dyDescent="0.25">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25.696000000000002</v>
      </c>
      <c r="T7915">
        <v>2</v>
      </c>
      <c r="U7915">
        <v>0.2</v>
      </c>
      <c r="V7915">
        <v>1.9272</v>
      </c>
    </row>
    <row r="7916" spans="1:22" x14ac:dyDescent="0.25">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25">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8.1072000000000006</v>
      </c>
    </row>
    <row r="7918" spans="1:22" x14ac:dyDescent="0.25">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344.37200000000001</v>
      </c>
      <c r="T7918">
        <v>4</v>
      </c>
      <c r="U7918">
        <v>0.3</v>
      </c>
      <c r="V7918">
        <v>-93.472399999999993</v>
      </c>
    </row>
    <row r="7919" spans="1:22" x14ac:dyDescent="0.25">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3.798</v>
      </c>
    </row>
    <row r="7920" spans="1:22" x14ac:dyDescent="0.25">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7.4256000000000002</v>
      </c>
    </row>
    <row r="7921" spans="1:22" x14ac:dyDescent="0.25">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10.813599999999999</v>
      </c>
    </row>
    <row r="7922" spans="1:22" x14ac:dyDescent="0.25">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10.7964</v>
      </c>
    </row>
    <row r="7923" spans="1:22" x14ac:dyDescent="0.25">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81.921000000000006</v>
      </c>
    </row>
    <row r="7924" spans="1:22" x14ac:dyDescent="0.25">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v>
      </c>
      <c r="T7924">
        <v>5</v>
      </c>
      <c r="U7924">
        <v>0.2</v>
      </c>
      <c r="V7924">
        <v>38.396000000000001</v>
      </c>
    </row>
    <row r="7925" spans="1:22" x14ac:dyDescent="0.25">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v>
      </c>
      <c r="T7925">
        <v>3</v>
      </c>
      <c r="U7925">
        <v>0.7</v>
      </c>
      <c r="V7925">
        <v>-11.417999999999999</v>
      </c>
    </row>
    <row r="7926" spans="1:22" x14ac:dyDescent="0.25">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25">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v>
      </c>
      <c r="T7927">
        <v>7</v>
      </c>
      <c r="U7927">
        <v>0</v>
      </c>
      <c r="V7927">
        <v>51.8</v>
      </c>
    </row>
    <row r="7928" spans="1:22" x14ac:dyDescent="0.25">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2.97</v>
      </c>
      <c r="T7928">
        <v>3</v>
      </c>
      <c r="U7928">
        <v>0</v>
      </c>
      <c r="V7928">
        <v>1.3365</v>
      </c>
    </row>
    <row r="7929" spans="1:22" x14ac:dyDescent="0.25">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170.99700000000001</v>
      </c>
    </row>
    <row r="7930" spans="1:22" x14ac:dyDescent="0.25">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9.1745999999999999</v>
      </c>
    </row>
    <row r="7931" spans="1:22" x14ac:dyDescent="0.25">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-4.2587999999999999</v>
      </c>
    </row>
    <row r="7932" spans="1:22" x14ac:dyDescent="0.25">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59.52</v>
      </c>
      <c r="T7932">
        <v>3</v>
      </c>
      <c r="U7932">
        <v>0</v>
      </c>
      <c r="V7932">
        <v>17.856000000000002</v>
      </c>
    </row>
    <row r="7933" spans="1:22" x14ac:dyDescent="0.25">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v>
      </c>
      <c r="T7933">
        <v>3</v>
      </c>
      <c r="U7933">
        <v>0.2</v>
      </c>
      <c r="V7933">
        <v>23.027999999999999</v>
      </c>
    </row>
    <row r="7934" spans="1:22" x14ac:dyDescent="0.25">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25">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25">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8.9969999999999999</v>
      </c>
    </row>
    <row r="7937" spans="1:22" x14ac:dyDescent="0.25">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3.8519999999999999</v>
      </c>
    </row>
    <row r="7938" spans="1:22" x14ac:dyDescent="0.25">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13.92</v>
      </c>
      <c r="T7938">
        <v>3</v>
      </c>
      <c r="U7938">
        <v>0.2</v>
      </c>
      <c r="V7938">
        <v>4.8719999999999999</v>
      </c>
    </row>
    <row r="7939" spans="1:22" x14ac:dyDescent="0.25">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654.75540000000001</v>
      </c>
    </row>
    <row r="7940" spans="1:22" x14ac:dyDescent="0.25">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540.57000000000005</v>
      </c>
      <c r="T7940">
        <v>3</v>
      </c>
      <c r="U7940">
        <v>0</v>
      </c>
      <c r="V7940">
        <v>140.54820000000001</v>
      </c>
    </row>
    <row r="7941" spans="1:22" x14ac:dyDescent="0.25">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77.369600000000005</v>
      </c>
    </row>
    <row r="7942" spans="1:22" x14ac:dyDescent="0.25">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-9.1601999999999997</v>
      </c>
    </row>
    <row r="7943" spans="1:22" x14ac:dyDescent="0.25">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35.048000000000002</v>
      </c>
    </row>
    <row r="7944" spans="1:22" x14ac:dyDescent="0.25">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39.582000000000001</v>
      </c>
      <c r="T7944">
        <v>9</v>
      </c>
      <c r="U7944">
        <v>0.8</v>
      </c>
      <c r="V7944">
        <v>-59.372999999999998</v>
      </c>
    </row>
    <row r="7945" spans="1:22" x14ac:dyDescent="0.25">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5.0274000000000001</v>
      </c>
    </row>
    <row r="7946" spans="1:22" x14ac:dyDescent="0.25">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2.3807999999999998</v>
      </c>
    </row>
    <row r="7947" spans="1:22" x14ac:dyDescent="0.25">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40.98</v>
      </c>
      <c r="T7947">
        <v>5</v>
      </c>
      <c r="U7947">
        <v>0.8</v>
      </c>
      <c r="V7947">
        <v>-65.567999999999998</v>
      </c>
    </row>
    <row r="7948" spans="1:22" x14ac:dyDescent="0.25">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3.1680000000000001</v>
      </c>
      <c r="T7948">
        <v>3</v>
      </c>
      <c r="U7948">
        <v>0.8</v>
      </c>
      <c r="V7948">
        <v>-5.0688000000000004</v>
      </c>
    </row>
    <row r="7949" spans="1:22" x14ac:dyDescent="0.25">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-3.5325000000000002</v>
      </c>
    </row>
    <row r="7950" spans="1:22" x14ac:dyDescent="0.25">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362.25</v>
      </c>
      <c r="T7950">
        <v>6</v>
      </c>
      <c r="U7950">
        <v>0.3</v>
      </c>
      <c r="V7950">
        <v>0</v>
      </c>
    </row>
    <row r="7951" spans="1:22" x14ac:dyDescent="0.25">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v>
      </c>
      <c r="T7951">
        <v>6</v>
      </c>
      <c r="U7951">
        <v>0.6</v>
      </c>
      <c r="V7951">
        <v>-34.953600000000002</v>
      </c>
    </row>
    <row r="7952" spans="1:22" x14ac:dyDescent="0.25">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-22.671600000000002</v>
      </c>
    </row>
    <row r="7953" spans="1:22" x14ac:dyDescent="0.25">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v>
      </c>
      <c r="T7953">
        <v>2</v>
      </c>
      <c r="U7953">
        <v>0.2</v>
      </c>
      <c r="V7953">
        <v>2.2440000000000002</v>
      </c>
    </row>
    <row r="7954" spans="1:22" x14ac:dyDescent="0.25">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249.91040000000001</v>
      </c>
    </row>
    <row r="7955" spans="1:22" x14ac:dyDescent="0.25">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2.6783999999999999</v>
      </c>
    </row>
    <row r="7956" spans="1:22" x14ac:dyDescent="0.25">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25">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435.16800000000001</v>
      </c>
      <c r="T7957">
        <v>4</v>
      </c>
      <c r="U7957">
        <v>0.2</v>
      </c>
      <c r="V7957">
        <v>-59.835599999999999</v>
      </c>
    </row>
    <row r="7958" spans="1:22" x14ac:dyDescent="0.25">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6.8540000000000001</v>
      </c>
    </row>
    <row r="7959" spans="1:22" x14ac:dyDescent="0.25">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4.1079999999999997</v>
      </c>
    </row>
    <row r="7960" spans="1:22" x14ac:dyDescent="0.25">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26.972999999999999</v>
      </c>
    </row>
    <row r="7961" spans="1:22" x14ac:dyDescent="0.25">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v>
      </c>
      <c r="T7961">
        <v>3</v>
      </c>
      <c r="U7961">
        <v>0.2</v>
      </c>
      <c r="V7961">
        <v>5.1588000000000003</v>
      </c>
    </row>
    <row r="7962" spans="1:22" x14ac:dyDescent="0.25">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v>
      </c>
      <c r="T7962">
        <v>1</v>
      </c>
      <c r="U7962">
        <v>0.2</v>
      </c>
      <c r="V7962">
        <v>2.6972999999999998</v>
      </c>
    </row>
    <row r="7963" spans="1:22" x14ac:dyDescent="0.25">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v>
      </c>
      <c r="T7963">
        <v>5</v>
      </c>
      <c r="U7963">
        <v>0.2</v>
      </c>
      <c r="V7963">
        <v>-19.323</v>
      </c>
    </row>
    <row r="7964" spans="1:22" x14ac:dyDescent="0.25">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20.231999999999999</v>
      </c>
      <c r="T7964">
        <v>8</v>
      </c>
      <c r="U7964">
        <v>0.7</v>
      </c>
      <c r="V7964">
        <v>-16.185600000000001</v>
      </c>
    </row>
    <row r="7965" spans="1:22" x14ac:dyDescent="0.25">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v>389.05599999999998</v>
      </c>
      <c r="T7965">
        <v>4</v>
      </c>
      <c r="U7965">
        <v>0.2</v>
      </c>
      <c r="V7965">
        <v>48.631999999999998</v>
      </c>
    </row>
    <row r="7966" spans="1:22" x14ac:dyDescent="0.25">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20.736000000000001</v>
      </c>
      <c r="T7966">
        <v>4</v>
      </c>
      <c r="U7966">
        <v>0.2</v>
      </c>
      <c r="V7966">
        <v>7.2576000000000001</v>
      </c>
    </row>
    <row r="7967" spans="1:22" x14ac:dyDescent="0.25">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41.472000000000001</v>
      </c>
      <c r="T7967">
        <v>8</v>
      </c>
      <c r="U7967">
        <v>0.2</v>
      </c>
      <c r="V7967">
        <v>14.5152</v>
      </c>
    </row>
    <row r="7968" spans="1:22" x14ac:dyDescent="0.25">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25">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-190.85220000000001</v>
      </c>
    </row>
    <row r="7970" spans="1:22" x14ac:dyDescent="0.25">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15.992000000000001</v>
      </c>
      <c r="T7970">
        <v>1</v>
      </c>
      <c r="U7970">
        <v>0.2</v>
      </c>
      <c r="V7970">
        <v>-2.9984999999999999</v>
      </c>
    </row>
    <row r="7971" spans="1:22" x14ac:dyDescent="0.25">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120.78400000000001</v>
      </c>
      <c r="T7971">
        <v>1</v>
      </c>
      <c r="U7971">
        <v>0.2</v>
      </c>
      <c r="V7971">
        <v>13.588200000000001</v>
      </c>
    </row>
    <row r="7972" spans="1:22" x14ac:dyDescent="0.25">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-112.6216</v>
      </c>
    </row>
    <row r="7973" spans="1:22" x14ac:dyDescent="0.25">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31.175999999999998</v>
      </c>
      <c r="T7973">
        <v>3</v>
      </c>
      <c r="U7973">
        <v>0.2</v>
      </c>
      <c r="V7973">
        <v>-5.4558</v>
      </c>
    </row>
    <row r="7974" spans="1:22" x14ac:dyDescent="0.25">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v>
      </c>
      <c r="T7974">
        <v>2</v>
      </c>
      <c r="U7974">
        <v>0.2</v>
      </c>
      <c r="V7974">
        <v>3.6288</v>
      </c>
    </row>
    <row r="7975" spans="1:22" x14ac:dyDescent="0.25">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2.7240000000000002</v>
      </c>
      <c r="T7975">
        <v>2</v>
      </c>
      <c r="U7975">
        <v>0.7</v>
      </c>
      <c r="V7975">
        <v>-1.9068000000000001</v>
      </c>
    </row>
    <row r="7976" spans="1:22" x14ac:dyDescent="0.25">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v>
      </c>
      <c r="T7976">
        <v>3</v>
      </c>
      <c r="U7976">
        <v>0.2</v>
      </c>
      <c r="V7976">
        <v>0</v>
      </c>
    </row>
    <row r="7977" spans="1:22" x14ac:dyDescent="0.25">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-2.7587999999999999</v>
      </c>
    </row>
    <row r="7978" spans="1:22" x14ac:dyDescent="0.25">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v>
      </c>
      <c r="T7978">
        <v>3</v>
      </c>
      <c r="U7978">
        <v>0.2</v>
      </c>
      <c r="V7978">
        <v>3.21</v>
      </c>
    </row>
    <row r="7979" spans="1:22" x14ac:dyDescent="0.25">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197.99100000000001</v>
      </c>
    </row>
    <row r="7980" spans="1:22" x14ac:dyDescent="0.25">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113.73</v>
      </c>
      <c r="T7980">
        <v>3</v>
      </c>
      <c r="U7980">
        <v>0</v>
      </c>
      <c r="V7980">
        <v>32.981699999999996</v>
      </c>
    </row>
    <row r="7981" spans="1:22" x14ac:dyDescent="0.25">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1.6588000000000001</v>
      </c>
    </row>
    <row r="7982" spans="1:22" x14ac:dyDescent="0.25">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5.5511999999999997</v>
      </c>
    </row>
    <row r="7983" spans="1:22" x14ac:dyDescent="0.25">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25">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254.9</v>
      </c>
      <c r="T7984">
        <v>5</v>
      </c>
      <c r="U7984">
        <v>0</v>
      </c>
      <c r="V7984">
        <v>76.47</v>
      </c>
    </row>
    <row r="7985" spans="1:22" x14ac:dyDescent="0.25">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v>
      </c>
      <c r="T7985">
        <v>5</v>
      </c>
      <c r="U7985">
        <v>0.2</v>
      </c>
      <c r="V7985">
        <v>4.9139999999999997</v>
      </c>
    </row>
    <row r="7986" spans="1:22" x14ac:dyDescent="0.25">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0.88560000000000005</v>
      </c>
    </row>
    <row r="7987" spans="1:22" x14ac:dyDescent="0.25">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25">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89.95</v>
      </c>
      <c r="T7988">
        <v>5</v>
      </c>
      <c r="U7988">
        <v>0</v>
      </c>
      <c r="V7988">
        <v>43.176000000000002</v>
      </c>
    </row>
    <row r="7989" spans="1:22" x14ac:dyDescent="0.25">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11.592000000000001</v>
      </c>
    </row>
    <row r="7990" spans="1:22" x14ac:dyDescent="0.25">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37.590000000000003</v>
      </c>
      <c r="T7990">
        <v>3</v>
      </c>
      <c r="U7990">
        <v>0</v>
      </c>
      <c r="V7990">
        <v>17.667300000000001</v>
      </c>
    </row>
    <row r="7991" spans="1:22" x14ac:dyDescent="0.25">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4.1916000000000002</v>
      </c>
    </row>
    <row r="7992" spans="1:22" x14ac:dyDescent="0.25">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25">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v>
      </c>
      <c r="T7993">
        <v>4</v>
      </c>
      <c r="U7993">
        <v>0.7</v>
      </c>
      <c r="V7993">
        <v>-26.623999999999999</v>
      </c>
    </row>
    <row r="7994" spans="1:22" x14ac:dyDescent="0.25">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25">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4.8959999999999999</v>
      </c>
      <c r="T7995">
        <v>3</v>
      </c>
      <c r="U7995">
        <v>0.7</v>
      </c>
      <c r="V7995">
        <v>-3.4272</v>
      </c>
    </row>
    <row r="7996" spans="1:22" x14ac:dyDescent="0.25">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-247.7988</v>
      </c>
    </row>
    <row r="7997" spans="1:22" x14ac:dyDescent="0.25">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-7.3692000000000002</v>
      </c>
    </row>
    <row r="7998" spans="1:22" x14ac:dyDescent="0.25">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v>
      </c>
    </row>
    <row r="7999" spans="1:22" x14ac:dyDescent="0.25">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1673.184</v>
      </c>
      <c r="T7999">
        <v>12</v>
      </c>
      <c r="U7999">
        <v>0.2</v>
      </c>
      <c r="V7999">
        <v>20.9148</v>
      </c>
    </row>
    <row r="8000" spans="1:22" x14ac:dyDescent="0.25">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3.8976000000000002</v>
      </c>
    </row>
    <row r="8001" spans="1:22" x14ac:dyDescent="0.25">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19.034400000000002</v>
      </c>
    </row>
    <row r="8002" spans="1:22" x14ac:dyDescent="0.25">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76.548400000000001</v>
      </c>
    </row>
    <row r="8003" spans="1:22" x14ac:dyDescent="0.25">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v>
      </c>
    </row>
    <row r="8004" spans="1:22" x14ac:dyDescent="0.25">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0.51519999999999999</v>
      </c>
    </row>
    <row r="8005" spans="1:22" x14ac:dyDescent="0.25">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78.850999999999999</v>
      </c>
    </row>
    <row r="8006" spans="1:22" x14ac:dyDescent="0.25">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45.84</v>
      </c>
      <c r="T8006">
        <v>3</v>
      </c>
      <c r="U8006">
        <v>0</v>
      </c>
      <c r="V8006">
        <v>15.585599999999999</v>
      </c>
    </row>
    <row r="8007" spans="1:22" x14ac:dyDescent="0.25">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3.2406000000000001</v>
      </c>
    </row>
    <row r="8008" spans="1:22" x14ac:dyDescent="0.25">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0.93359999999999999</v>
      </c>
    </row>
    <row r="8009" spans="1:22" x14ac:dyDescent="0.25">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5.4123999999999999</v>
      </c>
    </row>
    <row r="8010" spans="1:22" x14ac:dyDescent="0.25">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49.970399999999998</v>
      </c>
    </row>
    <row r="8011" spans="1:22" x14ac:dyDescent="0.25">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1323.9</v>
      </c>
      <c r="T8011">
        <v>5</v>
      </c>
      <c r="U8011">
        <v>0</v>
      </c>
      <c r="V8011">
        <v>383.93099999999998</v>
      </c>
    </row>
    <row r="8012" spans="1:22" x14ac:dyDescent="0.25">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41.152799999999999</v>
      </c>
    </row>
    <row r="8013" spans="1:22" x14ac:dyDescent="0.25">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15.743</v>
      </c>
    </row>
    <row r="8014" spans="1:22" x14ac:dyDescent="0.25">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207.47499999999999</v>
      </c>
    </row>
    <row r="8015" spans="1:22" x14ac:dyDescent="0.25">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v>
      </c>
    </row>
    <row r="8016" spans="1:22" x14ac:dyDescent="0.25">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25">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6.0288000000000004</v>
      </c>
    </row>
    <row r="8018" spans="1:22" x14ac:dyDescent="0.25">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60.671999999999997</v>
      </c>
      <c r="T8018">
        <v>6</v>
      </c>
      <c r="U8018">
        <v>0.2</v>
      </c>
      <c r="V8018">
        <v>12.892799999999999</v>
      </c>
    </row>
    <row r="8019" spans="1:22" x14ac:dyDescent="0.25">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30.815999999999999</v>
      </c>
      <c r="T8019">
        <v>9</v>
      </c>
      <c r="U8019">
        <v>0.2</v>
      </c>
      <c r="V8019">
        <v>2.6964000000000001</v>
      </c>
    </row>
    <row r="8020" spans="1:22" x14ac:dyDescent="0.25">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v>
      </c>
    </row>
    <row r="8021" spans="1:22" x14ac:dyDescent="0.25">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25">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5.7624000000000004</v>
      </c>
    </row>
    <row r="8023" spans="1:22" x14ac:dyDescent="0.25">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4.992</v>
      </c>
      <c r="T8023">
        <v>3</v>
      </c>
      <c r="U8023">
        <v>0.8</v>
      </c>
      <c r="V8023">
        <v>-12.979200000000001</v>
      </c>
    </row>
    <row r="8024" spans="1:22" x14ac:dyDescent="0.25">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29.672999999999998</v>
      </c>
    </row>
    <row r="8025" spans="1:22" x14ac:dyDescent="0.25">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-93.99</v>
      </c>
    </row>
    <row r="8026" spans="1:22" x14ac:dyDescent="0.25">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1.044</v>
      </c>
      <c r="T8026">
        <v>1</v>
      </c>
      <c r="U8026">
        <v>0.8</v>
      </c>
      <c r="V8026">
        <v>-1.827</v>
      </c>
    </row>
    <row r="8027" spans="1:22" x14ac:dyDescent="0.25">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50.563200000000002</v>
      </c>
    </row>
    <row r="8028" spans="1:22" x14ac:dyDescent="0.25">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1.5760000000000001</v>
      </c>
    </row>
    <row r="8029" spans="1:22" x14ac:dyDescent="0.25">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6.7965999999999998</v>
      </c>
    </row>
    <row r="8030" spans="1:22" x14ac:dyDescent="0.25">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v>
      </c>
    </row>
    <row r="8031" spans="1:22" x14ac:dyDescent="0.25">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v>
      </c>
      <c r="T8031">
        <v>6</v>
      </c>
      <c r="U8031">
        <v>0.2</v>
      </c>
      <c r="V8031">
        <v>-9.282</v>
      </c>
    </row>
    <row r="8032" spans="1:22" x14ac:dyDescent="0.25">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v>
      </c>
    </row>
    <row r="8033" spans="1:22" x14ac:dyDescent="0.25">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v>
      </c>
      <c r="T8033">
        <v>5</v>
      </c>
      <c r="U8033">
        <v>0.2</v>
      </c>
      <c r="V8033">
        <v>9.0719999999999992</v>
      </c>
    </row>
    <row r="8034" spans="1:22" x14ac:dyDescent="0.25">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47.951999999999998</v>
      </c>
      <c r="T8034">
        <v>3</v>
      </c>
      <c r="U8034">
        <v>0.2</v>
      </c>
      <c r="V8034">
        <v>16.183800000000002</v>
      </c>
    </row>
    <row r="8035" spans="1:22" x14ac:dyDescent="0.25">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0.98399999999999999</v>
      </c>
      <c r="T8035">
        <v>2</v>
      </c>
      <c r="U8035">
        <v>0.8</v>
      </c>
      <c r="V8035">
        <v>-1.476</v>
      </c>
    </row>
    <row r="8036" spans="1:22" x14ac:dyDescent="0.25">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v>
      </c>
      <c r="T8036">
        <v>9</v>
      </c>
      <c r="U8036">
        <v>0.6</v>
      </c>
      <c r="V8036">
        <v>-20.730599999999999</v>
      </c>
    </row>
    <row r="8037" spans="1:22" x14ac:dyDescent="0.25">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25">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16.956</v>
      </c>
    </row>
    <row r="8039" spans="1:22" x14ac:dyDescent="0.25">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v>
      </c>
      <c r="T8039">
        <v>3</v>
      </c>
      <c r="U8039">
        <v>0</v>
      </c>
      <c r="V8039">
        <v>10.896599999999999</v>
      </c>
    </row>
    <row r="8040" spans="1:22" x14ac:dyDescent="0.25">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5.1294000000000004</v>
      </c>
    </row>
    <row r="8041" spans="1:22" x14ac:dyDescent="0.25">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388.70400000000001</v>
      </c>
      <c r="T8041">
        <v>6</v>
      </c>
      <c r="U8041">
        <v>0.2</v>
      </c>
      <c r="V8041">
        <v>38.870399999999997</v>
      </c>
    </row>
    <row r="8042" spans="1:22" x14ac:dyDescent="0.25">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34.354799999999997</v>
      </c>
    </row>
    <row r="8043" spans="1:22" x14ac:dyDescent="0.25">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25">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v>
      </c>
    </row>
    <row r="8045" spans="1:22" x14ac:dyDescent="0.25">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v>
      </c>
    </row>
    <row r="8046" spans="1:22" x14ac:dyDescent="0.25">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106.95780000000001</v>
      </c>
    </row>
    <row r="8047" spans="1:22" x14ac:dyDescent="0.25">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129.77250000000001</v>
      </c>
    </row>
    <row r="8048" spans="1:22" x14ac:dyDescent="0.25">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v>
      </c>
      <c r="T8048">
        <v>3</v>
      </c>
      <c r="U8048">
        <v>0.7</v>
      </c>
      <c r="V8048">
        <v>-1.476</v>
      </c>
    </row>
    <row r="8049" spans="1:22" x14ac:dyDescent="0.25">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16.271999999999998</v>
      </c>
      <c r="T8049">
        <v>3</v>
      </c>
      <c r="U8049">
        <v>0.2</v>
      </c>
      <c r="V8049">
        <v>5.2884000000000002</v>
      </c>
    </row>
    <row r="8050" spans="1:22" x14ac:dyDescent="0.25">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197.92080000000001</v>
      </c>
    </row>
    <row r="8051" spans="1:22" x14ac:dyDescent="0.25">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v>
      </c>
      <c r="T8051">
        <v>5</v>
      </c>
      <c r="U8051">
        <v>0.7</v>
      </c>
      <c r="V8051">
        <v>-4.577</v>
      </c>
    </row>
    <row r="8052" spans="1:22" x14ac:dyDescent="0.25">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25">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3.1032000000000002</v>
      </c>
    </row>
    <row r="8054" spans="1:22" x14ac:dyDescent="0.25">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25">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2.6549999999999998</v>
      </c>
      <c r="T8055">
        <v>1</v>
      </c>
      <c r="U8055">
        <v>0.7</v>
      </c>
      <c r="V8055">
        <v>-1.8585</v>
      </c>
    </row>
    <row r="8056" spans="1:22" x14ac:dyDescent="0.25">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267.70499999999998</v>
      </c>
    </row>
    <row r="8057" spans="1:22" x14ac:dyDescent="0.25">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28.956800000000001</v>
      </c>
    </row>
    <row r="8058" spans="1:22" x14ac:dyDescent="0.25">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29.152799999999999</v>
      </c>
    </row>
    <row r="8059" spans="1:22" x14ac:dyDescent="0.25">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25">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25">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1.7472000000000001</v>
      </c>
    </row>
    <row r="8062" spans="1:22" x14ac:dyDescent="0.25">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28.858000000000001</v>
      </c>
    </row>
    <row r="8063" spans="1:22" x14ac:dyDescent="0.25">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25">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71.269199999999998</v>
      </c>
    </row>
    <row r="8065" spans="1:22" x14ac:dyDescent="0.25">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359.97</v>
      </c>
      <c r="T8065">
        <v>3</v>
      </c>
      <c r="U8065">
        <v>0</v>
      </c>
      <c r="V8065">
        <v>100.7916</v>
      </c>
    </row>
    <row r="8066" spans="1:22" x14ac:dyDescent="0.25">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6.2207999999999997</v>
      </c>
    </row>
    <row r="8067" spans="1:22" x14ac:dyDescent="0.25">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5.8410000000000002</v>
      </c>
    </row>
    <row r="8068" spans="1:22" x14ac:dyDescent="0.25">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276.78399999999999</v>
      </c>
      <c r="T8068">
        <v>2</v>
      </c>
      <c r="U8068">
        <v>0.2</v>
      </c>
      <c r="V8068">
        <v>89.954800000000006</v>
      </c>
    </row>
    <row r="8069" spans="1:22" x14ac:dyDescent="0.25">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239.97</v>
      </c>
      <c r="T8069">
        <v>3</v>
      </c>
      <c r="U8069">
        <v>0</v>
      </c>
      <c r="V8069">
        <v>86.389200000000002</v>
      </c>
    </row>
    <row r="8070" spans="1:22" x14ac:dyDescent="0.25">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25">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v>
      </c>
      <c r="T8071">
        <v>5</v>
      </c>
      <c r="U8071">
        <v>0.2</v>
      </c>
      <c r="V8071">
        <v>-107.958</v>
      </c>
    </row>
    <row r="8072" spans="1:22" x14ac:dyDescent="0.25">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-187.38149999999999</v>
      </c>
    </row>
    <row r="8073" spans="1:22" x14ac:dyDescent="0.25">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310.74400000000003</v>
      </c>
      <c r="T8073">
        <v>4</v>
      </c>
      <c r="U8073">
        <v>0.3</v>
      </c>
      <c r="V8073">
        <v>-26.635200000000001</v>
      </c>
    </row>
    <row r="8074" spans="1:22" x14ac:dyDescent="0.25">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2.2288000000000001</v>
      </c>
    </row>
    <row r="8075" spans="1:22" x14ac:dyDescent="0.25">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6.47</v>
      </c>
      <c r="T8075">
        <v>5</v>
      </c>
      <c r="U8075">
        <v>0.8</v>
      </c>
      <c r="V8075">
        <v>-9.7050000000000001</v>
      </c>
    </row>
    <row r="8076" spans="1:22" x14ac:dyDescent="0.25">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13.747999999999999</v>
      </c>
      <c r="T8076">
        <v>14</v>
      </c>
      <c r="U8076">
        <v>0.8</v>
      </c>
      <c r="V8076">
        <v>-22.684200000000001</v>
      </c>
    </row>
    <row r="8077" spans="1:22" x14ac:dyDescent="0.25">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15.224</v>
      </c>
      <c r="T8077">
        <v>2</v>
      </c>
      <c r="U8077">
        <v>0.8</v>
      </c>
      <c r="V8077">
        <v>-38.821199999999997</v>
      </c>
    </row>
    <row r="8078" spans="1:22" x14ac:dyDescent="0.25">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9.3228000000000009</v>
      </c>
    </row>
    <row r="8079" spans="1:22" x14ac:dyDescent="0.25">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74.691000000000003</v>
      </c>
    </row>
    <row r="8080" spans="1:22" x14ac:dyDescent="0.25">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25">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134.27199999999999</v>
      </c>
      <c r="T8081">
        <v>8</v>
      </c>
      <c r="U8081">
        <v>0.2</v>
      </c>
      <c r="V8081">
        <v>46.995199999999997</v>
      </c>
    </row>
    <row r="8082" spans="1:22" x14ac:dyDescent="0.25">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47.626800000000003</v>
      </c>
    </row>
    <row r="8083" spans="1:22" x14ac:dyDescent="0.25">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47.815199999999997</v>
      </c>
    </row>
    <row r="8084" spans="1:22" x14ac:dyDescent="0.25">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v>
      </c>
      <c r="T8084">
        <v>5</v>
      </c>
      <c r="U8084">
        <v>0.2</v>
      </c>
      <c r="V8084">
        <v>20.388000000000002</v>
      </c>
    </row>
    <row r="8085" spans="1:22" x14ac:dyDescent="0.25">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v>
      </c>
      <c r="T8085">
        <v>7</v>
      </c>
      <c r="U8085">
        <v>0.7</v>
      </c>
      <c r="V8085">
        <v>-10.487399999999999</v>
      </c>
    </row>
    <row r="8086" spans="1:22" x14ac:dyDescent="0.25">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v>
      </c>
      <c r="T8086">
        <v>10</v>
      </c>
      <c r="U8086">
        <v>0.2</v>
      </c>
      <c r="V8086">
        <v>-161.69399999999999</v>
      </c>
    </row>
    <row r="8087" spans="1:22" x14ac:dyDescent="0.25">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18.329999999999998</v>
      </c>
    </row>
    <row r="8088" spans="1:22" x14ac:dyDescent="0.25">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5.2649999999999997</v>
      </c>
    </row>
    <row r="8089" spans="1:22" x14ac:dyDescent="0.25">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1.1808000000000001</v>
      </c>
    </row>
    <row r="8090" spans="1:22" x14ac:dyDescent="0.25">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12.974</v>
      </c>
    </row>
    <row r="8091" spans="1:22" x14ac:dyDescent="0.25">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25">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269.36</v>
      </c>
      <c r="T8092">
        <v>7</v>
      </c>
      <c r="U8092">
        <v>0</v>
      </c>
      <c r="V8092">
        <v>70.033600000000007</v>
      </c>
    </row>
    <row r="8093" spans="1:22" x14ac:dyDescent="0.25">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25">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25">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10.507199999999999</v>
      </c>
    </row>
    <row r="8096" spans="1:22" x14ac:dyDescent="0.25">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25">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6.2207999999999997</v>
      </c>
    </row>
    <row r="8098" spans="1:22" x14ac:dyDescent="0.25">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v>
      </c>
      <c r="T8098">
        <v>5</v>
      </c>
      <c r="U8098">
        <v>0</v>
      </c>
      <c r="V8098">
        <v>32.893000000000001</v>
      </c>
    </row>
    <row r="8099" spans="1:22" x14ac:dyDescent="0.25">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25">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1.9259999999999999</v>
      </c>
    </row>
    <row r="8101" spans="1:22" x14ac:dyDescent="0.25">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26.85</v>
      </c>
      <c r="T8101">
        <v>3</v>
      </c>
      <c r="U8101">
        <v>0</v>
      </c>
      <c r="V8101">
        <v>5.1014999999999997</v>
      </c>
    </row>
    <row r="8102" spans="1:22" x14ac:dyDescent="0.25">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v>
      </c>
      <c r="T8102">
        <v>3</v>
      </c>
      <c r="U8102">
        <v>0.2</v>
      </c>
      <c r="V8102">
        <v>377.73</v>
      </c>
    </row>
    <row r="8103" spans="1:22" x14ac:dyDescent="0.25">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25">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334.49849999999998</v>
      </c>
    </row>
    <row r="8105" spans="1:22" x14ac:dyDescent="0.25">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29.341200000000001</v>
      </c>
    </row>
    <row r="8106" spans="1:22" x14ac:dyDescent="0.25">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775.72799999999995</v>
      </c>
      <c r="T8106">
        <v>6</v>
      </c>
      <c r="U8106">
        <v>0.2</v>
      </c>
      <c r="V8106">
        <v>58.179600000000001</v>
      </c>
    </row>
    <row r="8107" spans="1:22" x14ac:dyDescent="0.25">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89.066400000000002</v>
      </c>
      <c r="T8107">
        <v>1</v>
      </c>
      <c r="U8107">
        <v>0.32</v>
      </c>
      <c r="V8107">
        <v>-17.0274</v>
      </c>
    </row>
    <row r="8108" spans="1:22" x14ac:dyDescent="0.25">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52.631999999999998</v>
      </c>
    </row>
    <row r="8109" spans="1:22" x14ac:dyDescent="0.25">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-87.667199999999994</v>
      </c>
    </row>
    <row r="8110" spans="1:22" x14ac:dyDescent="0.25">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-58.504800000000003</v>
      </c>
    </row>
    <row r="8111" spans="1:22" x14ac:dyDescent="0.25">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25">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127.386</v>
      </c>
      <c r="T8112">
        <v>2</v>
      </c>
      <c r="U8112">
        <v>0.3</v>
      </c>
      <c r="V8112">
        <v>-25.4772</v>
      </c>
    </row>
    <row r="8113" spans="1:22" x14ac:dyDescent="0.25">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-17.745000000000001</v>
      </c>
    </row>
    <row r="8114" spans="1:22" x14ac:dyDescent="0.25">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11.648</v>
      </c>
      <c r="T8114">
        <v>4</v>
      </c>
      <c r="U8114">
        <v>0.8</v>
      </c>
      <c r="V8114">
        <v>-30.8672</v>
      </c>
    </row>
    <row r="8115" spans="1:22" x14ac:dyDescent="0.25">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v>
      </c>
    </row>
    <row r="8116" spans="1:22" x14ac:dyDescent="0.25">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2.3220000000000001</v>
      </c>
    </row>
    <row r="8117" spans="1:22" x14ac:dyDescent="0.25">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41.445599999999999</v>
      </c>
    </row>
    <row r="8118" spans="1:22" x14ac:dyDescent="0.25">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7.9896000000000003</v>
      </c>
    </row>
    <row r="8119" spans="1:22" x14ac:dyDescent="0.25">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v>
      </c>
      <c r="T8119">
        <v>5</v>
      </c>
      <c r="U8119">
        <v>0</v>
      </c>
      <c r="V8119">
        <v>100.4255</v>
      </c>
    </row>
    <row r="8120" spans="1:22" x14ac:dyDescent="0.25">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526.34400000000005</v>
      </c>
      <c r="T8120">
        <v>4</v>
      </c>
      <c r="U8120">
        <v>0.3</v>
      </c>
      <c r="V8120">
        <v>-75.191999999999993</v>
      </c>
    </row>
    <row r="8121" spans="1:22" x14ac:dyDescent="0.25">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10.909599999999999</v>
      </c>
    </row>
    <row r="8122" spans="1:22" x14ac:dyDescent="0.25">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451.15199999999999</v>
      </c>
      <c r="T8122">
        <v>3</v>
      </c>
      <c r="U8122">
        <v>0.2</v>
      </c>
      <c r="V8122">
        <v>0</v>
      </c>
    </row>
    <row r="8123" spans="1:22" x14ac:dyDescent="0.25">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31.504000000000001</v>
      </c>
      <c r="T8123">
        <v>11</v>
      </c>
      <c r="U8123">
        <v>0.2</v>
      </c>
      <c r="V8123">
        <v>11.026400000000001</v>
      </c>
    </row>
    <row r="8124" spans="1:22" x14ac:dyDescent="0.25">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25">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1079.9760000000001</v>
      </c>
      <c r="T8125">
        <v>4</v>
      </c>
      <c r="U8125">
        <v>0.4</v>
      </c>
      <c r="V8125">
        <v>125.99720000000001</v>
      </c>
    </row>
    <row r="8126" spans="1:22" x14ac:dyDescent="0.25">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v>
      </c>
    </row>
    <row r="8127" spans="1:22" x14ac:dyDescent="0.25">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2.9340000000000002</v>
      </c>
      <c r="T8127">
        <v>3</v>
      </c>
      <c r="U8127">
        <v>0.8</v>
      </c>
      <c r="V8127">
        <v>-4.9878</v>
      </c>
    </row>
    <row r="8128" spans="1:22" x14ac:dyDescent="0.25">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18.527999999999999</v>
      </c>
      <c r="T8128">
        <v>2</v>
      </c>
      <c r="U8128">
        <v>0.2</v>
      </c>
      <c r="V8128">
        <v>4.4004000000000003</v>
      </c>
    </row>
    <row r="8129" spans="1:22" x14ac:dyDescent="0.25">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670.75199999999995</v>
      </c>
      <c r="T8129">
        <v>3</v>
      </c>
      <c r="U8129">
        <v>0.2</v>
      </c>
      <c r="V8129">
        <v>-125.76600000000001</v>
      </c>
    </row>
    <row r="8130" spans="1:22" x14ac:dyDescent="0.25">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-43.847999999999999</v>
      </c>
    </row>
    <row r="8131" spans="1:22" x14ac:dyDescent="0.25">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15.0984</v>
      </c>
    </row>
    <row r="8132" spans="1:22" x14ac:dyDescent="0.25">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25">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3.8048000000000002</v>
      </c>
    </row>
    <row r="8134" spans="1:22" x14ac:dyDescent="0.25">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160.62299999999999</v>
      </c>
    </row>
    <row r="8135" spans="1:22" x14ac:dyDescent="0.25">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25">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v>36.840000000000003</v>
      </c>
      <c r="T8136">
        <v>3</v>
      </c>
      <c r="U8136">
        <v>0</v>
      </c>
      <c r="V8136">
        <v>17.314800000000002</v>
      </c>
    </row>
    <row r="8137" spans="1:22" x14ac:dyDescent="0.25">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41.223700000000001</v>
      </c>
    </row>
    <row r="8138" spans="1:22" x14ac:dyDescent="0.25">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562.29250000000002</v>
      </c>
      <c r="T8138">
        <v>7</v>
      </c>
      <c r="U8138">
        <v>0.45</v>
      </c>
      <c r="V8138">
        <v>-255.58750000000001</v>
      </c>
    </row>
    <row r="8139" spans="1:22" x14ac:dyDescent="0.25">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21.477599999999999</v>
      </c>
    </row>
    <row r="8140" spans="1:22" x14ac:dyDescent="0.25">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11.263999999999999</v>
      </c>
      <c r="T8140">
        <v>8</v>
      </c>
      <c r="U8140">
        <v>0.2</v>
      </c>
      <c r="V8140">
        <v>1.2672000000000001</v>
      </c>
    </row>
    <row r="8141" spans="1:22" x14ac:dyDescent="0.25">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v>
      </c>
      <c r="T8141">
        <v>10</v>
      </c>
      <c r="U8141">
        <v>0.2</v>
      </c>
      <c r="V8141">
        <v>24.856999999999999</v>
      </c>
    </row>
    <row r="8142" spans="1:22" x14ac:dyDescent="0.25">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18.495999999999999</v>
      </c>
      <c r="T8142">
        <v>4</v>
      </c>
      <c r="U8142">
        <v>0.2</v>
      </c>
      <c r="V8142">
        <v>6.7047999999999996</v>
      </c>
    </row>
    <row r="8143" spans="1:22" x14ac:dyDescent="0.25">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25">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v>
      </c>
    </row>
    <row r="8145" spans="1:22" x14ac:dyDescent="0.25">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6.9715999999999996</v>
      </c>
    </row>
    <row r="8146" spans="1:22" x14ac:dyDescent="0.25">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159.96799999999999</v>
      </c>
      <c r="T8146">
        <v>4</v>
      </c>
      <c r="U8146">
        <v>0.2</v>
      </c>
      <c r="V8146">
        <v>-31.993600000000001</v>
      </c>
    </row>
    <row r="8147" spans="1:22" x14ac:dyDescent="0.25">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v>
      </c>
      <c r="T8147">
        <v>6</v>
      </c>
      <c r="U8147">
        <v>0</v>
      </c>
      <c r="V8147">
        <v>155.727</v>
      </c>
    </row>
    <row r="8148" spans="1:22" x14ac:dyDescent="0.25">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25">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23.086400000000001</v>
      </c>
    </row>
    <row r="8150" spans="1:22" x14ac:dyDescent="0.25">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25">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25">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25">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25">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25">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6719.9808000000003</v>
      </c>
    </row>
    <row r="8156" spans="1:22" x14ac:dyDescent="0.25">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v>
      </c>
    </row>
    <row r="8157" spans="1:22" x14ac:dyDescent="0.25">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27.882000000000001</v>
      </c>
    </row>
    <row r="8158" spans="1:22" x14ac:dyDescent="0.25">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239.37200000000001</v>
      </c>
      <c r="T8158">
        <v>2</v>
      </c>
      <c r="U8158">
        <v>0.3</v>
      </c>
      <c r="V8158">
        <v>-23.937200000000001</v>
      </c>
    </row>
    <row r="8159" spans="1:22" x14ac:dyDescent="0.25">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v>
      </c>
    </row>
    <row r="8160" spans="1:22" x14ac:dyDescent="0.25">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5.6112000000000002</v>
      </c>
    </row>
    <row r="8161" spans="1:22" x14ac:dyDescent="0.25">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v>
      </c>
    </row>
    <row r="8162" spans="1:22" x14ac:dyDescent="0.25">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36.473599999999998</v>
      </c>
    </row>
    <row r="8163" spans="1:22" x14ac:dyDescent="0.25">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25">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89.3142</v>
      </c>
    </row>
    <row r="8165" spans="1:22" x14ac:dyDescent="0.25">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v>
      </c>
      <c r="T8165">
        <v>6</v>
      </c>
      <c r="U8165">
        <v>0</v>
      </c>
      <c r="V8165">
        <v>33.936</v>
      </c>
    </row>
    <row r="8166" spans="1:22" x14ac:dyDescent="0.25">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v>
      </c>
      <c r="T8166">
        <v>7</v>
      </c>
      <c r="U8166">
        <v>0.2</v>
      </c>
      <c r="V8166">
        <v>41.120800000000003</v>
      </c>
    </row>
    <row r="8167" spans="1:22" x14ac:dyDescent="0.25">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v>
      </c>
      <c r="T8167">
        <v>3</v>
      </c>
      <c r="U8167">
        <v>0.2</v>
      </c>
      <c r="V8167">
        <v>4.1832000000000003</v>
      </c>
    </row>
    <row r="8168" spans="1:22" x14ac:dyDescent="0.25">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-30.146999999999998</v>
      </c>
    </row>
    <row r="8169" spans="1:22" x14ac:dyDescent="0.25">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v>
      </c>
    </row>
    <row r="8170" spans="1:22" x14ac:dyDescent="0.25">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v>
      </c>
      <c r="T8170">
        <v>7</v>
      </c>
      <c r="U8170">
        <v>0</v>
      </c>
      <c r="V8170">
        <v>366.63479999999998</v>
      </c>
    </row>
    <row r="8171" spans="1:22" x14ac:dyDescent="0.25">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449.56799999999998</v>
      </c>
      <c r="T8171">
        <v>2</v>
      </c>
      <c r="U8171">
        <v>0.2</v>
      </c>
      <c r="V8171">
        <v>-73.0548</v>
      </c>
    </row>
    <row r="8172" spans="1:22" x14ac:dyDescent="0.25">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v>
      </c>
      <c r="T8172">
        <v>3</v>
      </c>
      <c r="U8172">
        <v>0</v>
      </c>
      <c r="V8172">
        <v>32.688000000000002</v>
      </c>
    </row>
    <row r="8173" spans="1:22" x14ac:dyDescent="0.25">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25">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25">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14.1426</v>
      </c>
    </row>
    <row r="8176" spans="1:22" x14ac:dyDescent="0.25">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4.0663999999999998</v>
      </c>
    </row>
    <row r="8177" spans="1:22" x14ac:dyDescent="0.25">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52.822800000000001</v>
      </c>
    </row>
    <row r="8178" spans="1:22" x14ac:dyDescent="0.25">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37.218600000000002</v>
      </c>
    </row>
    <row r="8179" spans="1:22" x14ac:dyDescent="0.25">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142.48500000000001</v>
      </c>
    </row>
    <row r="8180" spans="1:22" x14ac:dyDescent="0.25">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25">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25">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-480.20319999999998</v>
      </c>
    </row>
    <row r="8183" spans="1:22" x14ac:dyDescent="0.25">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-24.043500000000002</v>
      </c>
    </row>
    <row r="8184" spans="1:22" x14ac:dyDescent="0.25">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-10.1736</v>
      </c>
    </row>
    <row r="8185" spans="1:22" x14ac:dyDescent="0.25">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1.8919999999999999</v>
      </c>
      <c r="T8185">
        <v>1</v>
      </c>
      <c r="U8185">
        <v>0.6</v>
      </c>
      <c r="V8185">
        <v>-0.99329999999999996</v>
      </c>
    </row>
    <row r="8186" spans="1:22" x14ac:dyDescent="0.25">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20.5764</v>
      </c>
    </row>
    <row r="8187" spans="1:22" x14ac:dyDescent="0.25">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2.9340000000000002</v>
      </c>
    </row>
    <row r="8188" spans="1:22" x14ac:dyDescent="0.25">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-12.148</v>
      </c>
    </row>
    <row r="8189" spans="1:22" x14ac:dyDescent="0.25">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v>
      </c>
      <c r="T8189">
        <v>9</v>
      </c>
      <c r="U8189">
        <v>0</v>
      </c>
      <c r="V8189">
        <v>29.525400000000001</v>
      </c>
    </row>
    <row r="8190" spans="1:22" x14ac:dyDescent="0.25">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25">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25">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25">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25">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v>
      </c>
      <c r="T8194">
        <v>7</v>
      </c>
      <c r="U8194">
        <v>0.7</v>
      </c>
      <c r="V8194">
        <v>-4.2336</v>
      </c>
    </row>
    <row r="8195" spans="1:22" x14ac:dyDescent="0.25">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9.8352000000000004</v>
      </c>
    </row>
    <row r="8196" spans="1:22" x14ac:dyDescent="0.25">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25.180800000000001</v>
      </c>
    </row>
    <row r="8197" spans="1:22" x14ac:dyDescent="0.25">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4.3903999999999996</v>
      </c>
    </row>
    <row r="8198" spans="1:22" x14ac:dyDescent="0.25">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-1.1195999999999999</v>
      </c>
    </row>
    <row r="8199" spans="1:22" x14ac:dyDescent="0.25">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7.1959999999999997</v>
      </c>
    </row>
    <row r="8200" spans="1:22" x14ac:dyDescent="0.25">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v>
      </c>
      <c r="T8200">
        <v>3</v>
      </c>
      <c r="U8200">
        <v>0.2</v>
      </c>
      <c r="V8200">
        <v>5.4432</v>
      </c>
    </row>
    <row r="8201" spans="1:22" x14ac:dyDescent="0.25">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10.43</v>
      </c>
      <c r="T8201">
        <v>5</v>
      </c>
      <c r="U8201">
        <v>0.8</v>
      </c>
      <c r="V8201">
        <v>-18.252500000000001</v>
      </c>
    </row>
    <row r="8202" spans="1:22" x14ac:dyDescent="0.25">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25">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25">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25">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25">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25">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25">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25">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0.4264</v>
      </c>
    </row>
    <row r="8210" spans="1:22" x14ac:dyDescent="0.25">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1369.7639999999999</v>
      </c>
      <c r="T8210">
        <v>6</v>
      </c>
      <c r="U8210">
        <v>0.7</v>
      </c>
      <c r="V8210">
        <v>-913.17600000000004</v>
      </c>
    </row>
    <row r="8211" spans="1:22" x14ac:dyDescent="0.25">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-58.873600000000003</v>
      </c>
    </row>
    <row r="8212" spans="1:22" x14ac:dyDescent="0.25">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v>
      </c>
    </row>
    <row r="8213" spans="1:22" x14ac:dyDescent="0.25">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v>
      </c>
      <c r="T8213">
        <v>5</v>
      </c>
      <c r="U8213">
        <v>0.6</v>
      </c>
      <c r="V8213">
        <v>-17.783999999999999</v>
      </c>
    </row>
    <row r="8214" spans="1:22" x14ac:dyDescent="0.25">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19.630500000000001</v>
      </c>
    </row>
    <row r="8215" spans="1:22" x14ac:dyDescent="0.25">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6.3360000000000003</v>
      </c>
      <c r="T8215">
        <v>4</v>
      </c>
      <c r="U8215">
        <v>0.7</v>
      </c>
      <c r="V8215">
        <v>-4.6463999999999999</v>
      </c>
    </row>
    <row r="8216" spans="1:22" x14ac:dyDescent="0.25">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3.7989999999999999</v>
      </c>
    </row>
    <row r="8217" spans="1:22" x14ac:dyDescent="0.25">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2.4689999999999999</v>
      </c>
      <c r="T8217">
        <v>1</v>
      </c>
      <c r="U8217">
        <v>0.7</v>
      </c>
      <c r="V8217">
        <v>-1.8106</v>
      </c>
    </row>
    <row r="8218" spans="1:22" x14ac:dyDescent="0.25">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3.2639999999999998</v>
      </c>
      <c r="T8218">
        <v>2</v>
      </c>
      <c r="U8218">
        <v>0.7</v>
      </c>
      <c r="V8218">
        <v>-2.2848000000000002</v>
      </c>
    </row>
    <row r="8219" spans="1:22" x14ac:dyDescent="0.25">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0.86880000000000002</v>
      </c>
    </row>
    <row r="8220" spans="1:22" x14ac:dyDescent="0.25">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v>
      </c>
      <c r="T8220">
        <v>3</v>
      </c>
      <c r="U8220">
        <v>0.6</v>
      </c>
      <c r="V8220">
        <v>-19.0656</v>
      </c>
    </row>
    <row r="8221" spans="1:22" x14ac:dyDescent="0.25">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4.9279999999999999</v>
      </c>
      <c r="T8221">
        <v>2</v>
      </c>
      <c r="U8221">
        <v>0.2</v>
      </c>
      <c r="V8221">
        <v>1.7248000000000001</v>
      </c>
    </row>
    <row r="8222" spans="1:22" x14ac:dyDescent="0.25">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1.788</v>
      </c>
      <c r="T8222">
        <v>3</v>
      </c>
      <c r="U8222">
        <v>0.8</v>
      </c>
      <c r="V8222">
        <v>-3.0396000000000001</v>
      </c>
    </row>
    <row r="8223" spans="1:22" x14ac:dyDescent="0.25">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15.071999999999999</v>
      </c>
      <c r="T8223">
        <v>4</v>
      </c>
      <c r="U8223">
        <v>0.2</v>
      </c>
      <c r="V8223">
        <v>-3.7679999999999998</v>
      </c>
    </row>
    <row r="8224" spans="1:22" x14ac:dyDescent="0.25">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-2.5247999999999999</v>
      </c>
    </row>
    <row r="8225" spans="1:22" x14ac:dyDescent="0.25">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83.646000000000001</v>
      </c>
    </row>
    <row r="8226" spans="1:22" x14ac:dyDescent="0.25">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6.2207999999999997</v>
      </c>
    </row>
    <row r="8227" spans="1:22" x14ac:dyDescent="0.25">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91.055999999999997</v>
      </c>
    </row>
    <row r="8228" spans="1:22" x14ac:dyDescent="0.25">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25">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7.4375999999999998</v>
      </c>
    </row>
    <row r="8230" spans="1:22" x14ac:dyDescent="0.25">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25">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37.787399999999998</v>
      </c>
    </row>
    <row r="8232" spans="1:22" x14ac:dyDescent="0.25">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9.7119</v>
      </c>
    </row>
    <row r="8233" spans="1:22" x14ac:dyDescent="0.25">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291.37779999999998</v>
      </c>
    </row>
    <row r="8234" spans="1:22" x14ac:dyDescent="0.25">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25">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0.40679999999999999</v>
      </c>
    </row>
    <row r="8236" spans="1:22" x14ac:dyDescent="0.25">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3.3279999999999998</v>
      </c>
      <c r="T8236">
        <v>2</v>
      </c>
      <c r="U8236">
        <v>0.2</v>
      </c>
      <c r="V8236">
        <v>0.41599999999999998</v>
      </c>
    </row>
    <row r="8237" spans="1:22" x14ac:dyDescent="0.25">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933.26199999999994</v>
      </c>
      <c r="T8237">
        <v>4</v>
      </c>
      <c r="U8237">
        <v>0.45</v>
      </c>
      <c r="V8237">
        <v>-458.14679999999998</v>
      </c>
    </row>
    <row r="8238" spans="1:22" x14ac:dyDescent="0.25">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25">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-0.77480000000000004</v>
      </c>
    </row>
    <row r="8240" spans="1:22" x14ac:dyDescent="0.25">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6.6719999999999997</v>
      </c>
      <c r="T8240">
        <v>1</v>
      </c>
      <c r="U8240">
        <v>0.2</v>
      </c>
      <c r="V8240">
        <v>2.5019999999999998</v>
      </c>
    </row>
    <row r="8241" spans="1:22" x14ac:dyDescent="0.25">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4.4480000000000004</v>
      </c>
      <c r="T8241">
        <v>2</v>
      </c>
      <c r="U8241">
        <v>0.2</v>
      </c>
      <c r="V8241">
        <v>1.1120000000000001</v>
      </c>
    </row>
    <row r="8242" spans="1:22" x14ac:dyDescent="0.25">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v>
      </c>
      <c r="T8242">
        <v>4</v>
      </c>
      <c r="U8242">
        <v>0.2</v>
      </c>
      <c r="V8242">
        <v>6.0411999999999999</v>
      </c>
    </row>
    <row r="8243" spans="1:22" x14ac:dyDescent="0.25">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25">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v>
      </c>
    </row>
    <row r="8245" spans="1:22" x14ac:dyDescent="0.25">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50.396000000000001</v>
      </c>
    </row>
    <row r="8246" spans="1:22" x14ac:dyDescent="0.25">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v>
      </c>
    </row>
    <row r="8247" spans="1:22" x14ac:dyDescent="0.25">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344.91</v>
      </c>
      <c r="T8247">
        <v>3</v>
      </c>
      <c r="U8247">
        <v>0</v>
      </c>
      <c r="V8247">
        <v>10.347300000000001</v>
      </c>
    </row>
    <row r="8248" spans="1:22" x14ac:dyDescent="0.25">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70.97</v>
      </c>
      <c r="T8248">
        <v>5</v>
      </c>
      <c r="U8248">
        <v>0.8</v>
      </c>
      <c r="V8248">
        <v>-191.619</v>
      </c>
    </row>
    <row r="8249" spans="1:22" x14ac:dyDescent="0.25">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3.6783999999999999</v>
      </c>
    </row>
    <row r="8250" spans="1:22" x14ac:dyDescent="0.25">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743.98800000000006</v>
      </c>
      <c r="T8250">
        <v>2</v>
      </c>
      <c r="U8250">
        <v>0.4</v>
      </c>
      <c r="V8250">
        <v>-123.998</v>
      </c>
    </row>
    <row r="8251" spans="1:22" x14ac:dyDescent="0.25">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11.212</v>
      </c>
      <c r="T8251">
        <v>2</v>
      </c>
      <c r="U8251">
        <v>0.8</v>
      </c>
      <c r="V8251">
        <v>-16.818000000000001</v>
      </c>
    </row>
    <row r="8252" spans="1:22" x14ac:dyDescent="0.25">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-1.8848</v>
      </c>
    </row>
    <row r="8253" spans="1:22" x14ac:dyDescent="0.25">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180.98</v>
      </c>
      <c r="T8253">
        <v>5</v>
      </c>
      <c r="U8253">
        <v>0.8</v>
      </c>
      <c r="V8253">
        <v>-470.548</v>
      </c>
    </row>
    <row r="8254" spans="1:22" x14ac:dyDescent="0.25">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6.0415999999999999</v>
      </c>
    </row>
    <row r="8255" spans="1:22" x14ac:dyDescent="0.25">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89.997</v>
      </c>
    </row>
    <row r="8256" spans="1:22" x14ac:dyDescent="0.25">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92.236800000000002</v>
      </c>
    </row>
    <row r="8257" spans="1:22" x14ac:dyDescent="0.25">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27.295200000000001</v>
      </c>
    </row>
    <row r="8258" spans="1:22" x14ac:dyDescent="0.25">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11.685</v>
      </c>
    </row>
    <row r="8259" spans="1:22" x14ac:dyDescent="0.25">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v>
      </c>
      <c r="T8259">
        <v>5</v>
      </c>
      <c r="U8259">
        <v>0</v>
      </c>
      <c r="V8259">
        <v>12.246499999999999</v>
      </c>
    </row>
    <row r="8260" spans="1:22" x14ac:dyDescent="0.25">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100.70399999999999</v>
      </c>
      <c r="T8260">
        <v>6</v>
      </c>
      <c r="U8260">
        <v>0.2</v>
      </c>
      <c r="V8260">
        <v>37.764000000000003</v>
      </c>
    </row>
    <row r="8261" spans="1:22" x14ac:dyDescent="0.25">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180.76589999999999</v>
      </c>
    </row>
    <row r="8262" spans="1:22" x14ac:dyDescent="0.25">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3.7694000000000001</v>
      </c>
    </row>
    <row r="8263" spans="1:22" x14ac:dyDescent="0.25">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25">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25">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13.092000000000001</v>
      </c>
      <c r="T8265">
        <v>4</v>
      </c>
      <c r="U8265">
        <v>0.7</v>
      </c>
      <c r="V8265">
        <v>-10.0372</v>
      </c>
    </row>
    <row r="8266" spans="1:22" x14ac:dyDescent="0.25">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30.734999999999999</v>
      </c>
    </row>
    <row r="8267" spans="1:22" x14ac:dyDescent="0.25">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25">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5.1947999999999999</v>
      </c>
    </row>
    <row r="8269" spans="1:22" x14ac:dyDescent="0.25">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25">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v>
      </c>
      <c r="T8270">
        <v>4</v>
      </c>
      <c r="U8270">
        <v>0.2</v>
      </c>
      <c r="V8270">
        <v>2.7719999999999998</v>
      </c>
    </row>
    <row r="8271" spans="1:22" x14ac:dyDescent="0.25">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2003.1679999999999</v>
      </c>
      <c r="T8271">
        <v>4</v>
      </c>
      <c r="U8271">
        <v>0.2</v>
      </c>
      <c r="V8271">
        <v>250.39599999999999</v>
      </c>
    </row>
    <row r="8272" spans="1:22" x14ac:dyDescent="0.25">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3.1536</v>
      </c>
    </row>
    <row r="8273" spans="1:22" x14ac:dyDescent="0.25">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313.26240000000001</v>
      </c>
    </row>
    <row r="8274" spans="1:22" x14ac:dyDescent="0.25">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4.8391999999999999</v>
      </c>
    </row>
    <row r="8275" spans="1:22" x14ac:dyDescent="0.25">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3.4239999999999999</v>
      </c>
      <c r="T8275">
        <v>1</v>
      </c>
      <c r="U8275">
        <v>0.2</v>
      </c>
      <c r="V8275">
        <v>0.29959999999999998</v>
      </c>
    </row>
    <row r="8276" spans="1:22" x14ac:dyDescent="0.25">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25">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43.055999999999997</v>
      </c>
      <c r="T8277">
        <v>9</v>
      </c>
      <c r="U8277">
        <v>0.2</v>
      </c>
      <c r="V8277">
        <v>15.607799999999999</v>
      </c>
    </row>
    <row r="8278" spans="1:22" x14ac:dyDescent="0.25">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-2.7587999999999999</v>
      </c>
    </row>
    <row r="8279" spans="1:22" x14ac:dyDescent="0.25">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v>
      </c>
      <c r="T8279">
        <v>2</v>
      </c>
      <c r="U8279">
        <v>0.7</v>
      </c>
      <c r="V8279">
        <v>-26.725999999999999</v>
      </c>
    </row>
    <row r="8280" spans="1:22" x14ac:dyDescent="0.25">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32.434199999999997</v>
      </c>
    </row>
    <row r="8281" spans="1:22" x14ac:dyDescent="0.25">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v>
      </c>
      <c r="T8281">
        <v>3</v>
      </c>
      <c r="U8281">
        <v>0</v>
      </c>
      <c r="V8281">
        <v>87.757800000000003</v>
      </c>
    </row>
    <row r="8282" spans="1:22" x14ac:dyDescent="0.25">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25">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25.875</v>
      </c>
    </row>
    <row r="8284" spans="1:22" x14ac:dyDescent="0.25">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137.26400000000001</v>
      </c>
    </row>
    <row r="8285" spans="1:22" x14ac:dyDescent="0.25">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59.904000000000003</v>
      </c>
      <c r="T8285">
        <v>2</v>
      </c>
      <c r="U8285">
        <v>0.2</v>
      </c>
      <c r="V8285">
        <v>14.2272</v>
      </c>
    </row>
    <row r="8286" spans="1:22" x14ac:dyDescent="0.25">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135.45599999999999</v>
      </c>
    </row>
    <row r="8287" spans="1:22" x14ac:dyDescent="0.25">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v>
      </c>
      <c r="T8287">
        <v>3</v>
      </c>
      <c r="U8287">
        <v>0.6</v>
      </c>
      <c r="V8287">
        <v>-33.641399999999997</v>
      </c>
    </row>
    <row r="8288" spans="1:22" x14ac:dyDescent="0.25">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31.103999999999999</v>
      </c>
      <c r="T8288">
        <v>6</v>
      </c>
      <c r="U8288">
        <v>0.2</v>
      </c>
      <c r="V8288">
        <v>10.8864</v>
      </c>
    </row>
    <row r="8289" spans="1:22" x14ac:dyDescent="0.25">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4.1965000000000003</v>
      </c>
    </row>
    <row r="8290" spans="1:22" x14ac:dyDescent="0.25">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41.718600000000002</v>
      </c>
    </row>
    <row r="8291" spans="1:22" x14ac:dyDescent="0.25">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15.8436</v>
      </c>
    </row>
    <row r="8292" spans="1:22" x14ac:dyDescent="0.25">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5.5519999999999996</v>
      </c>
      <c r="T8292">
        <v>2</v>
      </c>
      <c r="U8292">
        <v>0.2</v>
      </c>
      <c r="V8292">
        <v>-1.0409999999999999</v>
      </c>
    </row>
    <row r="8293" spans="1:22" x14ac:dyDescent="0.25">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25">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10.332000000000001</v>
      </c>
      <c r="T8294">
        <v>3</v>
      </c>
      <c r="U8294">
        <v>0.7</v>
      </c>
      <c r="V8294">
        <v>-7.5768000000000004</v>
      </c>
    </row>
    <row r="8295" spans="1:22" x14ac:dyDescent="0.25">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18.367999999999999</v>
      </c>
      <c r="T8295">
        <v>4</v>
      </c>
      <c r="U8295">
        <v>0.2</v>
      </c>
      <c r="V8295">
        <v>5.9695999999999998</v>
      </c>
    </row>
    <row r="8296" spans="1:22" x14ac:dyDescent="0.25">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25">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25">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v>
      </c>
    </row>
    <row r="8299" spans="1:22" x14ac:dyDescent="0.25">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4.9279999999999999</v>
      </c>
      <c r="T8299">
        <v>2</v>
      </c>
      <c r="U8299">
        <v>0.2</v>
      </c>
      <c r="V8299">
        <v>0.73919999999999997</v>
      </c>
    </row>
    <row r="8300" spans="1:22" x14ac:dyDescent="0.25">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4.2717000000000001</v>
      </c>
    </row>
    <row r="8301" spans="1:22" x14ac:dyDescent="0.25">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2.0748000000000002</v>
      </c>
    </row>
    <row r="8302" spans="1:22" x14ac:dyDescent="0.25">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25">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25">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45.293999999999997</v>
      </c>
    </row>
    <row r="8305" spans="1:22" x14ac:dyDescent="0.25">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8.2782</v>
      </c>
    </row>
    <row r="8306" spans="1:22" x14ac:dyDescent="0.25">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486.36799999999999</v>
      </c>
      <c r="T8306">
        <v>4</v>
      </c>
      <c r="U8306">
        <v>0.2</v>
      </c>
      <c r="V8306">
        <v>36.477600000000002</v>
      </c>
    </row>
    <row r="8307" spans="1:22" x14ac:dyDescent="0.25">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v>
      </c>
      <c r="T8307">
        <v>5</v>
      </c>
      <c r="U8307">
        <v>0</v>
      </c>
      <c r="V8307">
        <v>15.552</v>
      </c>
    </row>
    <row r="8308" spans="1:22" x14ac:dyDescent="0.25">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25">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25">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25">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8.5845000000000002</v>
      </c>
    </row>
    <row r="8312" spans="1:22" x14ac:dyDescent="0.25">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376.50900000000001</v>
      </c>
      <c r="T8312">
        <v>3</v>
      </c>
      <c r="U8312">
        <v>0.3</v>
      </c>
      <c r="V8312">
        <v>-43.029600000000002</v>
      </c>
    </row>
    <row r="8313" spans="1:22" x14ac:dyDescent="0.25">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25">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v>
      </c>
      <c r="T8314">
        <v>7</v>
      </c>
      <c r="U8314">
        <v>0</v>
      </c>
      <c r="V8314">
        <v>764.3818</v>
      </c>
    </row>
    <row r="8315" spans="1:22" x14ac:dyDescent="0.25">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-14.6388</v>
      </c>
    </row>
    <row r="8316" spans="1:22" x14ac:dyDescent="0.25">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v>
      </c>
      <c r="T8316">
        <v>2</v>
      </c>
      <c r="U8316">
        <v>0.2</v>
      </c>
      <c r="V8316">
        <v>0.56679999999999997</v>
      </c>
    </row>
    <row r="8317" spans="1:22" x14ac:dyDescent="0.25">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3.9003999999999999</v>
      </c>
    </row>
    <row r="8318" spans="1:22" x14ac:dyDescent="0.25">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5.6112000000000002</v>
      </c>
    </row>
    <row r="8319" spans="1:22" x14ac:dyDescent="0.25">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0.15329999999999999</v>
      </c>
    </row>
    <row r="8320" spans="1:22" x14ac:dyDescent="0.25">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2.3616000000000001</v>
      </c>
    </row>
    <row r="8321" spans="1:22" x14ac:dyDescent="0.25">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3.363</v>
      </c>
    </row>
    <row r="8322" spans="1:22" x14ac:dyDescent="0.25">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4.5039999999999996</v>
      </c>
    </row>
    <row r="8323" spans="1:22" x14ac:dyDescent="0.25">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15.624000000000001</v>
      </c>
      <c r="T8323">
        <v>2</v>
      </c>
      <c r="U8323">
        <v>0.8</v>
      </c>
      <c r="V8323">
        <v>-24.9984</v>
      </c>
    </row>
    <row r="8324" spans="1:22" x14ac:dyDescent="0.25">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25">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20.585000000000001</v>
      </c>
    </row>
    <row r="8326" spans="1:22" x14ac:dyDescent="0.25">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5.3970000000000002</v>
      </c>
    </row>
    <row r="8327" spans="1:22" x14ac:dyDescent="0.25">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13.857900000000001</v>
      </c>
    </row>
    <row r="8328" spans="1:22" x14ac:dyDescent="0.25">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2.8639999999999999</v>
      </c>
      <c r="T8328">
        <v>4</v>
      </c>
      <c r="U8328">
        <v>0.8</v>
      </c>
      <c r="V8328">
        <v>-4.5823999999999998</v>
      </c>
    </row>
    <row r="8329" spans="1:22" x14ac:dyDescent="0.25">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94.191999999999993</v>
      </c>
      <c r="T8329">
        <v>7</v>
      </c>
      <c r="U8329">
        <v>0.8</v>
      </c>
      <c r="V8329">
        <v>-164.83600000000001</v>
      </c>
    </row>
    <row r="8330" spans="1:22" x14ac:dyDescent="0.25">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25">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3.1103999999999998</v>
      </c>
    </row>
    <row r="8332" spans="1:22" x14ac:dyDescent="0.25">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2.5215999999999998</v>
      </c>
    </row>
    <row r="8333" spans="1:22" x14ac:dyDescent="0.25">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3.363</v>
      </c>
    </row>
    <row r="8334" spans="1:22" x14ac:dyDescent="0.25">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v>
      </c>
      <c r="T8334">
        <v>5</v>
      </c>
      <c r="U8334">
        <v>0</v>
      </c>
      <c r="V8334">
        <v>88.724999999999994</v>
      </c>
    </row>
    <row r="8335" spans="1:22" x14ac:dyDescent="0.25">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8.7905999999999995</v>
      </c>
    </row>
    <row r="8336" spans="1:22" x14ac:dyDescent="0.25">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23.31</v>
      </c>
    </row>
    <row r="8337" spans="1:22" x14ac:dyDescent="0.25">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25">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25">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25">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25">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436.70400000000001</v>
      </c>
      <c r="T8341">
        <v>6</v>
      </c>
      <c r="U8341">
        <v>0.2</v>
      </c>
      <c r="V8341">
        <v>-38.211599999999997</v>
      </c>
    </row>
    <row r="8342" spans="1:22" x14ac:dyDescent="0.25">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v>
      </c>
      <c r="T8342">
        <v>5</v>
      </c>
      <c r="U8342">
        <v>0</v>
      </c>
      <c r="V8342">
        <v>15.552</v>
      </c>
    </row>
    <row r="8343" spans="1:22" x14ac:dyDescent="0.25">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25">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25">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v>
      </c>
      <c r="T8345">
        <v>5</v>
      </c>
      <c r="U8345">
        <v>0.2</v>
      </c>
      <c r="V8345">
        <v>22.2</v>
      </c>
    </row>
    <row r="8346" spans="1:22" x14ac:dyDescent="0.25">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32.951999999999998</v>
      </c>
      <c r="T8346">
        <v>3</v>
      </c>
      <c r="U8346">
        <v>0.2</v>
      </c>
      <c r="V8346">
        <v>6.5903999999999998</v>
      </c>
    </row>
    <row r="8347" spans="1:22" x14ac:dyDescent="0.25">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-10.918799999999999</v>
      </c>
    </row>
    <row r="8348" spans="1:22" x14ac:dyDescent="0.25">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v>
      </c>
      <c r="T8348">
        <v>5</v>
      </c>
      <c r="U8348">
        <v>0</v>
      </c>
      <c r="V8348">
        <v>13.188000000000001</v>
      </c>
    </row>
    <row r="8349" spans="1:22" x14ac:dyDescent="0.25">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3.7919999999999998</v>
      </c>
    </row>
    <row r="8350" spans="1:22" x14ac:dyDescent="0.25">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25">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v>
      </c>
    </row>
    <row r="8352" spans="1:22" x14ac:dyDescent="0.25">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3.1103999999999998</v>
      </c>
    </row>
    <row r="8353" spans="1:22" x14ac:dyDescent="0.25">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7.3007999999999997</v>
      </c>
    </row>
    <row r="8354" spans="1:22" x14ac:dyDescent="0.25">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-17.591999999999999</v>
      </c>
    </row>
    <row r="8355" spans="1:22" x14ac:dyDescent="0.25">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373.47</v>
      </c>
      <c r="T8355">
        <v>5</v>
      </c>
      <c r="U8355">
        <v>0.4</v>
      </c>
      <c r="V8355">
        <v>-112.041</v>
      </c>
    </row>
    <row r="8356" spans="1:22" x14ac:dyDescent="0.25">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25">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25">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25">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25">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9.2385999999999999</v>
      </c>
    </row>
    <row r="8361" spans="1:22" x14ac:dyDescent="0.25">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91.324799999999996</v>
      </c>
    </row>
    <row r="8362" spans="1:22" x14ac:dyDescent="0.25">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3.968</v>
      </c>
    </row>
    <row r="8363" spans="1:22" x14ac:dyDescent="0.25">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5.4320000000000004</v>
      </c>
      <c r="T8363">
        <v>2</v>
      </c>
      <c r="U8363">
        <v>0.8</v>
      </c>
      <c r="V8363">
        <v>-13.58</v>
      </c>
    </row>
    <row r="8364" spans="1:22" x14ac:dyDescent="0.25">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v>
      </c>
      <c r="T8364">
        <v>5</v>
      </c>
      <c r="U8364">
        <v>0.3</v>
      </c>
      <c r="V8364">
        <v>-169.637</v>
      </c>
    </row>
    <row r="8365" spans="1:22" x14ac:dyDescent="0.25">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27.910799999999998</v>
      </c>
    </row>
    <row r="8366" spans="1:22" x14ac:dyDescent="0.25">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84.598200000000006</v>
      </c>
    </row>
    <row r="8367" spans="1:22" x14ac:dyDescent="0.25">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60.476799999999997</v>
      </c>
    </row>
    <row r="8368" spans="1:22" x14ac:dyDescent="0.25">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25">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9.6631999999999998</v>
      </c>
    </row>
    <row r="8370" spans="1:22" x14ac:dyDescent="0.25">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v>
      </c>
      <c r="T8370">
        <v>5</v>
      </c>
      <c r="U8370">
        <v>0.2</v>
      </c>
      <c r="V8370">
        <v>31.47</v>
      </c>
    </row>
    <row r="8371" spans="1:22" x14ac:dyDescent="0.25">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33.851700000000001</v>
      </c>
    </row>
    <row r="8372" spans="1:22" x14ac:dyDescent="0.25">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21.294</v>
      </c>
    </row>
    <row r="8373" spans="1:22" x14ac:dyDescent="0.25">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4.984</v>
      </c>
      <c r="T8373">
        <v>1</v>
      </c>
      <c r="U8373">
        <v>0.8</v>
      </c>
      <c r="V8373">
        <v>-8.4727999999999994</v>
      </c>
    </row>
    <row r="8374" spans="1:22" x14ac:dyDescent="0.25">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33.726599999999998</v>
      </c>
    </row>
    <row r="8375" spans="1:22" x14ac:dyDescent="0.25">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4.4610000000000003</v>
      </c>
    </row>
    <row r="8376" spans="1:22" x14ac:dyDescent="0.25">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23.587199999999999</v>
      </c>
    </row>
    <row r="8377" spans="1:22" x14ac:dyDescent="0.25">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17.55</v>
      </c>
    </row>
    <row r="8378" spans="1:22" x14ac:dyDescent="0.25">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8.048</v>
      </c>
    </row>
    <row r="8379" spans="1:22" x14ac:dyDescent="0.25">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-14.5764</v>
      </c>
    </row>
    <row r="8380" spans="1:22" x14ac:dyDescent="0.25">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v>
      </c>
      <c r="T8380">
        <v>3</v>
      </c>
      <c r="U8380">
        <v>0.2</v>
      </c>
      <c r="V8380">
        <v>5.6375999999999999</v>
      </c>
    </row>
    <row r="8381" spans="1:22" x14ac:dyDescent="0.25">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223.88800000000001</v>
      </c>
      <c r="T8381">
        <v>7</v>
      </c>
      <c r="U8381">
        <v>0.2</v>
      </c>
      <c r="V8381">
        <v>69.965000000000003</v>
      </c>
    </row>
    <row r="8382" spans="1:22" x14ac:dyDescent="0.25">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3.4049999999999998</v>
      </c>
    </row>
    <row r="8383" spans="1:22" x14ac:dyDescent="0.25">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-20.136199999999999</v>
      </c>
    </row>
    <row r="8384" spans="1:22" x14ac:dyDescent="0.25">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241.5</v>
      </c>
      <c r="T8384">
        <v>4</v>
      </c>
      <c r="U8384">
        <v>0.3</v>
      </c>
      <c r="V8384">
        <v>0</v>
      </c>
    </row>
    <row r="8385" spans="1:22" x14ac:dyDescent="0.25">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14.9925</v>
      </c>
    </row>
    <row r="8386" spans="1:22" x14ac:dyDescent="0.25">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25">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25">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25">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21.713999999999999</v>
      </c>
    </row>
    <row r="8390" spans="1:22" x14ac:dyDescent="0.25">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22.0748</v>
      </c>
    </row>
    <row r="8391" spans="1:22" x14ac:dyDescent="0.25">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25">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5.7624000000000004</v>
      </c>
    </row>
    <row r="8393" spans="1:22" x14ac:dyDescent="0.25">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25">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35.864400000000003</v>
      </c>
    </row>
    <row r="8395" spans="1:22" x14ac:dyDescent="0.25">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48.905999999999999</v>
      </c>
    </row>
    <row r="8396" spans="1:22" x14ac:dyDescent="0.25">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901.95</v>
      </c>
      <c r="T8396">
        <v>3</v>
      </c>
      <c r="U8396">
        <v>0</v>
      </c>
      <c r="V8396">
        <v>297.64350000000002</v>
      </c>
    </row>
    <row r="8397" spans="1:22" x14ac:dyDescent="0.25">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366.00900000000001</v>
      </c>
      <c r="T8397">
        <v>3</v>
      </c>
      <c r="U8397">
        <v>0.3</v>
      </c>
      <c r="V8397">
        <v>-47.058300000000003</v>
      </c>
    </row>
    <row r="8398" spans="1:22" x14ac:dyDescent="0.25">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108.74079999999999</v>
      </c>
    </row>
    <row r="8399" spans="1:22" x14ac:dyDescent="0.25">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7.68</v>
      </c>
      <c r="T8399">
        <v>5</v>
      </c>
      <c r="U8399">
        <v>0.8</v>
      </c>
      <c r="V8399">
        <v>-11.52</v>
      </c>
    </row>
    <row r="8400" spans="1:22" x14ac:dyDescent="0.25">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155.37200000000001</v>
      </c>
      <c r="T8400">
        <v>2</v>
      </c>
      <c r="U8400">
        <v>0.3</v>
      </c>
      <c r="V8400">
        <v>-35.513599999999997</v>
      </c>
    </row>
    <row r="8401" spans="1:22" x14ac:dyDescent="0.25">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0.80579999999999996</v>
      </c>
    </row>
    <row r="8402" spans="1:22" x14ac:dyDescent="0.25">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v>
      </c>
      <c r="T8402">
        <v>5</v>
      </c>
      <c r="U8402">
        <v>0.2</v>
      </c>
      <c r="V8402">
        <v>78.435000000000002</v>
      </c>
    </row>
    <row r="8403" spans="1:22" x14ac:dyDescent="0.25">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12.8058</v>
      </c>
    </row>
    <row r="8404" spans="1:22" x14ac:dyDescent="0.25">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11.113200000000001</v>
      </c>
    </row>
    <row r="8405" spans="1:22" x14ac:dyDescent="0.25">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48.539200000000001</v>
      </c>
    </row>
    <row r="8406" spans="1:22" x14ac:dyDescent="0.25">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5.8743999999999996</v>
      </c>
    </row>
    <row r="8407" spans="1:22" x14ac:dyDescent="0.25">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25">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25">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8.673</v>
      </c>
    </row>
    <row r="8410" spans="1:22" x14ac:dyDescent="0.25">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v>
      </c>
      <c r="T8410">
        <v>5</v>
      </c>
      <c r="U8410">
        <v>0</v>
      </c>
      <c r="V8410">
        <v>45.487000000000002</v>
      </c>
    </row>
    <row r="8411" spans="1:22" x14ac:dyDescent="0.25">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38.684800000000003</v>
      </c>
    </row>
    <row r="8412" spans="1:22" x14ac:dyDescent="0.25">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v>
      </c>
    </row>
    <row r="8413" spans="1:22" x14ac:dyDescent="0.25">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9.1937999999999995</v>
      </c>
    </row>
    <row r="8414" spans="1:22" x14ac:dyDescent="0.25">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25">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v>
      </c>
      <c r="T8415">
        <v>10</v>
      </c>
      <c r="U8415">
        <v>0.2</v>
      </c>
      <c r="V8415">
        <v>18.143999999999998</v>
      </c>
    </row>
    <row r="8416" spans="1:22" x14ac:dyDescent="0.25">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v>
      </c>
      <c r="T8416">
        <v>3</v>
      </c>
      <c r="U8416">
        <v>0.2</v>
      </c>
      <c r="V8416">
        <v>-6.21</v>
      </c>
    </row>
    <row r="8417" spans="1:22" x14ac:dyDescent="0.25">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49.970399999999998</v>
      </c>
    </row>
    <row r="8418" spans="1:22" x14ac:dyDescent="0.25">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46.225000000000001</v>
      </c>
    </row>
    <row r="8419" spans="1:22" x14ac:dyDescent="0.25">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26.07</v>
      </c>
    </row>
    <row r="8420" spans="1:22" x14ac:dyDescent="0.25">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25">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2.6783999999999999</v>
      </c>
    </row>
    <row r="8422" spans="1:22" x14ac:dyDescent="0.25">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25">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v>
      </c>
    </row>
    <row r="8424" spans="1:22" x14ac:dyDescent="0.25">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25">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25">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129.29400000000001</v>
      </c>
    </row>
    <row r="8427" spans="1:22" x14ac:dyDescent="0.25">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18.431999999999999</v>
      </c>
      <c r="T8427">
        <v>8</v>
      </c>
      <c r="U8427">
        <v>0.7</v>
      </c>
      <c r="V8427">
        <v>-12.288</v>
      </c>
    </row>
    <row r="8428" spans="1:22" x14ac:dyDescent="0.25">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0.95760000000000001</v>
      </c>
    </row>
    <row r="8429" spans="1:22" x14ac:dyDescent="0.25">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0.1744</v>
      </c>
    </row>
    <row r="8430" spans="1:22" x14ac:dyDescent="0.25">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62.351999999999997</v>
      </c>
      <c r="T8430">
        <v>6</v>
      </c>
      <c r="U8430">
        <v>0.2</v>
      </c>
      <c r="V8430">
        <v>-10.9116</v>
      </c>
    </row>
    <row r="8431" spans="1:22" x14ac:dyDescent="0.25">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-30.391999999999999</v>
      </c>
    </row>
    <row r="8432" spans="1:22" x14ac:dyDescent="0.25">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6.4649999999999999</v>
      </c>
    </row>
    <row r="8433" spans="1:22" x14ac:dyDescent="0.25">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v>
      </c>
      <c r="T8433">
        <v>10</v>
      </c>
      <c r="U8433">
        <v>0</v>
      </c>
      <c r="V8433">
        <v>112.422</v>
      </c>
    </row>
    <row r="8434" spans="1:22" x14ac:dyDescent="0.25">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-1.3608</v>
      </c>
    </row>
    <row r="8435" spans="1:22" x14ac:dyDescent="0.25">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6.8479999999999999</v>
      </c>
      <c r="T8435">
        <v>2</v>
      </c>
      <c r="U8435">
        <v>0.2</v>
      </c>
      <c r="V8435">
        <v>2.14</v>
      </c>
    </row>
    <row r="8436" spans="1:22" x14ac:dyDescent="0.25">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-6.7229999999999999</v>
      </c>
    </row>
    <row r="8437" spans="1:22" x14ac:dyDescent="0.25">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8.5519999999999996</v>
      </c>
      <c r="T8437">
        <v>2</v>
      </c>
      <c r="U8437">
        <v>0.8</v>
      </c>
      <c r="V8437">
        <v>-13.683199999999999</v>
      </c>
    </row>
    <row r="8438" spans="1:22" x14ac:dyDescent="0.25">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16.5242</v>
      </c>
    </row>
    <row r="8439" spans="1:22" x14ac:dyDescent="0.25">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25">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51.36</v>
      </c>
    </row>
    <row r="8441" spans="1:22" x14ac:dyDescent="0.25">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v>
      </c>
      <c r="T8441">
        <v>2</v>
      </c>
      <c r="U8441">
        <v>0.2</v>
      </c>
      <c r="V8441">
        <v>4.9615999999999998</v>
      </c>
    </row>
    <row r="8442" spans="1:22" x14ac:dyDescent="0.25">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v>
      </c>
      <c r="T8442">
        <v>3</v>
      </c>
      <c r="U8442">
        <v>0.2</v>
      </c>
      <c r="V8442">
        <v>3.4398</v>
      </c>
    </row>
    <row r="8443" spans="1:22" x14ac:dyDescent="0.25">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27.435199999999998</v>
      </c>
    </row>
    <row r="8444" spans="1:22" x14ac:dyDescent="0.25">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-71.989999999999995</v>
      </c>
    </row>
    <row r="8445" spans="1:22" x14ac:dyDescent="0.25">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-1.4982</v>
      </c>
    </row>
    <row r="8446" spans="1:22" x14ac:dyDescent="0.25">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-12.510300000000001</v>
      </c>
    </row>
    <row r="8447" spans="1:22" x14ac:dyDescent="0.25">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-13.7568</v>
      </c>
    </row>
    <row r="8448" spans="1:22" x14ac:dyDescent="0.25">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v>
      </c>
    </row>
    <row r="8449" spans="1:22" x14ac:dyDescent="0.25">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50.563200000000002</v>
      </c>
    </row>
    <row r="8450" spans="1:22" x14ac:dyDescent="0.25">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-127.5792</v>
      </c>
    </row>
    <row r="8451" spans="1:22" x14ac:dyDescent="0.25">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25">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0.66600000000000004</v>
      </c>
    </row>
    <row r="8453" spans="1:22" x14ac:dyDescent="0.25">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v>
      </c>
    </row>
    <row r="8454" spans="1:22" x14ac:dyDescent="0.25">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344.37200000000001</v>
      </c>
      <c r="T8454">
        <v>4</v>
      </c>
      <c r="U8454">
        <v>0.3</v>
      </c>
      <c r="V8454">
        <v>-93.472399999999993</v>
      </c>
    </row>
    <row r="8455" spans="1:22" x14ac:dyDescent="0.25">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1554.9359999999999</v>
      </c>
      <c r="T8455">
        <v>3</v>
      </c>
      <c r="U8455">
        <v>0.2</v>
      </c>
      <c r="V8455">
        <v>77.746799999999993</v>
      </c>
    </row>
    <row r="8456" spans="1:22" x14ac:dyDescent="0.25">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25">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v>222.38399999999999</v>
      </c>
      <c r="T8457">
        <v>2</v>
      </c>
      <c r="U8457">
        <v>0.2</v>
      </c>
      <c r="V8457">
        <v>22.238399999999999</v>
      </c>
    </row>
    <row r="8458" spans="1:22" x14ac:dyDescent="0.25">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-29.007300000000001</v>
      </c>
    </row>
    <row r="8459" spans="1:22" x14ac:dyDescent="0.25">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3.5640000000000001</v>
      </c>
      <c r="T8459">
        <v>3</v>
      </c>
      <c r="U8459">
        <v>0.8</v>
      </c>
      <c r="V8459">
        <v>-6.2370000000000001</v>
      </c>
    </row>
    <row r="8460" spans="1:22" x14ac:dyDescent="0.25">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25.68</v>
      </c>
      <c r="T8460">
        <v>3</v>
      </c>
      <c r="U8460">
        <v>0.8</v>
      </c>
      <c r="V8460">
        <v>-39.804000000000002</v>
      </c>
    </row>
    <row r="8461" spans="1:22" x14ac:dyDescent="0.25">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12.384</v>
      </c>
      <c r="T8461">
        <v>3</v>
      </c>
      <c r="U8461">
        <v>0.8</v>
      </c>
      <c r="V8461">
        <v>-19.814399999999999</v>
      </c>
    </row>
    <row r="8462" spans="1:22" x14ac:dyDescent="0.25">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25.3</v>
      </c>
      <c r="T8462">
        <v>5</v>
      </c>
      <c r="U8462">
        <v>0</v>
      </c>
      <c r="V8462">
        <v>11.891</v>
      </c>
    </row>
    <row r="8463" spans="1:22" x14ac:dyDescent="0.25">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9.5939999999999994</v>
      </c>
    </row>
    <row r="8464" spans="1:22" x14ac:dyDescent="0.25">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3.6</v>
      </c>
    </row>
    <row r="8465" spans="1:22" x14ac:dyDescent="0.25">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v>
      </c>
    </row>
    <row r="8466" spans="1:22" x14ac:dyDescent="0.25">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-2.9180000000000001</v>
      </c>
    </row>
    <row r="8467" spans="1:22" x14ac:dyDescent="0.25">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3.0497999999999998</v>
      </c>
    </row>
    <row r="8468" spans="1:22" x14ac:dyDescent="0.25">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25">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3.1248</v>
      </c>
    </row>
    <row r="8470" spans="1:22" x14ac:dyDescent="0.25">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25">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v>
      </c>
    </row>
    <row r="8472" spans="1:22" x14ac:dyDescent="0.25">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11.919600000000001</v>
      </c>
    </row>
    <row r="8473" spans="1:22" x14ac:dyDescent="0.25">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v>
      </c>
    </row>
    <row r="8474" spans="1:22" x14ac:dyDescent="0.25">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1.05</v>
      </c>
    </row>
    <row r="8475" spans="1:22" x14ac:dyDescent="0.25">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0.99519999999999997</v>
      </c>
    </row>
    <row r="8476" spans="1:22" x14ac:dyDescent="0.25">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-29.053599999999999</v>
      </c>
    </row>
    <row r="8477" spans="1:22" x14ac:dyDescent="0.25">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25">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25">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25">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1.6704000000000001</v>
      </c>
    </row>
    <row r="8481" spans="1:22" x14ac:dyDescent="0.25">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25">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25">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16.655999999999999</v>
      </c>
      <c r="T8483">
        <v>3</v>
      </c>
      <c r="U8483">
        <v>0.2</v>
      </c>
      <c r="V8483">
        <v>3.3311999999999999</v>
      </c>
    </row>
    <row r="8484" spans="1:22" x14ac:dyDescent="0.25">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25">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83.7</v>
      </c>
      <c r="T8485">
        <v>5</v>
      </c>
      <c r="U8485">
        <v>0</v>
      </c>
      <c r="V8485">
        <v>41.012999999999998</v>
      </c>
    </row>
    <row r="8486" spans="1:22" x14ac:dyDescent="0.25">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25">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25">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53.260800000000003</v>
      </c>
    </row>
    <row r="8489" spans="1:22" x14ac:dyDescent="0.25">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25">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2799.9839999999999</v>
      </c>
    </row>
    <row r="8491" spans="1:22" x14ac:dyDescent="0.25">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25">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18.690000000000001</v>
      </c>
      <c r="T8492">
        <v>7</v>
      </c>
      <c r="U8492">
        <v>0</v>
      </c>
      <c r="V8492">
        <v>7.1021999999999998</v>
      </c>
    </row>
    <row r="8493" spans="1:22" x14ac:dyDescent="0.25">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v>5.94</v>
      </c>
      <c r="T8493">
        <v>3</v>
      </c>
      <c r="U8493">
        <v>0</v>
      </c>
      <c r="V8493">
        <v>0.1188</v>
      </c>
    </row>
    <row r="8494" spans="1:22" x14ac:dyDescent="0.25">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60.735999999999997</v>
      </c>
      <c r="T8494">
        <v>8</v>
      </c>
      <c r="U8494">
        <v>0.2</v>
      </c>
      <c r="V8494">
        <v>20.4984</v>
      </c>
    </row>
    <row r="8495" spans="1:22" x14ac:dyDescent="0.25">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v>
      </c>
      <c r="T8495">
        <v>3</v>
      </c>
      <c r="U8495">
        <v>0.2</v>
      </c>
      <c r="V8495">
        <v>161.99189999999999</v>
      </c>
    </row>
    <row r="8496" spans="1:22" x14ac:dyDescent="0.25">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6.08</v>
      </c>
      <c r="T8496">
        <v>1</v>
      </c>
      <c r="U8496">
        <v>0.8</v>
      </c>
      <c r="V8496">
        <v>-10.336</v>
      </c>
    </row>
    <row r="8497" spans="1:22" x14ac:dyDescent="0.25">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v>
      </c>
      <c r="T8497">
        <v>3</v>
      </c>
      <c r="U8497">
        <v>0.2</v>
      </c>
      <c r="V8497">
        <v>-6.21</v>
      </c>
    </row>
    <row r="8498" spans="1:22" x14ac:dyDescent="0.25">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59.52</v>
      </c>
      <c r="T8498">
        <v>3</v>
      </c>
      <c r="U8498">
        <v>0</v>
      </c>
      <c r="V8498">
        <v>15.475199999999999</v>
      </c>
    </row>
    <row r="8499" spans="1:22" x14ac:dyDescent="0.25">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v>
      </c>
    </row>
    <row r="8500" spans="1:22" x14ac:dyDescent="0.25">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5.3997999999999999</v>
      </c>
    </row>
    <row r="8501" spans="1:22" x14ac:dyDescent="0.25">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49.631999999999998</v>
      </c>
      <c r="T8501">
        <v>6</v>
      </c>
      <c r="U8501">
        <v>0.2</v>
      </c>
      <c r="V8501">
        <v>16.750800000000002</v>
      </c>
    </row>
    <row r="8502" spans="1:22" x14ac:dyDescent="0.25">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45.9754</v>
      </c>
    </row>
    <row r="8503" spans="1:22" x14ac:dyDescent="0.25">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v>
      </c>
      <c r="T8503">
        <v>2</v>
      </c>
      <c r="U8503">
        <v>0.2</v>
      </c>
      <c r="V8503">
        <v>1.1988000000000001</v>
      </c>
    </row>
    <row r="8504" spans="1:22" x14ac:dyDescent="0.25">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-20.784600000000001</v>
      </c>
    </row>
    <row r="8505" spans="1:22" x14ac:dyDescent="0.25">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6.2207999999999997</v>
      </c>
    </row>
    <row r="8506" spans="1:22" x14ac:dyDescent="0.25">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366.74400000000003</v>
      </c>
      <c r="T8506">
        <v>4</v>
      </c>
      <c r="U8506">
        <v>0.3</v>
      </c>
      <c r="V8506">
        <v>-110.0232</v>
      </c>
    </row>
    <row r="8507" spans="1:22" x14ac:dyDescent="0.25">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8.8559999999999999</v>
      </c>
      <c r="T8507">
        <v>9</v>
      </c>
      <c r="U8507">
        <v>0.8</v>
      </c>
      <c r="V8507">
        <v>-14.169600000000001</v>
      </c>
    </row>
    <row r="8508" spans="1:22" x14ac:dyDescent="0.25">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8.3879999999999999</v>
      </c>
    </row>
    <row r="8509" spans="1:22" x14ac:dyDescent="0.25">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49.393799999999999</v>
      </c>
    </row>
    <row r="8510" spans="1:22" x14ac:dyDescent="0.25">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25">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31.497499999999999</v>
      </c>
    </row>
    <row r="8512" spans="1:22" x14ac:dyDescent="0.25">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25">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v>
      </c>
      <c r="T8513">
        <v>2</v>
      </c>
      <c r="U8513">
        <v>0.2</v>
      </c>
      <c r="V8513">
        <v>8.9543999999999997</v>
      </c>
    </row>
    <row r="8514" spans="1:22" x14ac:dyDescent="0.25">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25">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20.736000000000001</v>
      </c>
      <c r="T8515">
        <v>4</v>
      </c>
      <c r="U8515">
        <v>0.2</v>
      </c>
      <c r="V8515">
        <v>7.2576000000000001</v>
      </c>
    </row>
    <row r="8516" spans="1:22" x14ac:dyDescent="0.25">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8.2344000000000008</v>
      </c>
    </row>
    <row r="8517" spans="1:22" x14ac:dyDescent="0.25">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25">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0.98280000000000001</v>
      </c>
    </row>
    <row r="8519" spans="1:22" x14ac:dyDescent="0.25">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30.335999999999999</v>
      </c>
      <c r="T8519">
        <v>6</v>
      </c>
      <c r="U8519">
        <v>0.6</v>
      </c>
      <c r="V8519">
        <v>-17.443200000000001</v>
      </c>
    </row>
    <row r="8520" spans="1:22" x14ac:dyDescent="0.25">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1.5588</v>
      </c>
    </row>
    <row r="8521" spans="1:22" x14ac:dyDescent="0.25">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v>
      </c>
    </row>
    <row r="8522" spans="1:22" x14ac:dyDescent="0.25">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18.176400000000001</v>
      </c>
    </row>
    <row r="8523" spans="1:22" x14ac:dyDescent="0.25">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54.991999999999997</v>
      </c>
      <c r="T8523">
        <v>14</v>
      </c>
      <c r="U8523">
        <v>0.2</v>
      </c>
      <c r="V8523">
        <v>8.9361999999999995</v>
      </c>
    </row>
    <row r="8524" spans="1:22" x14ac:dyDescent="0.25">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0.25979999999999998</v>
      </c>
    </row>
    <row r="8525" spans="1:22" x14ac:dyDescent="0.25">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25">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-7.3959999999999999</v>
      </c>
    </row>
    <row r="8527" spans="1:22" x14ac:dyDescent="0.25">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7.6896000000000004</v>
      </c>
    </row>
    <row r="8528" spans="1:22" x14ac:dyDescent="0.25">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5.1929999999999996</v>
      </c>
      <c r="T8528">
        <v>3</v>
      </c>
      <c r="U8528">
        <v>0.7</v>
      </c>
      <c r="V8528">
        <v>-3.4620000000000002</v>
      </c>
    </row>
    <row r="8529" spans="1:22" x14ac:dyDescent="0.25">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25">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54.223999999999997</v>
      </c>
      <c r="T8530">
        <v>2</v>
      </c>
      <c r="U8530">
        <v>0.2</v>
      </c>
      <c r="V8530">
        <v>3.3889999999999998</v>
      </c>
    </row>
    <row r="8531" spans="1:22" x14ac:dyDescent="0.25">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241.42400000000001</v>
      </c>
      <c r="T8531">
        <v>2</v>
      </c>
      <c r="U8531">
        <v>0.2</v>
      </c>
      <c r="V8531">
        <v>-36.2136</v>
      </c>
    </row>
    <row r="8532" spans="1:22" x14ac:dyDescent="0.25">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25">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6.3296000000000001</v>
      </c>
    </row>
    <row r="8534" spans="1:22" x14ac:dyDescent="0.25">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24.843</v>
      </c>
    </row>
    <row r="8535" spans="1:22" x14ac:dyDescent="0.25">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35.097299999999997</v>
      </c>
    </row>
    <row r="8536" spans="1:22" x14ac:dyDescent="0.25">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25">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v>
      </c>
      <c r="T8537">
        <v>3</v>
      </c>
      <c r="U8537">
        <v>0</v>
      </c>
      <c r="V8537">
        <v>3.3839999999999999</v>
      </c>
    </row>
    <row r="8538" spans="1:22" x14ac:dyDescent="0.25">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-12.208</v>
      </c>
    </row>
    <row r="8539" spans="1:22" x14ac:dyDescent="0.25">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v>
      </c>
      <c r="T8539">
        <v>5</v>
      </c>
      <c r="U8539">
        <v>0.2</v>
      </c>
      <c r="V8539">
        <v>9.0719999999999992</v>
      </c>
    </row>
    <row r="8540" spans="1:22" x14ac:dyDescent="0.25">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1.002</v>
      </c>
    </row>
    <row r="8541" spans="1:22" x14ac:dyDescent="0.25">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479.98399999999998</v>
      </c>
      <c r="T8541">
        <v>2</v>
      </c>
      <c r="U8541">
        <v>0.2</v>
      </c>
      <c r="V8541">
        <v>59.997999999999998</v>
      </c>
    </row>
    <row r="8542" spans="1:22" x14ac:dyDescent="0.25">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25">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33.567999999999998</v>
      </c>
      <c r="T8543">
        <v>2</v>
      </c>
      <c r="U8543">
        <v>0.2</v>
      </c>
      <c r="V8543">
        <v>1.6783999999999999</v>
      </c>
    </row>
    <row r="8544" spans="1:22" x14ac:dyDescent="0.25">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422.625</v>
      </c>
      <c r="T8544">
        <v>7</v>
      </c>
      <c r="U8544">
        <v>0.3</v>
      </c>
      <c r="V8544">
        <v>0</v>
      </c>
    </row>
    <row r="8545" spans="1:22" x14ac:dyDescent="0.25">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25">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25">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v>
      </c>
    </row>
    <row r="8548" spans="1:22" x14ac:dyDescent="0.25">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15.944599999999999</v>
      </c>
    </row>
    <row r="8549" spans="1:22" x14ac:dyDescent="0.25">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17.55</v>
      </c>
    </row>
    <row r="8550" spans="1:22" x14ac:dyDescent="0.25">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25">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4.0039999999999996</v>
      </c>
    </row>
    <row r="8552" spans="1:22" x14ac:dyDescent="0.25">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25">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v>
      </c>
    </row>
    <row r="8554" spans="1:22" x14ac:dyDescent="0.25">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v>
      </c>
      <c r="T8554">
        <v>3</v>
      </c>
      <c r="U8554">
        <v>0.2</v>
      </c>
      <c r="V8554">
        <v>134.99549999999999</v>
      </c>
    </row>
    <row r="8555" spans="1:22" x14ac:dyDescent="0.25">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23.992000000000001</v>
      </c>
    </row>
    <row r="8556" spans="1:22" x14ac:dyDescent="0.25">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158.529</v>
      </c>
    </row>
    <row r="8557" spans="1:22" x14ac:dyDescent="0.25">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447.94400000000002</v>
      </c>
      <c r="T8557">
        <v>7</v>
      </c>
      <c r="U8557">
        <v>0.2</v>
      </c>
      <c r="V8557">
        <v>89.588800000000006</v>
      </c>
    </row>
    <row r="8558" spans="1:22" x14ac:dyDescent="0.25">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25">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39.687899999999999</v>
      </c>
    </row>
    <row r="8560" spans="1:22" x14ac:dyDescent="0.25">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14.742000000000001</v>
      </c>
    </row>
    <row r="8561" spans="1:22" x14ac:dyDescent="0.25">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25">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v>
      </c>
      <c r="T8562">
        <v>3</v>
      </c>
      <c r="U8562">
        <v>0.2</v>
      </c>
      <c r="V8562">
        <v>14.836499999999999</v>
      </c>
    </row>
    <row r="8563" spans="1:22" x14ac:dyDescent="0.25">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2.3279999999999998</v>
      </c>
      <c r="T8563">
        <v>2</v>
      </c>
      <c r="U8563">
        <v>0.6</v>
      </c>
      <c r="V8563">
        <v>-0.75660000000000005</v>
      </c>
    </row>
    <row r="8564" spans="1:22" x14ac:dyDescent="0.25">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25">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4.8419999999999996</v>
      </c>
      <c r="T8565">
        <v>3</v>
      </c>
      <c r="U8565">
        <v>0.7</v>
      </c>
      <c r="V8565">
        <v>-3.5508000000000002</v>
      </c>
    </row>
    <row r="8566" spans="1:22" x14ac:dyDescent="0.25">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-8.2764000000000006</v>
      </c>
    </row>
    <row r="8567" spans="1:22" x14ac:dyDescent="0.25">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6.7176</v>
      </c>
    </row>
    <row r="8568" spans="1:22" x14ac:dyDescent="0.25">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5.5216000000000003</v>
      </c>
    </row>
    <row r="8569" spans="1:22" x14ac:dyDescent="0.25">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31.103999999999999</v>
      </c>
      <c r="T8569">
        <v>6</v>
      </c>
      <c r="U8569">
        <v>0.2</v>
      </c>
      <c r="V8569">
        <v>10.8864</v>
      </c>
    </row>
    <row r="8570" spans="1:22" x14ac:dyDescent="0.25">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968.74400000000003</v>
      </c>
      <c r="T8570">
        <v>7</v>
      </c>
      <c r="U8570">
        <v>0.2</v>
      </c>
      <c r="V8570">
        <v>314.84179999999998</v>
      </c>
    </row>
    <row r="8571" spans="1:22" x14ac:dyDescent="0.25">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222.352</v>
      </c>
      <c r="T8571">
        <v>13</v>
      </c>
      <c r="U8571">
        <v>0.2</v>
      </c>
      <c r="V8571">
        <v>77.8232</v>
      </c>
    </row>
    <row r="8572" spans="1:22" x14ac:dyDescent="0.25">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479.98399999999998</v>
      </c>
      <c r="T8572">
        <v>2</v>
      </c>
      <c r="U8572">
        <v>0.2</v>
      </c>
      <c r="V8572">
        <v>89.997</v>
      </c>
    </row>
    <row r="8573" spans="1:22" x14ac:dyDescent="0.25">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v>
      </c>
      <c r="T8573">
        <v>3</v>
      </c>
      <c r="U8573">
        <v>0.2</v>
      </c>
      <c r="V8573">
        <v>3.21</v>
      </c>
    </row>
    <row r="8574" spans="1:22" x14ac:dyDescent="0.25">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998.85</v>
      </c>
      <c r="T8574">
        <v>5</v>
      </c>
      <c r="U8574">
        <v>0.4</v>
      </c>
      <c r="V8574">
        <v>-199.77</v>
      </c>
    </row>
    <row r="8575" spans="1:22" x14ac:dyDescent="0.25">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11.543200000000001</v>
      </c>
    </row>
    <row r="8576" spans="1:22" x14ac:dyDescent="0.25">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v>
      </c>
    </row>
    <row r="8577" spans="1:22" x14ac:dyDescent="0.25">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v>
      </c>
      <c r="T8577">
        <v>4</v>
      </c>
      <c r="U8577">
        <v>0.2</v>
      </c>
      <c r="V8577">
        <v>0.89600000000000002</v>
      </c>
    </row>
    <row r="8578" spans="1:22" x14ac:dyDescent="0.25">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25">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97.203199999999995</v>
      </c>
    </row>
    <row r="8580" spans="1:22" x14ac:dyDescent="0.25">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7.79</v>
      </c>
    </row>
    <row r="8581" spans="1:22" x14ac:dyDescent="0.25">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25">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-5.9409000000000001</v>
      </c>
    </row>
    <row r="8583" spans="1:22" x14ac:dyDescent="0.25">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v>
      </c>
      <c r="T8583">
        <v>2</v>
      </c>
      <c r="U8583">
        <v>0.2</v>
      </c>
      <c r="V8583">
        <v>3.6288</v>
      </c>
    </row>
    <row r="8584" spans="1:22" x14ac:dyDescent="0.25">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20.783999999999999</v>
      </c>
      <c r="T8584">
        <v>2</v>
      </c>
      <c r="U8584">
        <v>0.2</v>
      </c>
      <c r="V8584">
        <v>-3.6372</v>
      </c>
    </row>
    <row r="8585" spans="1:22" x14ac:dyDescent="0.25">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-13.391999999999999</v>
      </c>
    </row>
    <row r="8586" spans="1:22" x14ac:dyDescent="0.25">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6.0368000000000004</v>
      </c>
    </row>
    <row r="8587" spans="1:22" x14ac:dyDescent="0.25">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11.087999999999999</v>
      </c>
      <c r="T8587">
        <v>7</v>
      </c>
      <c r="U8587">
        <v>0.7</v>
      </c>
      <c r="V8587">
        <v>-8.1311999999999998</v>
      </c>
    </row>
    <row r="8588" spans="1:22" x14ac:dyDescent="0.25">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244.6155</v>
      </c>
    </row>
    <row r="8589" spans="1:22" x14ac:dyDescent="0.25">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43.706000000000003</v>
      </c>
    </row>
    <row r="8590" spans="1:22" x14ac:dyDescent="0.25">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51.968000000000004</v>
      </c>
      <c r="T8590">
        <v>2</v>
      </c>
      <c r="U8590">
        <v>0.2</v>
      </c>
      <c r="V8590">
        <v>-10.393599999999999</v>
      </c>
    </row>
    <row r="8591" spans="1:22" x14ac:dyDescent="0.25">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v>
      </c>
    </row>
    <row r="8592" spans="1:22" x14ac:dyDescent="0.25">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3.9102000000000001</v>
      </c>
    </row>
    <row r="8593" spans="1:22" x14ac:dyDescent="0.25">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25">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v>
      </c>
      <c r="T8594">
        <v>3</v>
      </c>
      <c r="U8594">
        <v>0.2</v>
      </c>
      <c r="V8594">
        <v>3.3534000000000002</v>
      </c>
    </row>
    <row r="8595" spans="1:22" x14ac:dyDescent="0.25">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38.395200000000003</v>
      </c>
    </row>
    <row r="8596" spans="1:22" x14ac:dyDescent="0.25">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499.16800000000001</v>
      </c>
      <c r="T8596">
        <v>4</v>
      </c>
      <c r="U8596">
        <v>0.2</v>
      </c>
      <c r="V8596">
        <v>31.198</v>
      </c>
    </row>
    <row r="8597" spans="1:22" x14ac:dyDescent="0.25">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25">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16.6568</v>
      </c>
    </row>
    <row r="8599" spans="1:22" x14ac:dyDescent="0.25">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67.135999999999996</v>
      </c>
      <c r="T8599">
        <v>4</v>
      </c>
      <c r="U8599">
        <v>0.2</v>
      </c>
      <c r="V8599">
        <v>25.175999999999998</v>
      </c>
    </row>
    <row r="8600" spans="1:22" x14ac:dyDescent="0.25">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25">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v>
      </c>
      <c r="T8601">
        <v>3</v>
      </c>
      <c r="U8601">
        <v>0</v>
      </c>
      <c r="V8601">
        <v>7.0217999999999998</v>
      </c>
    </row>
    <row r="8602" spans="1:22" x14ac:dyDescent="0.25">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v>
      </c>
    </row>
    <row r="8603" spans="1:22" x14ac:dyDescent="0.25">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7.3120000000000003</v>
      </c>
      <c r="T8603">
        <v>1</v>
      </c>
      <c r="U8603">
        <v>0.2</v>
      </c>
      <c r="V8603">
        <v>2.5592000000000001</v>
      </c>
    </row>
    <row r="8604" spans="1:22" x14ac:dyDescent="0.25">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59.493000000000002</v>
      </c>
    </row>
    <row r="8605" spans="1:22" x14ac:dyDescent="0.25">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v>
      </c>
      <c r="T8605">
        <v>2</v>
      </c>
      <c r="U8605">
        <v>0.2</v>
      </c>
      <c r="V8605">
        <v>-5.2640000000000002</v>
      </c>
    </row>
    <row r="8606" spans="1:22" x14ac:dyDescent="0.25">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v>
      </c>
      <c r="T8606">
        <v>3</v>
      </c>
      <c r="U8606">
        <v>0.2</v>
      </c>
      <c r="V8606">
        <v>-6.21</v>
      </c>
    </row>
    <row r="8607" spans="1:22" x14ac:dyDescent="0.25">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13.571999999999999</v>
      </c>
    </row>
    <row r="8608" spans="1:22" x14ac:dyDescent="0.25">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7.6494</v>
      </c>
    </row>
    <row r="8609" spans="1:22" x14ac:dyDescent="0.25">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21.075199999999999</v>
      </c>
    </row>
    <row r="8610" spans="1:22" x14ac:dyDescent="0.25">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25">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-44.195999999999998</v>
      </c>
    </row>
    <row r="8612" spans="1:22" x14ac:dyDescent="0.25">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25">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25">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25">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v>
      </c>
    </row>
    <row r="8616" spans="1:22" x14ac:dyDescent="0.25">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25">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v>
      </c>
      <c r="T8617">
        <v>3</v>
      </c>
      <c r="U8617">
        <v>0.2</v>
      </c>
      <c r="V8617">
        <v>4.4550000000000001</v>
      </c>
    </row>
    <row r="8618" spans="1:22" x14ac:dyDescent="0.25">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25">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39.624000000000002</v>
      </c>
      <c r="T8619">
        <v>3</v>
      </c>
      <c r="U8619">
        <v>0.2</v>
      </c>
      <c r="V8619">
        <v>13.868399999999999</v>
      </c>
    </row>
    <row r="8620" spans="1:22" x14ac:dyDescent="0.25">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v>
      </c>
    </row>
    <row r="8621" spans="1:22" x14ac:dyDescent="0.25">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v>
      </c>
    </row>
    <row r="8622" spans="1:22" x14ac:dyDescent="0.25">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v>
      </c>
      <c r="T8622">
        <v>5</v>
      </c>
      <c r="U8622">
        <v>0.6</v>
      </c>
      <c r="V8622">
        <v>-19.864000000000001</v>
      </c>
    </row>
    <row r="8623" spans="1:22" x14ac:dyDescent="0.25">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2.3363999999999998</v>
      </c>
    </row>
    <row r="8624" spans="1:22" x14ac:dyDescent="0.25">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3.9807999999999999</v>
      </c>
    </row>
    <row r="8625" spans="1:22" x14ac:dyDescent="0.25">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v>
      </c>
      <c r="T8625">
        <v>6</v>
      </c>
      <c r="U8625">
        <v>0.7</v>
      </c>
      <c r="V8625">
        <v>-100.92</v>
      </c>
    </row>
    <row r="8626" spans="1:22" x14ac:dyDescent="0.25">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v>
      </c>
    </row>
    <row r="8627" spans="1:22" x14ac:dyDescent="0.25">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v>
      </c>
      <c r="T8627">
        <v>3</v>
      </c>
      <c r="U8627">
        <v>0.2</v>
      </c>
      <c r="V8627">
        <v>5.1012000000000004</v>
      </c>
    </row>
    <row r="8628" spans="1:22" x14ac:dyDescent="0.25">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25">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16.2</v>
      </c>
    </row>
    <row r="8630" spans="1:22" x14ac:dyDescent="0.25">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2.0573999999999999</v>
      </c>
    </row>
    <row r="8631" spans="1:22" x14ac:dyDescent="0.25">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v>
      </c>
    </row>
    <row r="8632" spans="1:22" x14ac:dyDescent="0.25">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2.3892000000000002</v>
      </c>
    </row>
    <row r="8633" spans="1:22" x14ac:dyDescent="0.25">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v>
      </c>
      <c r="T8633">
        <v>5</v>
      </c>
      <c r="U8633">
        <v>0.5</v>
      </c>
      <c r="V8633">
        <v>-78.078000000000003</v>
      </c>
    </row>
    <row r="8634" spans="1:22" x14ac:dyDescent="0.25">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1369.7639999999999</v>
      </c>
      <c r="T8634">
        <v>6</v>
      </c>
      <c r="U8634">
        <v>0.7</v>
      </c>
      <c r="V8634">
        <v>-913.17600000000004</v>
      </c>
    </row>
    <row r="8635" spans="1:22" x14ac:dyDescent="0.25">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0.71099999999999997</v>
      </c>
    </row>
    <row r="8636" spans="1:22" x14ac:dyDescent="0.25">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-89.066400000000002</v>
      </c>
    </row>
    <row r="8637" spans="1:22" x14ac:dyDescent="0.25">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v>
      </c>
      <c r="T8637">
        <v>5</v>
      </c>
      <c r="U8637">
        <v>0</v>
      </c>
      <c r="V8637">
        <v>45.487000000000002</v>
      </c>
    </row>
    <row r="8638" spans="1:22" x14ac:dyDescent="0.25">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25">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v>
      </c>
    </row>
    <row r="8640" spans="1:22" x14ac:dyDescent="0.25">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25">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25">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760.98</v>
      </c>
      <c r="T8642">
        <v>5</v>
      </c>
      <c r="U8642">
        <v>0.8</v>
      </c>
      <c r="V8642">
        <v>-1141.47</v>
      </c>
    </row>
    <row r="8643" spans="1:22" x14ac:dyDescent="0.25">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v>
      </c>
      <c r="T8643">
        <v>6</v>
      </c>
      <c r="U8643">
        <v>0.7</v>
      </c>
      <c r="V8643">
        <v>-45.24</v>
      </c>
    </row>
    <row r="8644" spans="1:22" x14ac:dyDescent="0.25">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31.504000000000001</v>
      </c>
      <c r="T8644">
        <v>11</v>
      </c>
      <c r="U8644">
        <v>0.2</v>
      </c>
      <c r="V8644">
        <v>11.814</v>
      </c>
    </row>
    <row r="8645" spans="1:22" x14ac:dyDescent="0.25">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1.6379999999999999</v>
      </c>
    </row>
    <row r="8646" spans="1:22" x14ac:dyDescent="0.25">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-29.244599999999998</v>
      </c>
    </row>
    <row r="8647" spans="1:22" x14ac:dyDescent="0.25">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v>
      </c>
    </row>
    <row r="8648" spans="1:22" x14ac:dyDescent="0.25">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v>
      </c>
      <c r="T8648">
        <v>3</v>
      </c>
      <c r="U8648">
        <v>0.2</v>
      </c>
      <c r="V8648">
        <v>19.435199999999998</v>
      </c>
    </row>
    <row r="8649" spans="1:22" x14ac:dyDescent="0.25">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10.9602</v>
      </c>
    </row>
    <row r="8650" spans="1:22" x14ac:dyDescent="0.25">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26.4285</v>
      </c>
    </row>
    <row r="8651" spans="1:22" x14ac:dyDescent="0.25">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27.396000000000001</v>
      </c>
      <c r="T8651">
        <v>3</v>
      </c>
      <c r="U8651">
        <v>0.7</v>
      </c>
      <c r="V8651">
        <v>-20.090399999999999</v>
      </c>
    </row>
    <row r="8652" spans="1:22" x14ac:dyDescent="0.25">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5.7</v>
      </c>
      <c r="T8652">
        <v>5</v>
      </c>
      <c r="U8652">
        <v>0</v>
      </c>
      <c r="V8652">
        <v>2.6789999999999998</v>
      </c>
    </row>
    <row r="8653" spans="1:22" x14ac:dyDescent="0.25">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v>
      </c>
      <c r="T8653">
        <v>3</v>
      </c>
      <c r="U8653">
        <v>0</v>
      </c>
      <c r="V8653">
        <v>5.5340999999999996</v>
      </c>
    </row>
    <row r="8654" spans="1:22" x14ac:dyDescent="0.25">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2.19</v>
      </c>
    </row>
    <row r="8655" spans="1:22" x14ac:dyDescent="0.25">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25">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25">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20.059999999999999</v>
      </c>
    </row>
    <row r="8658" spans="1:22" x14ac:dyDescent="0.25">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25">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9.7438000000000002</v>
      </c>
    </row>
    <row r="8660" spans="1:22" x14ac:dyDescent="0.25">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0.83599999999999997</v>
      </c>
      <c r="T8660">
        <v>1</v>
      </c>
      <c r="U8660">
        <v>0.8</v>
      </c>
      <c r="V8660">
        <v>-1.3375999999999999</v>
      </c>
    </row>
    <row r="8661" spans="1:22" x14ac:dyDescent="0.25">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25">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-81.441000000000003</v>
      </c>
    </row>
    <row r="8663" spans="1:22" x14ac:dyDescent="0.25">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v>
      </c>
      <c r="T8663">
        <v>4</v>
      </c>
      <c r="U8663">
        <v>0.6</v>
      </c>
      <c r="V8663">
        <v>-15.9268</v>
      </c>
    </row>
    <row r="8664" spans="1:22" x14ac:dyDescent="0.25">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69.654600000000002</v>
      </c>
    </row>
    <row r="8665" spans="1:22" x14ac:dyDescent="0.25">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v>
      </c>
      <c r="T8665">
        <v>7</v>
      </c>
      <c r="U8665">
        <v>0.2</v>
      </c>
      <c r="V8665">
        <v>41.568800000000003</v>
      </c>
    </row>
    <row r="8666" spans="1:22" x14ac:dyDescent="0.25">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v>
      </c>
    </row>
    <row r="8667" spans="1:22" x14ac:dyDescent="0.25">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25">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v>
      </c>
      <c r="T8668">
        <v>5</v>
      </c>
      <c r="U8668">
        <v>0.2</v>
      </c>
      <c r="V8668">
        <v>1.6519999999999999</v>
      </c>
    </row>
    <row r="8669" spans="1:22" x14ac:dyDescent="0.25">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v>55.36</v>
      </c>
      <c r="T8669">
        <v>4</v>
      </c>
      <c r="U8669">
        <v>0.2</v>
      </c>
      <c r="V8669">
        <v>19.376000000000001</v>
      </c>
    </row>
    <row r="8670" spans="1:22" x14ac:dyDescent="0.25">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3.7570000000000001</v>
      </c>
    </row>
    <row r="8671" spans="1:22" x14ac:dyDescent="0.25">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7.7039999999999997</v>
      </c>
    </row>
    <row r="8672" spans="1:22" x14ac:dyDescent="0.25">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v>
      </c>
      <c r="T8672">
        <v>3</v>
      </c>
      <c r="U8672">
        <v>0.2</v>
      </c>
      <c r="V8672">
        <v>-18.235199999999999</v>
      </c>
    </row>
    <row r="8673" spans="1:22" x14ac:dyDescent="0.25">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-25.109000000000002</v>
      </c>
    </row>
    <row r="8674" spans="1:22" x14ac:dyDescent="0.25">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18.367999999999999</v>
      </c>
      <c r="T8674">
        <v>2</v>
      </c>
      <c r="U8674">
        <v>0.2</v>
      </c>
      <c r="V8674">
        <v>6.1992000000000003</v>
      </c>
    </row>
    <row r="8675" spans="1:22" x14ac:dyDescent="0.25">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-8.5793999999999997</v>
      </c>
    </row>
    <row r="8676" spans="1:22" x14ac:dyDescent="0.25">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50.351999999999997</v>
      </c>
      <c r="T8676">
        <v>3</v>
      </c>
      <c r="U8676">
        <v>0.2</v>
      </c>
      <c r="V8676">
        <v>-8.1821999999999999</v>
      </c>
    </row>
    <row r="8677" spans="1:22" x14ac:dyDescent="0.25">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28.032</v>
      </c>
      <c r="T8677">
        <v>6</v>
      </c>
      <c r="U8677">
        <v>0.2</v>
      </c>
      <c r="V8677">
        <v>3.504</v>
      </c>
    </row>
    <row r="8678" spans="1:22" x14ac:dyDescent="0.25">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-3.6537000000000002</v>
      </c>
    </row>
    <row r="8679" spans="1:22" x14ac:dyDescent="0.25">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517.40499999999997</v>
      </c>
      <c r="T8679">
        <v>5</v>
      </c>
      <c r="U8679">
        <v>0.3</v>
      </c>
      <c r="V8679">
        <v>-81.3065</v>
      </c>
    </row>
    <row r="8680" spans="1:22" x14ac:dyDescent="0.25">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8.6080000000000005</v>
      </c>
      <c r="T8680">
        <v>8</v>
      </c>
      <c r="U8680">
        <v>0.8</v>
      </c>
      <c r="V8680">
        <v>-13.3424</v>
      </c>
    </row>
    <row r="8681" spans="1:22" x14ac:dyDescent="0.25">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33.906500000000001</v>
      </c>
    </row>
    <row r="8682" spans="1:22" x14ac:dyDescent="0.25">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2104.5500000000002</v>
      </c>
      <c r="T8682">
        <v>7</v>
      </c>
      <c r="U8682">
        <v>0</v>
      </c>
      <c r="V8682">
        <v>694.50149999999996</v>
      </c>
    </row>
    <row r="8683" spans="1:22" x14ac:dyDescent="0.25">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11.803000000000001</v>
      </c>
    </row>
    <row r="8684" spans="1:22" x14ac:dyDescent="0.25">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25">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1.3415999999999999</v>
      </c>
    </row>
    <row r="8686" spans="1:22" x14ac:dyDescent="0.25">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21.21</v>
      </c>
      <c r="T8686">
        <v>7</v>
      </c>
      <c r="U8686">
        <v>0</v>
      </c>
      <c r="V8686">
        <v>4.4541000000000004</v>
      </c>
    </row>
    <row r="8687" spans="1:22" x14ac:dyDescent="0.25">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96.36</v>
      </c>
      <c r="T8687">
        <v>6</v>
      </c>
      <c r="U8687">
        <v>0</v>
      </c>
      <c r="V8687">
        <v>25.053599999999999</v>
      </c>
    </row>
    <row r="8688" spans="1:22" x14ac:dyDescent="0.25">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11.586</v>
      </c>
    </row>
    <row r="8689" spans="1:22" x14ac:dyDescent="0.25">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25">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25">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1.1022000000000001</v>
      </c>
    </row>
    <row r="8692" spans="1:22" x14ac:dyDescent="0.25">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-56.3108</v>
      </c>
    </row>
    <row r="8693" spans="1:22" x14ac:dyDescent="0.25">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-49.437600000000003</v>
      </c>
    </row>
    <row r="8694" spans="1:22" x14ac:dyDescent="0.25">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48.993000000000002</v>
      </c>
    </row>
    <row r="8695" spans="1:22" x14ac:dyDescent="0.25">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25">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25">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11.283899999999999</v>
      </c>
    </row>
    <row r="8698" spans="1:22" x14ac:dyDescent="0.25">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26.997299999999999</v>
      </c>
    </row>
    <row r="8699" spans="1:22" x14ac:dyDescent="0.25">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31.167999999999999</v>
      </c>
      <c r="T8699">
        <v>4</v>
      </c>
      <c r="U8699">
        <v>0.2</v>
      </c>
      <c r="V8699">
        <v>9.3504000000000005</v>
      </c>
    </row>
    <row r="8700" spans="1:22" x14ac:dyDescent="0.25">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v>
      </c>
    </row>
    <row r="8701" spans="1:22" x14ac:dyDescent="0.25">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223.99359999999999</v>
      </c>
    </row>
    <row r="8702" spans="1:22" x14ac:dyDescent="0.25">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6.7031999999999998</v>
      </c>
    </row>
    <row r="8703" spans="1:22" x14ac:dyDescent="0.25">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17.847000000000001</v>
      </c>
    </row>
    <row r="8704" spans="1:22" x14ac:dyDescent="0.25">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v>
      </c>
      <c r="T8704">
        <v>5</v>
      </c>
      <c r="U8704">
        <v>0.2</v>
      </c>
      <c r="V8704">
        <v>29.692</v>
      </c>
    </row>
    <row r="8705" spans="1:22" x14ac:dyDescent="0.25">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v>
      </c>
      <c r="T8705">
        <v>2</v>
      </c>
      <c r="U8705">
        <v>0.2</v>
      </c>
      <c r="V8705">
        <v>0.44400000000000001</v>
      </c>
    </row>
    <row r="8706" spans="1:22" x14ac:dyDescent="0.25">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v>
      </c>
    </row>
    <row r="8707" spans="1:22" x14ac:dyDescent="0.25">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25">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13.437200000000001</v>
      </c>
    </row>
    <row r="8709" spans="1:22" x14ac:dyDescent="0.25">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25">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25">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25.197900000000001</v>
      </c>
    </row>
    <row r="8712" spans="1:22" x14ac:dyDescent="0.25">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v>344.91</v>
      </c>
      <c r="T8712">
        <v>3</v>
      </c>
      <c r="U8712">
        <v>0</v>
      </c>
      <c r="V8712">
        <v>10.347300000000001</v>
      </c>
    </row>
    <row r="8713" spans="1:22" x14ac:dyDescent="0.25">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626.35199999999998</v>
      </c>
      <c r="T8713">
        <v>3</v>
      </c>
      <c r="U8713">
        <v>0.2</v>
      </c>
      <c r="V8713">
        <v>-23.488199999999999</v>
      </c>
    </row>
    <row r="8714" spans="1:22" x14ac:dyDescent="0.25">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359.49900000000002</v>
      </c>
      <c r="T8714">
        <v>3</v>
      </c>
      <c r="U8714">
        <v>0.15</v>
      </c>
      <c r="V8714">
        <v>-29.605799999999999</v>
      </c>
    </row>
    <row r="8715" spans="1:22" x14ac:dyDescent="0.25">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5.3963999999999999</v>
      </c>
    </row>
    <row r="8716" spans="1:22" x14ac:dyDescent="0.25">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v>
      </c>
      <c r="T8716">
        <v>5</v>
      </c>
      <c r="U8716">
        <v>0.2</v>
      </c>
      <c r="V8716">
        <v>9.3125</v>
      </c>
    </row>
    <row r="8717" spans="1:22" x14ac:dyDescent="0.25">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1.8240000000000001</v>
      </c>
      <c r="T8717">
        <v>1</v>
      </c>
      <c r="U8717">
        <v>0.7</v>
      </c>
      <c r="V8717">
        <v>-1.3984000000000001</v>
      </c>
    </row>
    <row r="8718" spans="1:22" x14ac:dyDescent="0.25">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64.384</v>
      </c>
      <c r="T8718">
        <v>4</v>
      </c>
      <c r="U8718">
        <v>0.8</v>
      </c>
      <c r="V8718">
        <v>-160.96</v>
      </c>
    </row>
    <row r="8719" spans="1:22" x14ac:dyDescent="0.25">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v>
      </c>
      <c r="T8719">
        <v>2</v>
      </c>
      <c r="U8719">
        <v>0.6</v>
      </c>
      <c r="V8719">
        <v>-4.5396000000000001</v>
      </c>
    </row>
    <row r="8720" spans="1:22" x14ac:dyDescent="0.25">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11.263999999999999</v>
      </c>
      <c r="T8720">
        <v>8</v>
      </c>
      <c r="U8720">
        <v>0.2</v>
      </c>
      <c r="V8720">
        <v>3.9424000000000001</v>
      </c>
    </row>
    <row r="8721" spans="1:22" x14ac:dyDescent="0.25">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v>
      </c>
      <c r="T8721">
        <v>3</v>
      </c>
      <c r="U8721">
        <v>0.2</v>
      </c>
      <c r="V8721">
        <v>5.6375999999999999</v>
      </c>
    </row>
    <row r="8722" spans="1:22" x14ac:dyDescent="0.25">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v>
      </c>
    </row>
    <row r="8723" spans="1:22" x14ac:dyDescent="0.25">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67.536000000000001</v>
      </c>
      <c r="T8723">
        <v>9</v>
      </c>
      <c r="U8723">
        <v>0.2</v>
      </c>
      <c r="V8723">
        <v>6.7535999999999996</v>
      </c>
    </row>
    <row r="8724" spans="1:22" x14ac:dyDescent="0.25">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1.524</v>
      </c>
      <c r="T8724">
        <v>2</v>
      </c>
      <c r="U8724">
        <v>0.8</v>
      </c>
      <c r="V8724">
        <v>-2.6669999999999998</v>
      </c>
    </row>
    <row r="8725" spans="1:22" x14ac:dyDescent="0.25">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25">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8.8704000000000001</v>
      </c>
    </row>
    <row r="8727" spans="1:22" x14ac:dyDescent="0.25">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25">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0.70920000000000005</v>
      </c>
    </row>
    <row r="8729" spans="1:22" x14ac:dyDescent="0.25">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53.351999999999997</v>
      </c>
      <c r="T8729">
        <v>3</v>
      </c>
      <c r="U8729">
        <v>0.2</v>
      </c>
      <c r="V8729">
        <v>16.005600000000001</v>
      </c>
    </row>
    <row r="8730" spans="1:22" x14ac:dyDescent="0.25">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8.1940000000000008</v>
      </c>
    </row>
    <row r="8731" spans="1:22" x14ac:dyDescent="0.25">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v>
      </c>
      <c r="T8731">
        <v>3</v>
      </c>
      <c r="U8731">
        <v>0.2</v>
      </c>
      <c r="V8731">
        <v>2.2511999999999999</v>
      </c>
    </row>
    <row r="8732" spans="1:22" x14ac:dyDescent="0.25">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v>
      </c>
      <c r="T8732">
        <v>7</v>
      </c>
      <c r="U8732">
        <v>0.2</v>
      </c>
      <c r="V8732">
        <v>-12.7302</v>
      </c>
    </row>
    <row r="8733" spans="1:22" x14ac:dyDescent="0.25">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15.776999999999999</v>
      </c>
    </row>
    <row r="8734" spans="1:22" x14ac:dyDescent="0.25">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25">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v>
      </c>
      <c r="T8735">
        <v>3</v>
      </c>
      <c r="U8735">
        <v>0</v>
      </c>
      <c r="V8735">
        <v>40.415999999999997</v>
      </c>
    </row>
    <row r="8736" spans="1:22" x14ac:dyDescent="0.25">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244.6155</v>
      </c>
    </row>
    <row r="8737" spans="1:22" x14ac:dyDescent="0.25">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25">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160.62299999999999</v>
      </c>
    </row>
    <row r="8739" spans="1:22" x14ac:dyDescent="0.25">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v>
      </c>
      <c r="T8739">
        <v>5</v>
      </c>
      <c r="U8739">
        <v>0.7</v>
      </c>
      <c r="V8739">
        <v>-5.94</v>
      </c>
    </row>
    <row r="8740" spans="1:22" x14ac:dyDescent="0.25">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3.6432000000000002</v>
      </c>
    </row>
    <row r="8741" spans="1:22" x14ac:dyDescent="0.25">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83.988</v>
      </c>
      <c r="T8741">
        <v>2</v>
      </c>
      <c r="U8741">
        <v>0.4</v>
      </c>
      <c r="V8741">
        <v>-20.997</v>
      </c>
    </row>
    <row r="8742" spans="1:22" x14ac:dyDescent="0.25">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21.228000000000002</v>
      </c>
    </row>
    <row r="8743" spans="1:22" x14ac:dyDescent="0.25">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25">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3.0337999999999998</v>
      </c>
    </row>
    <row r="8745" spans="1:22" x14ac:dyDescent="0.25">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v>
      </c>
      <c r="T8745">
        <v>3</v>
      </c>
      <c r="U8745">
        <v>0.2</v>
      </c>
      <c r="V8745">
        <v>-4.641</v>
      </c>
    </row>
    <row r="8746" spans="1:22" x14ac:dyDescent="0.25">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4.9648000000000003</v>
      </c>
    </row>
    <row r="8747" spans="1:22" x14ac:dyDescent="0.25">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28.171800000000001</v>
      </c>
    </row>
    <row r="8748" spans="1:22" x14ac:dyDescent="0.25">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12.6348</v>
      </c>
    </row>
    <row r="8749" spans="1:22" x14ac:dyDescent="0.25">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v>
      </c>
      <c r="T8749">
        <v>2</v>
      </c>
      <c r="U8749">
        <v>0.2</v>
      </c>
      <c r="V8749">
        <v>10.061999999999999</v>
      </c>
    </row>
    <row r="8750" spans="1:22" x14ac:dyDescent="0.25">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239.98400000000001</v>
      </c>
      <c r="T8750">
        <v>2</v>
      </c>
      <c r="U8750">
        <v>0.2</v>
      </c>
      <c r="V8750">
        <v>38.997399999999999</v>
      </c>
    </row>
    <row r="8751" spans="1:22" x14ac:dyDescent="0.25">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25">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33.494999999999997</v>
      </c>
    </row>
    <row r="8753" spans="1:22" x14ac:dyDescent="0.25">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25">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v>
      </c>
      <c r="T8754">
        <v>3</v>
      </c>
      <c r="U8754">
        <v>0.2</v>
      </c>
      <c r="V8754">
        <v>19.9665</v>
      </c>
    </row>
    <row r="8755" spans="1:22" x14ac:dyDescent="0.25">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5.9778000000000002</v>
      </c>
    </row>
    <row r="8756" spans="1:22" x14ac:dyDescent="0.25">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4.8600000000000003</v>
      </c>
      <c r="T8756">
        <v>3</v>
      </c>
      <c r="U8756">
        <v>0.7</v>
      </c>
      <c r="V8756">
        <v>-3.5640000000000001</v>
      </c>
    </row>
    <row r="8757" spans="1:22" x14ac:dyDescent="0.25">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v>
      </c>
      <c r="T8757">
        <v>2</v>
      </c>
      <c r="U8757">
        <v>0.7</v>
      </c>
      <c r="V8757">
        <v>-5.2149999999999999</v>
      </c>
    </row>
    <row r="8758" spans="1:22" x14ac:dyDescent="0.25">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25">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24.883199999999999</v>
      </c>
    </row>
    <row r="8760" spans="1:22" x14ac:dyDescent="0.25">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9.3228000000000009</v>
      </c>
    </row>
    <row r="8761" spans="1:22" x14ac:dyDescent="0.25">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25">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25">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58.919199999999996</v>
      </c>
    </row>
    <row r="8764" spans="1:22" x14ac:dyDescent="0.25">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4.0686999999999998</v>
      </c>
    </row>
    <row r="8765" spans="1:22" x14ac:dyDescent="0.25">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7.2695999999999996</v>
      </c>
    </row>
    <row r="8766" spans="1:22" x14ac:dyDescent="0.25">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0.73480000000000001</v>
      </c>
    </row>
    <row r="8767" spans="1:22" x14ac:dyDescent="0.25">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1.696</v>
      </c>
      <c r="T8767">
        <v>2</v>
      </c>
      <c r="U8767">
        <v>0.8</v>
      </c>
      <c r="V8767">
        <v>-2.544</v>
      </c>
    </row>
    <row r="8768" spans="1:22" x14ac:dyDescent="0.25">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24.588000000000001</v>
      </c>
      <c r="T8768">
        <v>3</v>
      </c>
      <c r="U8768">
        <v>0.8</v>
      </c>
      <c r="V8768">
        <v>-67.617000000000004</v>
      </c>
    </row>
    <row r="8769" spans="1:22" x14ac:dyDescent="0.25">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7.98</v>
      </c>
      <c r="T8769">
        <v>5</v>
      </c>
      <c r="U8769">
        <v>0.8</v>
      </c>
      <c r="V8769">
        <v>-13.167</v>
      </c>
    </row>
    <row r="8770" spans="1:22" x14ac:dyDescent="0.25">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57.6</v>
      </c>
    </row>
    <row r="8771" spans="1:22" x14ac:dyDescent="0.25">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9.1844999999999999</v>
      </c>
    </row>
    <row r="8772" spans="1:22" x14ac:dyDescent="0.25">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83.135999999999996</v>
      </c>
      <c r="T8772">
        <v>4</v>
      </c>
      <c r="U8772">
        <v>0.2</v>
      </c>
      <c r="V8772">
        <v>5.1959999999999997</v>
      </c>
    </row>
    <row r="8773" spans="1:22" x14ac:dyDescent="0.25">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942.78399999999999</v>
      </c>
      <c r="T8773">
        <v>4</v>
      </c>
      <c r="U8773">
        <v>0.2</v>
      </c>
      <c r="V8773">
        <v>94.278400000000005</v>
      </c>
    </row>
    <row r="8774" spans="1:22" x14ac:dyDescent="0.25">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23.234999999999999</v>
      </c>
    </row>
    <row r="8775" spans="1:22" x14ac:dyDescent="0.25">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v>
      </c>
      <c r="T8775">
        <v>6</v>
      </c>
      <c r="U8775">
        <v>0</v>
      </c>
      <c r="V8775">
        <v>6.72</v>
      </c>
    </row>
    <row r="8776" spans="1:22" x14ac:dyDescent="0.25">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3.8136000000000001</v>
      </c>
    </row>
    <row r="8777" spans="1:22" x14ac:dyDescent="0.25">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25">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25">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41.472000000000001</v>
      </c>
      <c r="T8779">
        <v>8</v>
      </c>
      <c r="U8779">
        <v>0.2</v>
      </c>
      <c r="V8779">
        <v>14.5152</v>
      </c>
    </row>
    <row r="8780" spans="1:22" x14ac:dyDescent="0.25">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7.1993999999999998</v>
      </c>
    </row>
    <row r="8781" spans="1:22" x14ac:dyDescent="0.25">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29.303999999999998</v>
      </c>
      <c r="T8781">
        <v>3</v>
      </c>
      <c r="U8781">
        <v>0.2</v>
      </c>
      <c r="V8781">
        <v>2.5640999999999998</v>
      </c>
    </row>
    <row r="8782" spans="1:22" x14ac:dyDescent="0.25">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6.2244000000000002</v>
      </c>
    </row>
    <row r="8783" spans="1:22" x14ac:dyDescent="0.25">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-36.117600000000003</v>
      </c>
    </row>
    <row r="8784" spans="1:22" x14ac:dyDescent="0.25">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6.6352000000000002</v>
      </c>
    </row>
    <row r="8785" spans="1:22" x14ac:dyDescent="0.25">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1128.3900000000001</v>
      </c>
      <c r="T8785">
        <v>3</v>
      </c>
      <c r="U8785">
        <v>0</v>
      </c>
      <c r="V8785">
        <v>259.52969999999999</v>
      </c>
    </row>
    <row r="8786" spans="1:22" x14ac:dyDescent="0.25">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25">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v>
      </c>
      <c r="T8787">
        <v>5</v>
      </c>
      <c r="U8787">
        <v>0.2</v>
      </c>
      <c r="V8787">
        <v>19.596</v>
      </c>
    </row>
    <row r="8788" spans="1:22" x14ac:dyDescent="0.25">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v>
      </c>
      <c r="T8788">
        <v>3</v>
      </c>
      <c r="U8788">
        <v>0.2</v>
      </c>
      <c r="V8788">
        <v>5.4432</v>
      </c>
    </row>
    <row r="8789" spans="1:22" x14ac:dyDescent="0.25">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54.393599999999999</v>
      </c>
    </row>
    <row r="8790" spans="1:22" x14ac:dyDescent="0.25">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698.35199999999998</v>
      </c>
      <c r="T8790">
        <v>3</v>
      </c>
      <c r="U8790">
        <v>0.2</v>
      </c>
      <c r="V8790">
        <v>52.376399999999997</v>
      </c>
    </row>
    <row r="8791" spans="1:22" x14ac:dyDescent="0.25">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77.727999999999994</v>
      </c>
      <c r="T8791">
        <v>2</v>
      </c>
      <c r="U8791">
        <v>0.2</v>
      </c>
      <c r="V8791">
        <v>-3.8864000000000001</v>
      </c>
    </row>
    <row r="8792" spans="1:22" x14ac:dyDescent="0.25">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21.4452</v>
      </c>
    </row>
    <row r="8793" spans="1:22" x14ac:dyDescent="0.25">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47.0351</v>
      </c>
    </row>
    <row r="8794" spans="1:22" x14ac:dyDescent="0.25">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6.8714000000000004</v>
      </c>
    </row>
    <row r="8795" spans="1:22" x14ac:dyDescent="0.25">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22.55</v>
      </c>
      <c r="T8795">
        <v>5</v>
      </c>
      <c r="U8795">
        <v>0</v>
      </c>
      <c r="V8795">
        <v>8.7944999999999993</v>
      </c>
    </row>
    <row r="8796" spans="1:22" x14ac:dyDescent="0.25">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72.974999999999994</v>
      </c>
    </row>
    <row r="8797" spans="1:22" x14ac:dyDescent="0.25">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v>
      </c>
    </row>
    <row r="8798" spans="1:22" x14ac:dyDescent="0.25">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6.2207999999999997</v>
      </c>
    </row>
    <row r="8799" spans="1:22" x14ac:dyDescent="0.25">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v>
      </c>
    </row>
    <row r="8800" spans="1:22" x14ac:dyDescent="0.25">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25">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1799.97</v>
      </c>
      <c r="T8801">
        <v>5</v>
      </c>
      <c r="U8801">
        <v>0.4</v>
      </c>
      <c r="V8801">
        <v>239.99600000000001</v>
      </c>
    </row>
    <row r="8802" spans="1:22" x14ac:dyDescent="0.25">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3.7408000000000001</v>
      </c>
    </row>
    <row r="8803" spans="1:22" x14ac:dyDescent="0.25">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62.154400000000003</v>
      </c>
    </row>
    <row r="8804" spans="1:22" x14ac:dyDescent="0.25">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54.7136</v>
      </c>
    </row>
    <row r="8805" spans="1:22" x14ac:dyDescent="0.25">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34.770000000000003</v>
      </c>
      <c r="T8805">
        <v>3</v>
      </c>
      <c r="U8805">
        <v>0</v>
      </c>
      <c r="V8805">
        <v>11.4741</v>
      </c>
    </row>
    <row r="8806" spans="1:22" x14ac:dyDescent="0.25">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8.6940000000000008</v>
      </c>
    </row>
    <row r="8807" spans="1:22" x14ac:dyDescent="0.25">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25">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14.572800000000001</v>
      </c>
    </row>
    <row r="8809" spans="1:22" x14ac:dyDescent="0.25">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33.281999999999996</v>
      </c>
      <c r="T8809">
        <v>3</v>
      </c>
      <c r="U8809">
        <v>0.7</v>
      </c>
      <c r="V8809">
        <v>-27.734999999999999</v>
      </c>
    </row>
    <row r="8810" spans="1:22" x14ac:dyDescent="0.25">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118.65</v>
      </c>
      <c r="T8810">
        <v>5</v>
      </c>
      <c r="U8810">
        <v>0.4</v>
      </c>
      <c r="V8810">
        <v>19.774999999999999</v>
      </c>
    </row>
    <row r="8811" spans="1:22" x14ac:dyDescent="0.25">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4.9814999999999996</v>
      </c>
    </row>
    <row r="8812" spans="1:22" x14ac:dyDescent="0.25">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18.009599999999999</v>
      </c>
    </row>
    <row r="8813" spans="1:22" x14ac:dyDescent="0.25">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48.333599999999997</v>
      </c>
    </row>
    <row r="8814" spans="1:22" x14ac:dyDescent="0.25">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v>13.9</v>
      </c>
      <c r="T8814">
        <v>5</v>
      </c>
      <c r="U8814">
        <v>0</v>
      </c>
      <c r="V8814">
        <v>3.7530000000000001</v>
      </c>
    </row>
    <row r="8815" spans="1:22" x14ac:dyDescent="0.25">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266.35199999999998</v>
      </c>
      <c r="T8815">
        <v>3</v>
      </c>
      <c r="U8815">
        <v>0.2</v>
      </c>
      <c r="V8815">
        <v>13.317600000000001</v>
      </c>
    </row>
    <row r="8816" spans="1:22" x14ac:dyDescent="0.25">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89.3142</v>
      </c>
    </row>
    <row r="8817" spans="1:22" x14ac:dyDescent="0.25">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44.1</v>
      </c>
      <c r="T8817">
        <v>6</v>
      </c>
      <c r="U8817">
        <v>0</v>
      </c>
      <c r="V8817">
        <v>20.727</v>
      </c>
    </row>
    <row r="8818" spans="1:22" x14ac:dyDescent="0.25">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25">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7.7831999999999999</v>
      </c>
    </row>
    <row r="8820" spans="1:22" x14ac:dyDescent="0.25">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25">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117.432</v>
      </c>
    </row>
    <row r="8822" spans="1:22" x14ac:dyDescent="0.25">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311.9948</v>
      </c>
    </row>
    <row r="8823" spans="1:22" x14ac:dyDescent="0.25">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-2.9964</v>
      </c>
    </row>
    <row r="8824" spans="1:22" x14ac:dyDescent="0.25">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55.984000000000002</v>
      </c>
      <c r="T8824">
        <v>2</v>
      </c>
      <c r="U8824">
        <v>0.2</v>
      </c>
      <c r="V8824">
        <v>4.1988000000000003</v>
      </c>
    </row>
    <row r="8825" spans="1:22" x14ac:dyDescent="0.25">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3.7408000000000001</v>
      </c>
    </row>
    <row r="8826" spans="1:22" x14ac:dyDescent="0.25">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2.8782000000000001</v>
      </c>
    </row>
    <row r="8827" spans="1:22" x14ac:dyDescent="0.25">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6.9119999999999999</v>
      </c>
      <c r="T8827">
        <v>3</v>
      </c>
      <c r="U8827">
        <v>0.2</v>
      </c>
      <c r="V8827">
        <v>2.5055999999999998</v>
      </c>
    </row>
    <row r="8828" spans="1:22" x14ac:dyDescent="0.25">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v>
      </c>
      <c r="T8828">
        <v>5</v>
      </c>
      <c r="U8828">
        <v>0.2</v>
      </c>
      <c r="V8828">
        <v>9.3520000000000003</v>
      </c>
    </row>
    <row r="8829" spans="1:22" x14ac:dyDescent="0.25">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v>
      </c>
      <c r="T8829">
        <v>7</v>
      </c>
      <c r="U8829">
        <v>0.2</v>
      </c>
      <c r="V8829">
        <v>10.465</v>
      </c>
    </row>
    <row r="8830" spans="1:22" x14ac:dyDescent="0.25">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25">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54.087600000000002</v>
      </c>
    </row>
    <row r="8832" spans="1:22" x14ac:dyDescent="0.25">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11.704000000000001</v>
      </c>
    </row>
    <row r="8833" spans="1:22" x14ac:dyDescent="0.25">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25">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25">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3.8774999999999999</v>
      </c>
    </row>
    <row r="8836" spans="1:22" x14ac:dyDescent="0.25">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25.172000000000001</v>
      </c>
    </row>
    <row r="8837" spans="1:22" x14ac:dyDescent="0.25">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3.7128000000000001</v>
      </c>
    </row>
    <row r="8838" spans="1:22" x14ac:dyDescent="0.25">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25">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v>
      </c>
    </row>
    <row r="8840" spans="1:22" x14ac:dyDescent="0.25">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v>70.95</v>
      </c>
      <c r="T8840">
        <v>3</v>
      </c>
      <c r="U8840">
        <v>0</v>
      </c>
      <c r="V8840">
        <v>18.446999999999999</v>
      </c>
    </row>
    <row r="8841" spans="1:22" x14ac:dyDescent="0.25">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23.7684</v>
      </c>
    </row>
    <row r="8842" spans="1:22" x14ac:dyDescent="0.25">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299.97000000000003</v>
      </c>
      <c r="T8842">
        <v>3</v>
      </c>
      <c r="U8842">
        <v>0</v>
      </c>
      <c r="V8842">
        <v>131.98679999999999</v>
      </c>
    </row>
    <row r="8843" spans="1:22" x14ac:dyDescent="0.25">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39.586799999999997</v>
      </c>
    </row>
    <row r="8844" spans="1:22" x14ac:dyDescent="0.25">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25">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25">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-6.03</v>
      </c>
    </row>
    <row r="8847" spans="1:22" x14ac:dyDescent="0.25">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25">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v>
      </c>
      <c r="T8848">
        <v>5</v>
      </c>
      <c r="U8848">
        <v>0.2</v>
      </c>
      <c r="V8848">
        <v>29.692</v>
      </c>
    </row>
    <row r="8849" spans="1:22" x14ac:dyDescent="0.25">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13.011200000000001</v>
      </c>
    </row>
    <row r="8850" spans="1:22" x14ac:dyDescent="0.25">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8.3520000000000003</v>
      </c>
    </row>
    <row r="8851" spans="1:22" x14ac:dyDescent="0.25">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v>
      </c>
      <c r="T8851">
        <v>10</v>
      </c>
      <c r="U8851">
        <v>0.2</v>
      </c>
      <c r="V8851">
        <v>45.954000000000001</v>
      </c>
    </row>
    <row r="8852" spans="1:22" x14ac:dyDescent="0.25">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2.8919999999999999</v>
      </c>
      <c r="T8852">
        <v>2</v>
      </c>
      <c r="U8852">
        <v>0.7</v>
      </c>
      <c r="V8852">
        <v>-2.3136000000000001</v>
      </c>
    </row>
    <row r="8853" spans="1:22" x14ac:dyDescent="0.25">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9.3919999999999995</v>
      </c>
      <c r="T8853">
        <v>2</v>
      </c>
      <c r="U8853">
        <v>0.2</v>
      </c>
      <c r="V8853">
        <v>3.2871999999999999</v>
      </c>
    </row>
    <row r="8854" spans="1:22" x14ac:dyDescent="0.25">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55.764000000000003</v>
      </c>
    </row>
    <row r="8855" spans="1:22" x14ac:dyDescent="0.25">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v>
      </c>
      <c r="T8855">
        <v>5</v>
      </c>
      <c r="U8855">
        <v>0.2</v>
      </c>
      <c r="V8855">
        <v>6.2549999999999999</v>
      </c>
    </row>
    <row r="8856" spans="1:22" x14ac:dyDescent="0.25">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v>
      </c>
      <c r="T8856">
        <v>3</v>
      </c>
      <c r="U8856">
        <v>0.2</v>
      </c>
      <c r="V8856">
        <v>-7.7247000000000003</v>
      </c>
    </row>
    <row r="8857" spans="1:22" x14ac:dyDescent="0.25">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21.312000000000001</v>
      </c>
      <c r="T8857">
        <v>3</v>
      </c>
      <c r="U8857">
        <v>0.2</v>
      </c>
      <c r="V8857">
        <v>7.992</v>
      </c>
    </row>
    <row r="8858" spans="1:22" x14ac:dyDescent="0.25">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25">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31.984000000000002</v>
      </c>
      <c r="T8859">
        <v>2</v>
      </c>
      <c r="U8859">
        <v>0.2</v>
      </c>
      <c r="V8859">
        <v>-7.9960000000000004</v>
      </c>
    </row>
    <row r="8860" spans="1:22" x14ac:dyDescent="0.25">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25">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3.5960000000000001</v>
      </c>
    </row>
    <row r="8862" spans="1:22" x14ac:dyDescent="0.25">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31.05</v>
      </c>
      <c r="T8862">
        <v>3</v>
      </c>
      <c r="U8862">
        <v>0</v>
      </c>
      <c r="V8862">
        <v>14.904</v>
      </c>
    </row>
    <row r="8863" spans="1:22" x14ac:dyDescent="0.25">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3.9247999999999998</v>
      </c>
    </row>
    <row r="8864" spans="1:22" x14ac:dyDescent="0.25">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25">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29.980799999999999</v>
      </c>
    </row>
    <row r="8866" spans="1:22" x14ac:dyDescent="0.25">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25">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36.270000000000003</v>
      </c>
      <c r="T8867">
        <v>3</v>
      </c>
      <c r="U8867">
        <v>0</v>
      </c>
      <c r="V8867">
        <v>10.881</v>
      </c>
    </row>
    <row r="8868" spans="1:22" x14ac:dyDescent="0.25">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493.43</v>
      </c>
      <c r="T8868">
        <v>5</v>
      </c>
      <c r="U8868">
        <v>0.3</v>
      </c>
      <c r="V8868">
        <v>-70.489999999999995</v>
      </c>
    </row>
    <row r="8869" spans="1:22" x14ac:dyDescent="0.25">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v>
      </c>
      <c r="T8869">
        <v>2</v>
      </c>
      <c r="U8869">
        <v>0.2</v>
      </c>
      <c r="V8869">
        <v>3.4750000000000001</v>
      </c>
    </row>
    <row r="8870" spans="1:22" x14ac:dyDescent="0.25">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v>
      </c>
      <c r="T8870">
        <v>2</v>
      </c>
      <c r="U8870">
        <v>0.2</v>
      </c>
      <c r="V8870">
        <v>77.22</v>
      </c>
    </row>
    <row r="8871" spans="1:22" x14ac:dyDescent="0.25">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v>15.92</v>
      </c>
      <c r="T8871">
        <v>5</v>
      </c>
      <c r="U8871">
        <v>0.2</v>
      </c>
      <c r="V8871">
        <v>5.3730000000000002</v>
      </c>
    </row>
    <row r="8872" spans="1:22" x14ac:dyDescent="0.25">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v>70.680000000000007</v>
      </c>
      <c r="T8872">
        <v>12</v>
      </c>
      <c r="U8872">
        <v>0</v>
      </c>
      <c r="V8872">
        <v>31.0992</v>
      </c>
    </row>
    <row r="8873" spans="1:22" x14ac:dyDescent="0.25">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5.4123999999999999</v>
      </c>
    </row>
    <row r="8874" spans="1:22" x14ac:dyDescent="0.25">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v>
      </c>
      <c r="T8874">
        <v>2</v>
      </c>
      <c r="U8874">
        <v>0.7</v>
      </c>
      <c r="V8874">
        <v>-71.395799999999994</v>
      </c>
    </row>
    <row r="8875" spans="1:22" x14ac:dyDescent="0.25">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18.263999999999999</v>
      </c>
      <c r="T8875">
        <v>2</v>
      </c>
      <c r="U8875">
        <v>0.7</v>
      </c>
      <c r="V8875">
        <v>-13.393599999999999</v>
      </c>
    </row>
    <row r="8876" spans="1:22" x14ac:dyDescent="0.25">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21.99</v>
      </c>
      <c r="T8876">
        <v>5</v>
      </c>
      <c r="U8876">
        <v>0.8</v>
      </c>
      <c r="V8876">
        <v>-32.984999999999999</v>
      </c>
    </row>
    <row r="8877" spans="1:22" x14ac:dyDescent="0.25">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-34.758000000000003</v>
      </c>
    </row>
    <row r="8878" spans="1:22" x14ac:dyDescent="0.25">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58.923999999999999</v>
      </c>
      <c r="T8878">
        <v>1</v>
      </c>
      <c r="U8878">
        <v>0.8</v>
      </c>
      <c r="V8878">
        <v>-153.20240000000001</v>
      </c>
    </row>
    <row r="8879" spans="1:22" x14ac:dyDescent="0.25">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25">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9.5340000000000007</v>
      </c>
    </row>
    <row r="8881" spans="1:22" x14ac:dyDescent="0.25">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92.505600000000001</v>
      </c>
    </row>
    <row r="8882" spans="1:22" x14ac:dyDescent="0.25">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239.97</v>
      </c>
      <c r="T8882">
        <v>3</v>
      </c>
      <c r="U8882">
        <v>0</v>
      </c>
      <c r="V8882">
        <v>86.389200000000002</v>
      </c>
    </row>
    <row r="8883" spans="1:22" x14ac:dyDescent="0.25">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v>
      </c>
      <c r="T8883">
        <v>7</v>
      </c>
      <c r="U8883">
        <v>0.2</v>
      </c>
      <c r="V8883">
        <v>-0.62649999999999995</v>
      </c>
    </row>
    <row r="8884" spans="1:22" x14ac:dyDescent="0.25">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v>
      </c>
      <c r="T8884">
        <v>2</v>
      </c>
      <c r="U8884">
        <v>0.2</v>
      </c>
      <c r="V8884">
        <v>1.3986000000000001</v>
      </c>
    </row>
    <row r="8885" spans="1:22" x14ac:dyDescent="0.25">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v>
      </c>
      <c r="T8885">
        <v>3</v>
      </c>
      <c r="U8885">
        <v>0.2</v>
      </c>
      <c r="V8885">
        <v>4.4850000000000003</v>
      </c>
    </row>
    <row r="8886" spans="1:22" x14ac:dyDescent="0.25">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6.5279999999999996</v>
      </c>
      <c r="T8886">
        <v>4</v>
      </c>
      <c r="U8886">
        <v>0.7</v>
      </c>
      <c r="V8886">
        <v>-4.5696000000000003</v>
      </c>
    </row>
    <row r="8887" spans="1:22" x14ac:dyDescent="0.25">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2.8620000000000001</v>
      </c>
      <c r="T8887">
        <v>3</v>
      </c>
      <c r="U8887">
        <v>0.7</v>
      </c>
      <c r="V8887">
        <v>-2.2896000000000001</v>
      </c>
    </row>
    <row r="8888" spans="1:22" x14ac:dyDescent="0.25">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-16.684799999999999</v>
      </c>
    </row>
    <row r="8889" spans="1:22" x14ac:dyDescent="0.25">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25">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107.03879999999999</v>
      </c>
    </row>
    <row r="8891" spans="1:22" x14ac:dyDescent="0.25">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v>
      </c>
    </row>
    <row r="8892" spans="1:22" x14ac:dyDescent="0.25">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v>
      </c>
      <c r="T8892">
        <v>7</v>
      </c>
      <c r="U8892">
        <v>0</v>
      </c>
      <c r="V8892">
        <v>751.76009999999997</v>
      </c>
    </row>
    <row r="8893" spans="1:22" x14ac:dyDescent="0.25">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30.445</v>
      </c>
    </row>
    <row r="8894" spans="1:22" x14ac:dyDescent="0.25">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267.66719999999998</v>
      </c>
    </row>
    <row r="8895" spans="1:22" x14ac:dyDescent="0.25">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489.23</v>
      </c>
      <c r="T8895">
        <v>2</v>
      </c>
      <c r="U8895">
        <v>0.3</v>
      </c>
      <c r="V8895">
        <v>41.933999999999997</v>
      </c>
    </row>
    <row r="8896" spans="1:22" x14ac:dyDescent="0.25">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312.02999999999997</v>
      </c>
      <c r="T8896">
        <v>3</v>
      </c>
      <c r="U8896">
        <v>0</v>
      </c>
      <c r="V8896">
        <v>43.684199999999997</v>
      </c>
    </row>
    <row r="8897" spans="1:22" x14ac:dyDescent="0.25">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3.0497999999999998</v>
      </c>
    </row>
    <row r="8898" spans="1:22" x14ac:dyDescent="0.25">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v>
      </c>
      <c r="T8898">
        <v>3</v>
      </c>
      <c r="U8898">
        <v>0.2</v>
      </c>
      <c r="V8898">
        <v>10.35</v>
      </c>
    </row>
    <row r="8899" spans="1:22" x14ac:dyDescent="0.25">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18.009599999999999</v>
      </c>
    </row>
    <row r="8900" spans="1:22" x14ac:dyDescent="0.25">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148.49100000000001</v>
      </c>
    </row>
    <row r="8901" spans="1:22" x14ac:dyDescent="0.25">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11.7782</v>
      </c>
    </row>
    <row r="8902" spans="1:22" x14ac:dyDescent="0.25">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-12.8256</v>
      </c>
    </row>
    <row r="8903" spans="1:22" x14ac:dyDescent="0.25">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18.495999999999999</v>
      </c>
      <c r="T8903">
        <v>4</v>
      </c>
      <c r="U8903">
        <v>0.2</v>
      </c>
      <c r="V8903">
        <v>6.7047999999999996</v>
      </c>
    </row>
    <row r="8904" spans="1:22" x14ac:dyDescent="0.25">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191.07900000000001</v>
      </c>
      <c r="T8904">
        <v>3</v>
      </c>
      <c r="U8904">
        <v>0.3</v>
      </c>
      <c r="V8904">
        <v>-38.215800000000002</v>
      </c>
    </row>
    <row r="8905" spans="1:22" x14ac:dyDescent="0.25">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v>
      </c>
      <c r="T8905">
        <v>2</v>
      </c>
      <c r="U8905">
        <v>0.2</v>
      </c>
      <c r="V8905">
        <v>3.6288</v>
      </c>
    </row>
    <row r="8906" spans="1:22" x14ac:dyDescent="0.25">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14.043799999999999</v>
      </c>
    </row>
    <row r="8907" spans="1:22" x14ac:dyDescent="0.25">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30.84</v>
      </c>
      <c r="T8907">
        <v>3</v>
      </c>
      <c r="U8907">
        <v>0</v>
      </c>
      <c r="V8907">
        <v>6.1680000000000001</v>
      </c>
    </row>
    <row r="8908" spans="1:22" x14ac:dyDescent="0.25">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33.777000000000001</v>
      </c>
    </row>
    <row r="8909" spans="1:22" x14ac:dyDescent="0.25">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66.975999999999999</v>
      </c>
      <c r="T8909">
        <v>7</v>
      </c>
      <c r="U8909">
        <v>0.2</v>
      </c>
      <c r="V8909">
        <v>6.6976000000000004</v>
      </c>
    </row>
    <row r="8910" spans="1:22" x14ac:dyDescent="0.25">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25">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10.3071</v>
      </c>
    </row>
    <row r="8912" spans="1:22" x14ac:dyDescent="0.25">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95.975999999999999</v>
      </c>
      <c r="T8912">
        <v>3</v>
      </c>
      <c r="U8912">
        <v>0.2</v>
      </c>
      <c r="V8912">
        <v>15.5961</v>
      </c>
    </row>
    <row r="8913" spans="1:22" x14ac:dyDescent="0.25">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-32.383800000000001</v>
      </c>
    </row>
    <row r="8914" spans="1:22" x14ac:dyDescent="0.25">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3.5640000000000001</v>
      </c>
      <c r="T8914">
        <v>2</v>
      </c>
      <c r="U8914">
        <v>0.7</v>
      </c>
      <c r="V8914">
        <v>-2.97</v>
      </c>
    </row>
    <row r="8915" spans="1:22" x14ac:dyDescent="0.25">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4.9279999999999999</v>
      </c>
      <c r="T8915">
        <v>2</v>
      </c>
      <c r="U8915">
        <v>0.2</v>
      </c>
      <c r="V8915">
        <v>1.7248000000000001</v>
      </c>
    </row>
    <row r="8916" spans="1:22" x14ac:dyDescent="0.25">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856.65599999999995</v>
      </c>
      <c r="T8916">
        <v>6</v>
      </c>
      <c r="U8916">
        <v>0.2</v>
      </c>
      <c r="V8916">
        <v>107.08199999999999</v>
      </c>
    </row>
    <row r="8917" spans="1:22" x14ac:dyDescent="0.25">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13.183999999999999</v>
      </c>
      <c r="T8917">
        <v>4</v>
      </c>
      <c r="U8917">
        <v>0.8</v>
      </c>
      <c r="V8917">
        <v>-20.435199999999998</v>
      </c>
    </row>
    <row r="8918" spans="1:22" x14ac:dyDescent="0.25">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48.783999999999999</v>
      </c>
      <c r="T8918">
        <v>4</v>
      </c>
      <c r="U8918">
        <v>0.8</v>
      </c>
      <c r="V8918">
        <v>-131.71680000000001</v>
      </c>
    </row>
    <row r="8919" spans="1:22" x14ac:dyDescent="0.25">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26.824000000000002</v>
      </c>
    </row>
    <row r="8920" spans="1:22" x14ac:dyDescent="0.25">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18.527999999999999</v>
      </c>
      <c r="T8920">
        <v>6</v>
      </c>
      <c r="U8920">
        <v>0.8</v>
      </c>
      <c r="V8920">
        <v>-27.792000000000002</v>
      </c>
    </row>
    <row r="8921" spans="1:22" x14ac:dyDescent="0.25">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46.196800000000003</v>
      </c>
    </row>
    <row r="8922" spans="1:22" x14ac:dyDescent="0.25">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25">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52.68</v>
      </c>
      <c r="T8923">
        <v>3</v>
      </c>
      <c r="U8923">
        <v>0.2</v>
      </c>
      <c r="V8923">
        <v>19.754999999999999</v>
      </c>
    </row>
    <row r="8924" spans="1:22" x14ac:dyDescent="0.25">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v>
      </c>
      <c r="T8924">
        <v>3</v>
      </c>
      <c r="U8924">
        <v>0.2</v>
      </c>
      <c r="V8924">
        <v>2.6027999999999998</v>
      </c>
    </row>
    <row r="8925" spans="1:22" x14ac:dyDescent="0.25">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4.5720000000000001</v>
      </c>
      <c r="T8925">
        <v>4</v>
      </c>
      <c r="U8925">
        <v>0.7</v>
      </c>
      <c r="V8925">
        <v>-3.81</v>
      </c>
    </row>
    <row r="8926" spans="1:22" x14ac:dyDescent="0.25">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143.99680000000001</v>
      </c>
    </row>
    <row r="8927" spans="1:22" x14ac:dyDescent="0.25">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1.728</v>
      </c>
      <c r="T8927">
        <v>3</v>
      </c>
      <c r="U8927">
        <v>0.8</v>
      </c>
      <c r="V8927">
        <v>-2.6783999999999999</v>
      </c>
    </row>
    <row r="8928" spans="1:22" x14ac:dyDescent="0.25">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626.1</v>
      </c>
      <c r="T8928">
        <v>3</v>
      </c>
      <c r="U8928">
        <v>0.5</v>
      </c>
      <c r="V8928">
        <v>-538.44600000000003</v>
      </c>
    </row>
    <row r="8929" spans="1:22" x14ac:dyDescent="0.25">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25">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609.98</v>
      </c>
      <c r="T8930">
        <v>4</v>
      </c>
      <c r="U8930">
        <v>0.3</v>
      </c>
      <c r="V8930">
        <v>-113.282</v>
      </c>
    </row>
    <row r="8931" spans="1:22" x14ac:dyDescent="0.25">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211.37200000000001</v>
      </c>
      <c r="T8931">
        <v>2</v>
      </c>
      <c r="U8931">
        <v>0.3</v>
      </c>
      <c r="V8931">
        <v>-45.293999999999997</v>
      </c>
    </row>
    <row r="8932" spans="1:22" x14ac:dyDescent="0.25">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17.998200000000001</v>
      </c>
    </row>
    <row r="8933" spans="1:22" x14ac:dyDescent="0.25">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99.95</v>
      </c>
      <c r="T8933">
        <v>5</v>
      </c>
      <c r="U8933">
        <v>0</v>
      </c>
      <c r="V8933">
        <v>22.988499999999998</v>
      </c>
    </row>
    <row r="8934" spans="1:22" x14ac:dyDescent="0.25">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29.34</v>
      </c>
      <c r="T8934">
        <v>3</v>
      </c>
      <c r="U8934">
        <v>0</v>
      </c>
      <c r="V8934">
        <v>10.8558</v>
      </c>
    </row>
    <row r="8935" spans="1:22" x14ac:dyDescent="0.25">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4.3524000000000003</v>
      </c>
    </row>
    <row r="8936" spans="1:22" x14ac:dyDescent="0.25">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25">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1119.8879999999999</v>
      </c>
      <c r="T8937">
        <v>14</v>
      </c>
      <c r="U8937">
        <v>0.2</v>
      </c>
      <c r="V8937">
        <v>209.97900000000001</v>
      </c>
    </row>
    <row r="8938" spans="1:22" x14ac:dyDescent="0.25">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25">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16.998000000000001</v>
      </c>
    </row>
    <row r="8940" spans="1:22" x14ac:dyDescent="0.25">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7.0519999999999996</v>
      </c>
    </row>
    <row r="8941" spans="1:22" x14ac:dyDescent="0.25">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v>92.96</v>
      </c>
      <c r="T8941">
        <v>2</v>
      </c>
      <c r="U8941">
        <v>0.2</v>
      </c>
      <c r="V8941">
        <v>31.373999999999999</v>
      </c>
    </row>
    <row r="8942" spans="1:22" x14ac:dyDescent="0.25">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7.6319999999999997</v>
      </c>
      <c r="T8942">
        <v>3</v>
      </c>
      <c r="U8942">
        <v>0.2</v>
      </c>
      <c r="V8942">
        <v>-1.8126</v>
      </c>
    </row>
    <row r="8943" spans="1:22" x14ac:dyDescent="0.25">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25">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179.99100000000001</v>
      </c>
      <c r="T8944">
        <v>3</v>
      </c>
      <c r="U8944">
        <v>0.7</v>
      </c>
      <c r="V8944">
        <v>-251.98740000000001</v>
      </c>
    </row>
    <row r="8945" spans="1:22" x14ac:dyDescent="0.25">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25">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25">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3.2850000000000001</v>
      </c>
    </row>
    <row r="8948" spans="1:22" x14ac:dyDescent="0.25">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25">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25">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3.6322000000000001</v>
      </c>
    </row>
    <row r="8951" spans="1:22" x14ac:dyDescent="0.25">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934.95600000000002</v>
      </c>
      <c r="T8951">
        <v>6</v>
      </c>
      <c r="U8951">
        <v>0.4</v>
      </c>
      <c r="V8951">
        <v>-249.32159999999999</v>
      </c>
    </row>
    <row r="8952" spans="1:22" x14ac:dyDescent="0.25">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46.863999999999997</v>
      </c>
      <c r="T8952">
        <v>2</v>
      </c>
      <c r="U8952">
        <v>0.2</v>
      </c>
      <c r="V8952">
        <v>7.6154000000000002</v>
      </c>
    </row>
    <row r="8953" spans="1:22" x14ac:dyDescent="0.25">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v>
      </c>
      <c r="T8953">
        <v>3</v>
      </c>
      <c r="U8953">
        <v>0.2</v>
      </c>
      <c r="V8953">
        <v>1.962</v>
      </c>
    </row>
    <row r="8954" spans="1:22" x14ac:dyDescent="0.25">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2.891</v>
      </c>
    </row>
    <row r="8955" spans="1:22" x14ac:dyDescent="0.25">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16.291</v>
      </c>
    </row>
    <row r="8956" spans="1:22" x14ac:dyDescent="0.25">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155.45599999999999</v>
      </c>
      <c r="T8956">
        <v>4</v>
      </c>
      <c r="U8956">
        <v>0.2</v>
      </c>
      <c r="V8956">
        <v>-7.7728000000000002</v>
      </c>
    </row>
    <row r="8957" spans="1:22" x14ac:dyDescent="0.25">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3.8519999999999999</v>
      </c>
    </row>
    <row r="8958" spans="1:22" x14ac:dyDescent="0.25">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5.7750000000000004</v>
      </c>
    </row>
    <row r="8959" spans="1:22" x14ac:dyDescent="0.25">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v>
      </c>
    </row>
    <row r="8960" spans="1:22" x14ac:dyDescent="0.25">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37.494999999999997</v>
      </c>
    </row>
    <row r="8961" spans="1:22" x14ac:dyDescent="0.25">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67.84</v>
      </c>
      <c r="T8961">
        <v>5</v>
      </c>
      <c r="U8961">
        <v>0.8</v>
      </c>
      <c r="V8961">
        <v>-179.77600000000001</v>
      </c>
    </row>
    <row r="8962" spans="1:22" x14ac:dyDescent="0.25">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853.93</v>
      </c>
      <c r="T8962">
        <v>5</v>
      </c>
      <c r="U8962">
        <v>0.3</v>
      </c>
      <c r="V8962">
        <v>-24.398</v>
      </c>
    </row>
    <row r="8963" spans="1:22" x14ac:dyDescent="0.25">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3.7376</v>
      </c>
    </row>
    <row r="8964" spans="1:22" x14ac:dyDescent="0.25">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25">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18.893699999999999</v>
      </c>
    </row>
    <row r="8966" spans="1:22" x14ac:dyDescent="0.25">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v>
      </c>
      <c r="T8966">
        <v>5</v>
      </c>
      <c r="U8966">
        <v>0</v>
      </c>
      <c r="V8966">
        <v>75.680000000000007</v>
      </c>
    </row>
    <row r="8967" spans="1:22" x14ac:dyDescent="0.25">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1.248</v>
      </c>
      <c r="T8967">
        <v>2</v>
      </c>
      <c r="U8967">
        <v>0.8</v>
      </c>
      <c r="V8967">
        <v>-1.9343999999999999</v>
      </c>
    </row>
    <row r="8968" spans="1:22" x14ac:dyDescent="0.25">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14.4</v>
      </c>
    </row>
    <row r="8969" spans="1:22" x14ac:dyDescent="0.25">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-13.433</v>
      </c>
    </row>
    <row r="8970" spans="1:22" x14ac:dyDescent="0.25">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-8.8038000000000007</v>
      </c>
    </row>
    <row r="8971" spans="1:22" x14ac:dyDescent="0.25">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v>
      </c>
    </row>
    <row r="8972" spans="1:22" x14ac:dyDescent="0.25">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v>
      </c>
    </row>
    <row r="8973" spans="1:22" x14ac:dyDescent="0.25">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60.392000000000003</v>
      </c>
    </row>
    <row r="8974" spans="1:22" x14ac:dyDescent="0.25">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v>
      </c>
    </row>
    <row r="8975" spans="1:22" x14ac:dyDescent="0.25">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344.98099999999999</v>
      </c>
      <c r="T8975">
        <v>7</v>
      </c>
      <c r="U8975">
        <v>0.15</v>
      </c>
      <c r="V8975">
        <v>28.4102</v>
      </c>
    </row>
    <row r="8976" spans="1:22" x14ac:dyDescent="0.25">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36.287999999999997</v>
      </c>
      <c r="T8976">
        <v>7</v>
      </c>
      <c r="U8976">
        <v>0.2</v>
      </c>
      <c r="V8976">
        <v>12.700799999999999</v>
      </c>
    </row>
    <row r="8977" spans="1:22" x14ac:dyDescent="0.25">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29.364000000000001</v>
      </c>
    </row>
    <row r="8978" spans="1:22" x14ac:dyDescent="0.25">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-31.0335</v>
      </c>
    </row>
    <row r="8979" spans="1:22" x14ac:dyDescent="0.25">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6.1040000000000001</v>
      </c>
      <c r="T8979">
        <v>2</v>
      </c>
      <c r="U8979">
        <v>0.8</v>
      </c>
      <c r="V8979">
        <v>-9.1560000000000006</v>
      </c>
    </row>
    <row r="8980" spans="1:22" x14ac:dyDescent="0.25">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25">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1.72</v>
      </c>
      <c r="T8981">
        <v>1</v>
      </c>
      <c r="U8981">
        <v>0.8</v>
      </c>
      <c r="V8981">
        <v>-2.8380000000000001</v>
      </c>
    </row>
    <row r="8982" spans="1:22" x14ac:dyDescent="0.25">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8.952</v>
      </c>
      <c r="T8982">
        <v>2</v>
      </c>
      <c r="U8982">
        <v>0.8</v>
      </c>
      <c r="V8982">
        <v>-14.770799999999999</v>
      </c>
    </row>
    <row r="8983" spans="1:22" x14ac:dyDescent="0.25">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2.3340000000000001</v>
      </c>
      <c r="T8983">
        <v>3</v>
      </c>
      <c r="U8983">
        <v>0.8</v>
      </c>
      <c r="V8983">
        <v>-6.3018000000000001</v>
      </c>
    </row>
    <row r="8984" spans="1:22" x14ac:dyDescent="0.25">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1.728</v>
      </c>
      <c r="T8984">
        <v>4</v>
      </c>
      <c r="U8984">
        <v>0.8</v>
      </c>
      <c r="V8984">
        <v>-2.7648000000000001</v>
      </c>
    </row>
    <row r="8985" spans="1:22" x14ac:dyDescent="0.25">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25">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-99.266400000000004</v>
      </c>
    </row>
    <row r="8987" spans="1:22" x14ac:dyDescent="0.25">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12.667199999999999</v>
      </c>
    </row>
    <row r="8988" spans="1:22" x14ac:dyDescent="0.25">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v>
      </c>
      <c r="T8988">
        <v>5</v>
      </c>
      <c r="U8988">
        <v>0.7</v>
      </c>
      <c r="V8988">
        <v>-73.576999999999998</v>
      </c>
    </row>
    <row r="8989" spans="1:22" x14ac:dyDescent="0.25">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9.2385999999999999</v>
      </c>
    </row>
    <row r="8990" spans="1:22" x14ac:dyDescent="0.25">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1.1679999999999999</v>
      </c>
    </row>
    <row r="8991" spans="1:22" x14ac:dyDescent="0.25">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25">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25">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25">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18.527999999999999</v>
      </c>
      <c r="T8994">
        <v>2</v>
      </c>
      <c r="U8994">
        <v>0.2</v>
      </c>
      <c r="V8994">
        <v>4.4004000000000003</v>
      </c>
    </row>
    <row r="8995" spans="1:22" x14ac:dyDescent="0.25">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25">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v>
      </c>
      <c r="T8996">
        <v>5</v>
      </c>
      <c r="U8996">
        <v>0.2</v>
      </c>
      <c r="V8996">
        <v>29.692</v>
      </c>
    </row>
    <row r="8997" spans="1:22" x14ac:dyDescent="0.25">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17.126999999999999</v>
      </c>
    </row>
    <row r="8998" spans="1:22" x14ac:dyDescent="0.25">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25">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19.137599999999999</v>
      </c>
    </row>
    <row r="9000" spans="1:22" x14ac:dyDescent="0.25">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102.774</v>
      </c>
    </row>
    <row r="9001" spans="1:22" x14ac:dyDescent="0.25">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458.43</v>
      </c>
      <c r="T9001">
        <v>5</v>
      </c>
      <c r="U9001">
        <v>0.3</v>
      </c>
      <c r="V9001">
        <v>-124.431</v>
      </c>
    </row>
    <row r="9002" spans="1:22" x14ac:dyDescent="0.25">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-6.0324</v>
      </c>
    </row>
    <row r="9003" spans="1:22" x14ac:dyDescent="0.25">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0.83299999999999996</v>
      </c>
    </row>
    <row r="9004" spans="1:22" x14ac:dyDescent="0.25">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25">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26.3934</v>
      </c>
    </row>
    <row r="9006" spans="1:22" x14ac:dyDescent="0.25">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6.4367999999999999</v>
      </c>
    </row>
    <row r="9007" spans="1:22" x14ac:dyDescent="0.25">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24.980399999999999</v>
      </c>
    </row>
    <row r="9008" spans="1:22" x14ac:dyDescent="0.25">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25">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25">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25">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1.1924999999999999</v>
      </c>
    </row>
    <row r="9012" spans="1:22" x14ac:dyDescent="0.25">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25">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v>
      </c>
      <c r="T9013">
        <v>2</v>
      </c>
      <c r="U9013">
        <v>0.2</v>
      </c>
      <c r="V9013">
        <v>21.42</v>
      </c>
    </row>
    <row r="9014" spans="1:22" x14ac:dyDescent="0.25">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135.80000000000001</v>
      </c>
      <c r="T9014">
        <v>7</v>
      </c>
      <c r="U9014">
        <v>0</v>
      </c>
      <c r="V9014">
        <v>66.542000000000002</v>
      </c>
    </row>
    <row r="9015" spans="1:22" x14ac:dyDescent="0.25">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v>13.9</v>
      </c>
      <c r="T9015">
        <v>5</v>
      </c>
      <c r="U9015">
        <v>0</v>
      </c>
      <c r="V9015">
        <v>3.7530000000000001</v>
      </c>
    </row>
    <row r="9016" spans="1:22" x14ac:dyDescent="0.25">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9.3119999999999994</v>
      </c>
    </row>
    <row r="9017" spans="1:22" x14ac:dyDescent="0.25">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4.3836000000000004</v>
      </c>
    </row>
    <row r="9018" spans="1:22" x14ac:dyDescent="0.25">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3.8529</v>
      </c>
    </row>
    <row r="9019" spans="1:22" x14ac:dyDescent="0.25">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25">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5.5380000000000003</v>
      </c>
    </row>
    <row r="9021" spans="1:22" x14ac:dyDescent="0.25">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7.9984000000000002</v>
      </c>
    </row>
    <row r="9022" spans="1:22" x14ac:dyDescent="0.25">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9.7218</v>
      </c>
    </row>
    <row r="9023" spans="1:22" x14ac:dyDescent="0.25">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v>
      </c>
      <c r="T9023">
        <v>13</v>
      </c>
      <c r="U9023">
        <v>0.7</v>
      </c>
      <c r="V9023">
        <v>-116.84399999999999</v>
      </c>
    </row>
    <row r="9024" spans="1:22" x14ac:dyDescent="0.25">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9.8328000000000007</v>
      </c>
    </row>
    <row r="9025" spans="1:22" x14ac:dyDescent="0.25">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117.88200000000001</v>
      </c>
      <c r="T9025">
        <v>1</v>
      </c>
      <c r="U9025">
        <v>0.1</v>
      </c>
      <c r="V9025">
        <v>1.3098000000000001</v>
      </c>
    </row>
    <row r="9026" spans="1:22" x14ac:dyDescent="0.25">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9.0170999999999992</v>
      </c>
    </row>
    <row r="9027" spans="1:22" x14ac:dyDescent="0.25">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9.7972000000000001</v>
      </c>
    </row>
    <row r="9028" spans="1:22" x14ac:dyDescent="0.25">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12.8316</v>
      </c>
    </row>
    <row r="9029" spans="1:22" x14ac:dyDescent="0.25">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6.2244000000000002</v>
      </c>
    </row>
    <row r="9030" spans="1:22" x14ac:dyDescent="0.25">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25">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25">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103.818</v>
      </c>
    </row>
    <row r="9033" spans="1:22" x14ac:dyDescent="0.25">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45.369599999999998</v>
      </c>
    </row>
    <row r="9034" spans="1:22" x14ac:dyDescent="0.25">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146.38800000000001</v>
      </c>
    </row>
    <row r="9035" spans="1:22" x14ac:dyDescent="0.25">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843.17060000000004</v>
      </c>
    </row>
    <row r="9036" spans="1:22" x14ac:dyDescent="0.25">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2.992</v>
      </c>
      <c r="T9036">
        <v>4</v>
      </c>
      <c r="U9036">
        <v>0.8</v>
      </c>
      <c r="V9036">
        <v>-4.4880000000000004</v>
      </c>
    </row>
    <row r="9037" spans="1:22" x14ac:dyDescent="0.25">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v>
      </c>
      <c r="T9037">
        <v>4</v>
      </c>
      <c r="U9037">
        <v>0.2</v>
      </c>
      <c r="V9037">
        <v>2.7191999999999998</v>
      </c>
    </row>
    <row r="9038" spans="1:22" x14ac:dyDescent="0.25">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12.441599999999999</v>
      </c>
    </row>
    <row r="9039" spans="1:22" x14ac:dyDescent="0.25">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5.8708</v>
      </c>
    </row>
    <row r="9040" spans="1:22" x14ac:dyDescent="0.25">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-12.4146</v>
      </c>
    </row>
    <row r="9041" spans="1:22" x14ac:dyDescent="0.25">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25">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-45.827300000000001</v>
      </c>
    </row>
    <row r="9043" spans="1:22" x14ac:dyDescent="0.25">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16.854399999999998</v>
      </c>
    </row>
    <row r="9044" spans="1:22" x14ac:dyDescent="0.25">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25">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25">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v>
      </c>
      <c r="T9046">
        <v>2</v>
      </c>
      <c r="U9046">
        <v>0.2</v>
      </c>
      <c r="V9046">
        <v>2.2440000000000002</v>
      </c>
    </row>
    <row r="9047" spans="1:22" x14ac:dyDescent="0.25">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v>
      </c>
      <c r="T9047">
        <v>5</v>
      </c>
      <c r="U9047">
        <v>0</v>
      </c>
      <c r="V9047">
        <v>45.588000000000001</v>
      </c>
    </row>
    <row r="9048" spans="1:22" x14ac:dyDescent="0.25">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31.4895</v>
      </c>
    </row>
    <row r="9049" spans="1:22" x14ac:dyDescent="0.25">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v>
      </c>
      <c r="T9049">
        <v>5</v>
      </c>
      <c r="U9049">
        <v>0</v>
      </c>
      <c r="V9049">
        <v>8.6854999999999993</v>
      </c>
    </row>
    <row r="9050" spans="1:22" x14ac:dyDescent="0.25">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v>
      </c>
      <c r="T9050">
        <v>3</v>
      </c>
      <c r="U9050">
        <v>0</v>
      </c>
      <c r="V9050">
        <v>22.2</v>
      </c>
    </row>
    <row r="9051" spans="1:22" x14ac:dyDescent="0.25">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25">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25">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0.84</v>
      </c>
    </row>
    <row r="9054" spans="1:22" x14ac:dyDescent="0.25">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v>
      </c>
      <c r="T9054">
        <v>4</v>
      </c>
      <c r="U9054">
        <v>0.2</v>
      </c>
      <c r="V9054">
        <v>9.4283999999999999</v>
      </c>
    </row>
    <row r="9055" spans="1:22" x14ac:dyDescent="0.25">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2.8784000000000001</v>
      </c>
    </row>
    <row r="9056" spans="1:22" x14ac:dyDescent="0.25">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6.1487999999999996</v>
      </c>
    </row>
    <row r="9057" spans="1:22" x14ac:dyDescent="0.25">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25">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553.39020000000005</v>
      </c>
    </row>
    <row r="9059" spans="1:22" x14ac:dyDescent="0.25">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v>74.760000000000005</v>
      </c>
      <c r="T9059">
        <v>7</v>
      </c>
      <c r="U9059">
        <v>0</v>
      </c>
      <c r="V9059">
        <v>23.923200000000001</v>
      </c>
    </row>
    <row r="9060" spans="1:22" x14ac:dyDescent="0.25">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364.77600000000001</v>
      </c>
      <c r="T9060">
        <v>3</v>
      </c>
      <c r="U9060">
        <v>0.2</v>
      </c>
      <c r="V9060">
        <v>27.3582</v>
      </c>
    </row>
    <row r="9061" spans="1:22" x14ac:dyDescent="0.25">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334.55099999999999</v>
      </c>
    </row>
    <row r="9062" spans="1:22" x14ac:dyDescent="0.25">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89.695999999999998</v>
      </c>
      <c r="T9062">
        <v>4</v>
      </c>
      <c r="U9062">
        <v>0.2</v>
      </c>
      <c r="V9062">
        <v>33.636000000000003</v>
      </c>
    </row>
    <row r="9063" spans="1:22" x14ac:dyDescent="0.25">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23.5564</v>
      </c>
    </row>
    <row r="9064" spans="1:22" x14ac:dyDescent="0.25">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36.479999999999997</v>
      </c>
      <c r="T9064">
        <v>6</v>
      </c>
      <c r="U9064">
        <v>0</v>
      </c>
      <c r="V9064">
        <v>18.239999999999998</v>
      </c>
    </row>
    <row r="9065" spans="1:22" x14ac:dyDescent="0.25">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100.685</v>
      </c>
    </row>
    <row r="9066" spans="1:22" x14ac:dyDescent="0.25">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2.9460000000000002</v>
      </c>
      <c r="T9066">
        <v>3</v>
      </c>
      <c r="U9066">
        <v>0.8</v>
      </c>
      <c r="V9066">
        <v>-4.8609</v>
      </c>
    </row>
    <row r="9067" spans="1:22" x14ac:dyDescent="0.25">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19.135999999999999</v>
      </c>
      <c r="T9067">
        <v>4</v>
      </c>
      <c r="U9067">
        <v>0.2</v>
      </c>
      <c r="V9067">
        <v>6.9367999999999999</v>
      </c>
    </row>
    <row r="9068" spans="1:22" x14ac:dyDescent="0.25">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6.9240000000000004</v>
      </c>
    </row>
    <row r="9069" spans="1:22" x14ac:dyDescent="0.25">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25">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v>
      </c>
    </row>
    <row r="9071" spans="1:22" x14ac:dyDescent="0.25">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25">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v>
      </c>
      <c r="T9072">
        <v>3</v>
      </c>
      <c r="U9072">
        <v>0.2</v>
      </c>
      <c r="V9072">
        <v>2.6960999999999999</v>
      </c>
    </row>
    <row r="9073" spans="1:22" x14ac:dyDescent="0.25">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6.8768000000000002</v>
      </c>
    </row>
    <row r="9074" spans="1:22" x14ac:dyDescent="0.25">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7.7831999999999999</v>
      </c>
    </row>
    <row r="9075" spans="1:22" x14ac:dyDescent="0.25">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67.188000000000002</v>
      </c>
    </row>
    <row r="9076" spans="1:22" x14ac:dyDescent="0.25">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828.84</v>
      </c>
      <c r="T9076">
        <v>6</v>
      </c>
      <c r="U9076">
        <v>0</v>
      </c>
      <c r="V9076">
        <v>0</v>
      </c>
    </row>
    <row r="9077" spans="1:22" x14ac:dyDescent="0.25">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-5.5338000000000003</v>
      </c>
    </row>
    <row r="9078" spans="1:22" x14ac:dyDescent="0.25">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v>
      </c>
      <c r="T9078">
        <v>4</v>
      </c>
      <c r="U9078">
        <v>0.2</v>
      </c>
      <c r="V9078">
        <v>2.04</v>
      </c>
    </row>
    <row r="9079" spans="1:22" x14ac:dyDescent="0.25">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18.893699999999999</v>
      </c>
    </row>
    <row r="9080" spans="1:22" x14ac:dyDescent="0.25">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34.988799999999998</v>
      </c>
    </row>
    <row r="9081" spans="1:22" x14ac:dyDescent="0.25">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25">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17.994</v>
      </c>
    </row>
    <row r="9083" spans="1:22" x14ac:dyDescent="0.25">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25">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1.4456</v>
      </c>
    </row>
    <row r="9085" spans="1:22" x14ac:dyDescent="0.25">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2.9346000000000001</v>
      </c>
    </row>
    <row r="9086" spans="1:22" x14ac:dyDescent="0.25">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v>
      </c>
      <c r="T9086">
        <v>5</v>
      </c>
      <c r="U9086">
        <v>0</v>
      </c>
      <c r="V9086">
        <v>13.455</v>
      </c>
    </row>
    <row r="9087" spans="1:22" x14ac:dyDescent="0.25">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276.78399999999999</v>
      </c>
      <c r="T9087">
        <v>2</v>
      </c>
      <c r="U9087">
        <v>0.2</v>
      </c>
      <c r="V9087">
        <v>89.954800000000006</v>
      </c>
    </row>
    <row r="9088" spans="1:22" x14ac:dyDescent="0.25">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93.031999999999996</v>
      </c>
      <c r="T9088">
        <v>2</v>
      </c>
      <c r="U9088">
        <v>0.8</v>
      </c>
      <c r="V9088">
        <v>-251.18639999999999</v>
      </c>
    </row>
    <row r="9089" spans="1:22" x14ac:dyDescent="0.25">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-136.48949999999999</v>
      </c>
    </row>
    <row r="9090" spans="1:22" x14ac:dyDescent="0.25">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21.5397</v>
      </c>
    </row>
    <row r="9091" spans="1:22" x14ac:dyDescent="0.25">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-62.772500000000001</v>
      </c>
    </row>
    <row r="9092" spans="1:22" x14ac:dyDescent="0.25">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104.568</v>
      </c>
    </row>
    <row r="9093" spans="1:22" x14ac:dyDescent="0.25">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v>
      </c>
      <c r="T9093">
        <v>3</v>
      </c>
      <c r="U9093">
        <v>0.2</v>
      </c>
      <c r="V9093">
        <v>5.4432</v>
      </c>
    </row>
    <row r="9094" spans="1:22" x14ac:dyDescent="0.25">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482.94</v>
      </c>
      <c r="T9094">
        <v>6</v>
      </c>
      <c r="U9094">
        <v>0.5</v>
      </c>
      <c r="V9094">
        <v>-376.69319999999999</v>
      </c>
    </row>
    <row r="9095" spans="1:22" x14ac:dyDescent="0.25">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83.994399999999999</v>
      </c>
    </row>
    <row r="9096" spans="1:22" x14ac:dyDescent="0.25">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181.65600000000001</v>
      </c>
    </row>
    <row r="9097" spans="1:22" x14ac:dyDescent="0.25">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25">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25">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v>
      </c>
      <c r="T9099">
        <v>5</v>
      </c>
      <c r="U9099">
        <v>0</v>
      </c>
      <c r="V9099">
        <v>15.552</v>
      </c>
    </row>
    <row r="9100" spans="1:22" x14ac:dyDescent="0.25">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27.715800000000002</v>
      </c>
    </row>
    <row r="9101" spans="1:22" x14ac:dyDescent="0.25">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v>
      </c>
      <c r="T9101">
        <v>2</v>
      </c>
      <c r="U9101">
        <v>0.2</v>
      </c>
      <c r="V9101">
        <v>3.7584</v>
      </c>
    </row>
    <row r="9102" spans="1:22" x14ac:dyDescent="0.25">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791.88</v>
      </c>
      <c r="T9102">
        <v>3</v>
      </c>
      <c r="U9102">
        <v>0.2</v>
      </c>
      <c r="V9102">
        <v>128.68049999999999</v>
      </c>
    </row>
    <row r="9103" spans="1:22" x14ac:dyDescent="0.25">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v>
      </c>
    </row>
    <row r="9104" spans="1:22" x14ac:dyDescent="0.25">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-16.956800000000001</v>
      </c>
    </row>
    <row r="9105" spans="1:22" x14ac:dyDescent="0.25">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25">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32.06</v>
      </c>
      <c r="T9106">
        <v>10</v>
      </c>
      <c r="U9106">
        <v>0.8</v>
      </c>
      <c r="V9106">
        <v>-51.295999999999999</v>
      </c>
    </row>
    <row r="9107" spans="1:22" x14ac:dyDescent="0.25">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v>
      </c>
      <c r="T9107">
        <v>2</v>
      </c>
      <c r="U9107">
        <v>0.2</v>
      </c>
      <c r="V9107">
        <v>-28.867799999999999</v>
      </c>
    </row>
    <row r="9108" spans="1:22" x14ac:dyDescent="0.25">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287.91000000000003</v>
      </c>
      <c r="T9108">
        <v>3</v>
      </c>
      <c r="U9108">
        <v>0.4</v>
      </c>
      <c r="V9108">
        <v>33.589500000000001</v>
      </c>
    </row>
    <row r="9109" spans="1:22" x14ac:dyDescent="0.25">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22.367999999999999</v>
      </c>
      <c r="T9109">
        <v>2</v>
      </c>
      <c r="U9109">
        <v>0.2</v>
      </c>
      <c r="V9109">
        <v>1.6776</v>
      </c>
    </row>
    <row r="9110" spans="1:22" x14ac:dyDescent="0.25">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v>
      </c>
    </row>
    <row r="9111" spans="1:22" x14ac:dyDescent="0.25">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207.98400000000001</v>
      </c>
      <c r="T9111">
        <v>2</v>
      </c>
      <c r="U9111">
        <v>0.2</v>
      </c>
      <c r="V9111">
        <v>36.397199999999998</v>
      </c>
    </row>
    <row r="9112" spans="1:22" x14ac:dyDescent="0.25">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25">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4.3624000000000001</v>
      </c>
    </row>
    <row r="9114" spans="1:22" x14ac:dyDescent="0.25">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6.3040000000000003</v>
      </c>
    </row>
    <row r="9115" spans="1:22" x14ac:dyDescent="0.25">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7.1345999999999998</v>
      </c>
    </row>
    <row r="9116" spans="1:22" x14ac:dyDescent="0.25">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25">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429.6</v>
      </c>
      <c r="T9117">
        <v>2</v>
      </c>
      <c r="U9117">
        <v>0.4</v>
      </c>
      <c r="V9117">
        <v>-93.08</v>
      </c>
    </row>
    <row r="9118" spans="1:22" x14ac:dyDescent="0.25">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v>
      </c>
      <c r="T9118">
        <v>2</v>
      </c>
      <c r="U9118">
        <v>0.2</v>
      </c>
      <c r="V9118">
        <v>6.3936000000000002</v>
      </c>
    </row>
    <row r="9119" spans="1:22" x14ac:dyDescent="0.25">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887.27099999999996</v>
      </c>
      <c r="T9119">
        <v>3</v>
      </c>
      <c r="U9119">
        <v>0.3</v>
      </c>
      <c r="V9119">
        <v>-63.3765</v>
      </c>
    </row>
    <row r="9120" spans="1:22" x14ac:dyDescent="0.25">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7.0511999999999997</v>
      </c>
    </row>
    <row r="9121" spans="1:22" x14ac:dyDescent="0.25">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25">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46.953000000000003</v>
      </c>
    </row>
    <row r="9123" spans="1:22" x14ac:dyDescent="0.25">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26.349399999999999</v>
      </c>
    </row>
    <row r="9124" spans="1:22" x14ac:dyDescent="0.25">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3.5009999999999999</v>
      </c>
    </row>
    <row r="9125" spans="1:22" x14ac:dyDescent="0.25">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v>
      </c>
      <c r="T9125">
        <v>9</v>
      </c>
      <c r="U9125">
        <v>0.7</v>
      </c>
      <c r="V9125">
        <v>-57.756599999999999</v>
      </c>
    </row>
    <row r="9126" spans="1:22" x14ac:dyDescent="0.25">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-3.8208000000000002</v>
      </c>
    </row>
    <row r="9127" spans="1:22" x14ac:dyDescent="0.25">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-2.1375999999999999</v>
      </c>
    </row>
    <row r="9128" spans="1:22" x14ac:dyDescent="0.25">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25">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50.136000000000003</v>
      </c>
      <c r="T9129">
        <v>3</v>
      </c>
      <c r="U9129">
        <v>0.2</v>
      </c>
      <c r="V9129">
        <v>-11.2806</v>
      </c>
    </row>
    <row r="9130" spans="1:22" x14ac:dyDescent="0.25">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88.073999999999998</v>
      </c>
      <c r="T9130">
        <v>7</v>
      </c>
      <c r="U9130">
        <v>0.7</v>
      </c>
      <c r="V9130">
        <v>-58.716000000000001</v>
      </c>
    </row>
    <row r="9131" spans="1:22" x14ac:dyDescent="0.25">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301.47000000000003</v>
      </c>
      <c r="T9131">
        <v>3</v>
      </c>
      <c r="U9131">
        <v>0.5</v>
      </c>
      <c r="V9131">
        <v>-241.17599999999999</v>
      </c>
    </row>
    <row r="9132" spans="1:22" x14ac:dyDescent="0.25">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18.655999999999999</v>
      </c>
      <c r="T9132">
        <v>2</v>
      </c>
      <c r="U9132">
        <v>0.2</v>
      </c>
      <c r="V9132">
        <v>1.6324000000000001</v>
      </c>
    </row>
    <row r="9133" spans="1:22" x14ac:dyDescent="0.25">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25">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36.287700000000001</v>
      </c>
    </row>
    <row r="9135" spans="1:22" x14ac:dyDescent="0.25">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25">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-22.671600000000002</v>
      </c>
    </row>
    <row r="9137" spans="1:22" x14ac:dyDescent="0.25">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51.984000000000002</v>
      </c>
      <c r="T9137">
        <v>1</v>
      </c>
      <c r="U9137">
        <v>0.2</v>
      </c>
      <c r="V9137">
        <v>-5.1984000000000004</v>
      </c>
    </row>
    <row r="9138" spans="1:22" x14ac:dyDescent="0.25">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v>
      </c>
      <c r="T9138">
        <v>3</v>
      </c>
      <c r="U9138">
        <v>0.2</v>
      </c>
      <c r="V9138">
        <v>3.4668000000000001</v>
      </c>
    </row>
    <row r="9139" spans="1:22" x14ac:dyDescent="0.25">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18.335999999999999</v>
      </c>
      <c r="T9139">
        <v>2</v>
      </c>
      <c r="U9139">
        <v>0.7</v>
      </c>
      <c r="V9139">
        <v>-12.224</v>
      </c>
    </row>
    <row r="9140" spans="1:22" x14ac:dyDescent="0.25">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13.571999999999999</v>
      </c>
    </row>
    <row r="9141" spans="1:22" x14ac:dyDescent="0.25">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95.188800000000001</v>
      </c>
    </row>
    <row r="9142" spans="1:22" x14ac:dyDescent="0.25">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47.994</v>
      </c>
    </row>
    <row r="9143" spans="1:22" x14ac:dyDescent="0.25">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v>
      </c>
    </row>
    <row r="9144" spans="1:22" x14ac:dyDescent="0.25">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3.0044</v>
      </c>
    </row>
    <row r="9145" spans="1:22" x14ac:dyDescent="0.25">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1123.1279999999999</v>
      </c>
      <c r="T9145">
        <v>9</v>
      </c>
      <c r="U9145">
        <v>0.2</v>
      </c>
      <c r="V9145">
        <v>70.195499999999996</v>
      </c>
    </row>
    <row r="9146" spans="1:22" x14ac:dyDescent="0.25">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18.821000000000002</v>
      </c>
    </row>
    <row r="9147" spans="1:22" x14ac:dyDescent="0.25">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2.8079999999999998</v>
      </c>
      <c r="T9147">
        <v>3</v>
      </c>
      <c r="U9147">
        <v>0.8</v>
      </c>
      <c r="V9147">
        <v>-4.4927999999999999</v>
      </c>
    </row>
    <row r="9148" spans="1:22" x14ac:dyDescent="0.25">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42.991399999999999</v>
      </c>
    </row>
    <row r="9149" spans="1:22" x14ac:dyDescent="0.25">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8.0399999999999991</v>
      </c>
      <c r="T9149">
        <v>6</v>
      </c>
      <c r="U9149">
        <v>0</v>
      </c>
      <c r="V9149">
        <v>2.7336</v>
      </c>
    </row>
    <row r="9150" spans="1:22" x14ac:dyDescent="0.25">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406.71539999999999</v>
      </c>
    </row>
    <row r="9151" spans="1:22" x14ac:dyDescent="0.25">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25">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v>
      </c>
      <c r="T9152">
        <v>5</v>
      </c>
      <c r="U9152">
        <v>0.1</v>
      </c>
      <c r="V9152">
        <v>12.375999999999999</v>
      </c>
    </row>
    <row r="9153" spans="1:22" x14ac:dyDescent="0.25">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2.3685999999999998</v>
      </c>
    </row>
    <row r="9154" spans="1:22" x14ac:dyDescent="0.25">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v>23.2</v>
      </c>
      <c r="T9154">
        <v>2</v>
      </c>
      <c r="U9154">
        <v>0.2</v>
      </c>
      <c r="V9154">
        <v>1.45</v>
      </c>
    </row>
    <row r="9155" spans="1:22" x14ac:dyDescent="0.25">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1.8522000000000001</v>
      </c>
    </row>
    <row r="9156" spans="1:22" x14ac:dyDescent="0.25">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3.1381999999999999</v>
      </c>
    </row>
    <row r="9157" spans="1:22" x14ac:dyDescent="0.25">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25">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27.529199999999999</v>
      </c>
    </row>
    <row r="9159" spans="1:22" x14ac:dyDescent="0.25">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25">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25">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4.3380000000000001</v>
      </c>
      <c r="T9161">
        <v>3</v>
      </c>
      <c r="U9161">
        <v>0.7</v>
      </c>
      <c r="V9161">
        <v>-3.0366</v>
      </c>
    </row>
    <row r="9162" spans="1:22" x14ac:dyDescent="0.25">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v>
      </c>
      <c r="T9162">
        <v>5</v>
      </c>
      <c r="U9162">
        <v>0.7</v>
      </c>
      <c r="V9162">
        <v>-7.92</v>
      </c>
    </row>
    <row r="9163" spans="1:22" x14ac:dyDescent="0.25">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405.86</v>
      </c>
      <c r="T9163">
        <v>7</v>
      </c>
      <c r="U9163">
        <v>0</v>
      </c>
      <c r="V9163">
        <v>32.468800000000002</v>
      </c>
    </row>
    <row r="9164" spans="1:22" x14ac:dyDescent="0.25">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25">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2.3759999999999999</v>
      </c>
      <c r="T9165">
        <v>3</v>
      </c>
      <c r="U9165">
        <v>0.2</v>
      </c>
      <c r="V9165">
        <v>0.74250000000000005</v>
      </c>
    </row>
    <row r="9166" spans="1:22" x14ac:dyDescent="0.25">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143.12799999999999</v>
      </c>
      <c r="T9166">
        <v>2</v>
      </c>
      <c r="U9166">
        <v>0.8</v>
      </c>
      <c r="V9166">
        <v>-393.60199999999998</v>
      </c>
    </row>
    <row r="9167" spans="1:22" x14ac:dyDescent="0.25">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503.64</v>
      </c>
    </row>
    <row r="9168" spans="1:22" x14ac:dyDescent="0.25">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50.328000000000003</v>
      </c>
    </row>
    <row r="9169" spans="1:22" x14ac:dyDescent="0.25">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72.432000000000002</v>
      </c>
    </row>
    <row r="9170" spans="1:22" x14ac:dyDescent="0.25">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25">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25">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1.5980000000000001</v>
      </c>
    </row>
    <row r="9173" spans="1:22" x14ac:dyDescent="0.25">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22.992000000000001</v>
      </c>
    </row>
    <row r="9174" spans="1:22" x14ac:dyDescent="0.25">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222.58799999999999</v>
      </c>
    </row>
    <row r="9175" spans="1:22" x14ac:dyDescent="0.25">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22.92</v>
      </c>
      <c r="T9175">
        <v>3</v>
      </c>
      <c r="U9175">
        <v>0</v>
      </c>
      <c r="V9175">
        <v>11.2308</v>
      </c>
    </row>
    <row r="9176" spans="1:22" x14ac:dyDescent="0.25">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8.9969999999999999</v>
      </c>
    </row>
    <row r="9177" spans="1:22" x14ac:dyDescent="0.25">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25">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31.085999999999999</v>
      </c>
      <c r="T9178">
        <v>3</v>
      </c>
      <c r="U9178">
        <v>0.7</v>
      </c>
      <c r="V9178">
        <v>-20.724</v>
      </c>
    </row>
    <row r="9179" spans="1:22" x14ac:dyDescent="0.25">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3.9144000000000001</v>
      </c>
    </row>
    <row r="9180" spans="1:22" x14ac:dyDescent="0.25">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v>
      </c>
    </row>
    <row r="9181" spans="1:22" x14ac:dyDescent="0.25">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v>
      </c>
    </row>
    <row r="9182" spans="1:22" x14ac:dyDescent="0.25">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v>
      </c>
      <c r="T9182">
        <v>3</v>
      </c>
      <c r="U9182">
        <v>0.2</v>
      </c>
      <c r="V9182">
        <v>4.1832000000000003</v>
      </c>
    </row>
    <row r="9183" spans="1:22" x14ac:dyDescent="0.25">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v>
      </c>
      <c r="T9183">
        <v>3</v>
      </c>
      <c r="U9183">
        <v>0.2</v>
      </c>
      <c r="V9183">
        <v>11.673</v>
      </c>
    </row>
    <row r="9184" spans="1:22" x14ac:dyDescent="0.25">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v>
      </c>
    </row>
    <row r="9185" spans="1:22" x14ac:dyDescent="0.25">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11.543200000000001</v>
      </c>
    </row>
    <row r="9186" spans="1:22" x14ac:dyDescent="0.25">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15.525</v>
      </c>
    </row>
    <row r="9187" spans="1:22" x14ac:dyDescent="0.25">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v>
      </c>
      <c r="T9187">
        <v>1</v>
      </c>
      <c r="U9187">
        <v>0.2</v>
      </c>
      <c r="V9187">
        <v>25.898</v>
      </c>
    </row>
    <row r="9188" spans="1:22" x14ac:dyDescent="0.25">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412.46800000000002</v>
      </c>
    </row>
    <row r="9189" spans="1:22" x14ac:dyDescent="0.25">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v>
      </c>
      <c r="T9189">
        <v>2</v>
      </c>
      <c r="U9189">
        <v>0.2</v>
      </c>
      <c r="V9189">
        <v>-0.6976</v>
      </c>
    </row>
    <row r="9190" spans="1:22" x14ac:dyDescent="0.25">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v>
      </c>
    </row>
    <row r="9191" spans="1:22" x14ac:dyDescent="0.25">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25">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99.587999999999994</v>
      </c>
      <c r="T9192">
        <v>2</v>
      </c>
      <c r="U9192">
        <v>0.7</v>
      </c>
      <c r="V9192">
        <v>-82.99</v>
      </c>
    </row>
    <row r="9193" spans="1:22" x14ac:dyDescent="0.25">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49.567999999999998</v>
      </c>
      <c r="T9193">
        <v>2</v>
      </c>
      <c r="U9193">
        <v>0.2</v>
      </c>
      <c r="V9193">
        <v>15.49</v>
      </c>
    </row>
    <row r="9194" spans="1:22" x14ac:dyDescent="0.25">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29.372</v>
      </c>
      <c r="T9194">
        <v>7</v>
      </c>
      <c r="U9194">
        <v>0.8</v>
      </c>
      <c r="V9194">
        <v>-46.995199999999997</v>
      </c>
    </row>
    <row r="9195" spans="1:22" x14ac:dyDescent="0.25">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38.779200000000003</v>
      </c>
    </row>
    <row r="9196" spans="1:22" x14ac:dyDescent="0.25">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47.991999999999997</v>
      </c>
      <c r="T9196">
        <v>7</v>
      </c>
      <c r="U9196">
        <v>0.2</v>
      </c>
      <c r="V9196">
        <v>3.5994000000000002</v>
      </c>
    </row>
    <row r="9197" spans="1:22" x14ac:dyDescent="0.25">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v>
      </c>
      <c r="T9197">
        <v>4</v>
      </c>
      <c r="U9197">
        <v>0.2</v>
      </c>
      <c r="V9197">
        <v>-16.614000000000001</v>
      </c>
    </row>
    <row r="9198" spans="1:22" x14ac:dyDescent="0.25">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25">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v>
      </c>
      <c r="T9199">
        <v>5</v>
      </c>
      <c r="U9199">
        <v>0.2</v>
      </c>
      <c r="V9199">
        <v>125.3</v>
      </c>
    </row>
    <row r="9200" spans="1:22" x14ac:dyDescent="0.25">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25">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256.78399999999999</v>
      </c>
      <c r="T9201">
        <v>1</v>
      </c>
      <c r="U9201">
        <v>0.2</v>
      </c>
      <c r="V9201">
        <v>32.097999999999999</v>
      </c>
    </row>
    <row r="9202" spans="1:22" x14ac:dyDescent="0.25">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12.098000000000001</v>
      </c>
    </row>
    <row r="9203" spans="1:22" x14ac:dyDescent="0.25">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25">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28.751999999999999</v>
      </c>
      <c r="T9204">
        <v>3</v>
      </c>
      <c r="U9204">
        <v>0.2</v>
      </c>
      <c r="V9204">
        <v>10.0632</v>
      </c>
    </row>
    <row r="9205" spans="1:22" x14ac:dyDescent="0.25">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114.95</v>
      </c>
      <c r="T9205">
        <v>5</v>
      </c>
      <c r="U9205">
        <v>0</v>
      </c>
      <c r="V9205">
        <v>32.186</v>
      </c>
    </row>
    <row r="9206" spans="1:22" x14ac:dyDescent="0.25">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6.9119999999999999</v>
      </c>
    </row>
    <row r="9207" spans="1:22" x14ac:dyDescent="0.25">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4.4892000000000003</v>
      </c>
    </row>
    <row r="9208" spans="1:22" x14ac:dyDescent="0.25">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24.883199999999999</v>
      </c>
    </row>
    <row r="9209" spans="1:22" x14ac:dyDescent="0.25">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7.4654999999999996</v>
      </c>
    </row>
    <row r="9210" spans="1:22" x14ac:dyDescent="0.25">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4.1756000000000002</v>
      </c>
    </row>
    <row r="9211" spans="1:22" x14ac:dyDescent="0.25">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25">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25">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25">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11.166399999999999</v>
      </c>
    </row>
    <row r="9215" spans="1:22" x14ac:dyDescent="0.25">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28.598400000000002</v>
      </c>
    </row>
    <row r="9216" spans="1:22" x14ac:dyDescent="0.25">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25">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v>32.4</v>
      </c>
      <c r="T9217">
        <v>5</v>
      </c>
      <c r="U9217">
        <v>0</v>
      </c>
      <c r="V9217">
        <v>15.552</v>
      </c>
    </row>
    <row r="9218" spans="1:22" x14ac:dyDescent="0.25">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13.762</v>
      </c>
      <c r="T9218">
        <v>1</v>
      </c>
      <c r="U9218">
        <v>0.8</v>
      </c>
      <c r="V9218">
        <v>-24.771599999999999</v>
      </c>
    </row>
    <row r="9219" spans="1:22" x14ac:dyDescent="0.25">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25">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3.3515999999999999</v>
      </c>
    </row>
    <row r="9221" spans="1:22" x14ac:dyDescent="0.25">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301.47000000000003</v>
      </c>
      <c r="T9221">
        <v>3</v>
      </c>
      <c r="U9221">
        <v>0.5</v>
      </c>
      <c r="V9221">
        <v>-204.99959999999999</v>
      </c>
    </row>
    <row r="9222" spans="1:22" x14ac:dyDescent="0.25">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25">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346.03960000000001</v>
      </c>
    </row>
    <row r="9224" spans="1:22" x14ac:dyDescent="0.25">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12.441599999999999</v>
      </c>
    </row>
    <row r="9225" spans="1:22" x14ac:dyDescent="0.25">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7.5359999999999996</v>
      </c>
      <c r="T9225">
        <v>6</v>
      </c>
      <c r="U9225">
        <v>0.8</v>
      </c>
      <c r="V9225">
        <v>-13.188000000000001</v>
      </c>
    </row>
    <row r="9226" spans="1:22" x14ac:dyDescent="0.25">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1.4079999999999999</v>
      </c>
      <c r="T9226">
        <v>2</v>
      </c>
      <c r="U9226">
        <v>0.8</v>
      </c>
      <c r="V9226">
        <v>-2.3231999999999999</v>
      </c>
    </row>
    <row r="9227" spans="1:22" x14ac:dyDescent="0.25">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4.1440000000000001</v>
      </c>
      <c r="T9227">
        <v>4</v>
      </c>
      <c r="U9227">
        <v>0.8</v>
      </c>
      <c r="V9227">
        <v>-6.4231999999999996</v>
      </c>
    </row>
    <row r="9228" spans="1:22" x14ac:dyDescent="0.25">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52.752000000000002</v>
      </c>
      <c r="T9228">
        <v>3</v>
      </c>
      <c r="U9228">
        <v>0.2</v>
      </c>
      <c r="V9228">
        <v>-12.528600000000001</v>
      </c>
    </row>
    <row r="9229" spans="1:22" x14ac:dyDescent="0.25">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381.36</v>
      </c>
      <c r="T9229">
        <v>7</v>
      </c>
      <c r="U9229">
        <v>0</v>
      </c>
      <c r="V9229">
        <v>106.7808</v>
      </c>
    </row>
    <row r="9230" spans="1:22" x14ac:dyDescent="0.25">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25">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5.5071000000000003</v>
      </c>
    </row>
    <row r="9232" spans="1:22" x14ac:dyDescent="0.25">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v>58.32</v>
      </c>
      <c r="T9232">
        <v>9</v>
      </c>
      <c r="U9232">
        <v>0</v>
      </c>
      <c r="V9232">
        <v>27.993600000000001</v>
      </c>
    </row>
    <row r="9233" spans="1:22" x14ac:dyDescent="0.25">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946.76400000000001</v>
      </c>
      <c r="T9233">
        <v>6</v>
      </c>
      <c r="U9233">
        <v>0.7</v>
      </c>
      <c r="V9233">
        <v>-694.29359999999997</v>
      </c>
    </row>
    <row r="9234" spans="1:22" x14ac:dyDescent="0.25">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v>94.68</v>
      </c>
      <c r="T9234">
        <v>9</v>
      </c>
      <c r="U9234">
        <v>0</v>
      </c>
      <c r="V9234">
        <v>31.244399999999999</v>
      </c>
    </row>
    <row r="9235" spans="1:22" x14ac:dyDescent="0.25">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v>23.67</v>
      </c>
      <c r="T9235">
        <v>3</v>
      </c>
      <c r="U9235">
        <v>0</v>
      </c>
      <c r="V9235">
        <v>0.94679999999999997</v>
      </c>
    </row>
    <row r="9236" spans="1:22" x14ac:dyDescent="0.25">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1091.1679999999999</v>
      </c>
      <c r="T9236">
        <v>4</v>
      </c>
      <c r="U9236">
        <v>0.2</v>
      </c>
      <c r="V9236">
        <v>68.197999999999993</v>
      </c>
    </row>
    <row r="9237" spans="1:22" x14ac:dyDescent="0.25">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v>18.690000000000001</v>
      </c>
      <c r="T9237">
        <v>7</v>
      </c>
      <c r="U9237">
        <v>0</v>
      </c>
      <c r="V9237">
        <v>5.2332000000000001</v>
      </c>
    </row>
    <row r="9238" spans="1:22" x14ac:dyDescent="0.25">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v>568.72799999999995</v>
      </c>
      <c r="T9238">
        <v>3</v>
      </c>
      <c r="U9238">
        <v>0.2</v>
      </c>
      <c r="V9238">
        <v>28.436399999999999</v>
      </c>
    </row>
    <row r="9239" spans="1:22" x14ac:dyDescent="0.25">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7.3120000000000003</v>
      </c>
      <c r="T9239">
        <v>1</v>
      </c>
      <c r="U9239">
        <v>0.2</v>
      </c>
      <c r="V9239">
        <v>2.5592000000000001</v>
      </c>
    </row>
    <row r="9240" spans="1:22" x14ac:dyDescent="0.25">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v>
      </c>
    </row>
    <row r="9241" spans="1:22" x14ac:dyDescent="0.25">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20.584199999999999</v>
      </c>
    </row>
    <row r="9242" spans="1:22" x14ac:dyDescent="0.25">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5.6070000000000002</v>
      </c>
      <c r="T9242">
        <v>3</v>
      </c>
      <c r="U9242">
        <v>0.7</v>
      </c>
      <c r="V9242">
        <v>-3.9249000000000001</v>
      </c>
    </row>
    <row r="9243" spans="1:22" x14ac:dyDescent="0.25">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6.5759999999999996</v>
      </c>
      <c r="T9243">
        <v>3</v>
      </c>
      <c r="U9243">
        <v>0.2</v>
      </c>
      <c r="V9243">
        <v>0.57540000000000002</v>
      </c>
    </row>
    <row r="9244" spans="1:22" x14ac:dyDescent="0.25">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14.304</v>
      </c>
      <c r="T9244">
        <v>6</v>
      </c>
      <c r="U9244">
        <v>0.2</v>
      </c>
      <c r="V9244">
        <v>4.6487999999999996</v>
      </c>
    </row>
    <row r="9245" spans="1:22" x14ac:dyDescent="0.25">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119.833</v>
      </c>
      <c r="T9245">
        <v>1</v>
      </c>
      <c r="U9245">
        <v>0.15</v>
      </c>
      <c r="V9245">
        <v>7.0490000000000004</v>
      </c>
    </row>
    <row r="9246" spans="1:22" x14ac:dyDescent="0.25">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2.2240000000000002</v>
      </c>
    </row>
    <row r="9247" spans="1:22" x14ac:dyDescent="0.25">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v>32.4</v>
      </c>
      <c r="T9247">
        <v>5</v>
      </c>
      <c r="U9247">
        <v>0</v>
      </c>
      <c r="V9247">
        <v>15.552</v>
      </c>
    </row>
    <row r="9248" spans="1:22" x14ac:dyDescent="0.25">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2.8536000000000001</v>
      </c>
    </row>
    <row r="9249" spans="1:22" x14ac:dyDescent="0.25">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0.7228</v>
      </c>
    </row>
    <row r="9250" spans="1:22" x14ac:dyDescent="0.25">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1.365</v>
      </c>
    </row>
    <row r="9251" spans="1:22" x14ac:dyDescent="0.25">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220.48249999999999</v>
      </c>
    </row>
    <row r="9252" spans="1:22" x14ac:dyDescent="0.25">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25">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v>
      </c>
      <c r="T9253">
        <v>2</v>
      </c>
      <c r="U9253">
        <v>0.2</v>
      </c>
      <c r="V9253">
        <v>33.64</v>
      </c>
    </row>
    <row r="9254" spans="1:22" x14ac:dyDescent="0.25">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v>
      </c>
      <c r="T9254">
        <v>5</v>
      </c>
      <c r="U9254">
        <v>0</v>
      </c>
      <c r="V9254">
        <v>63.984000000000002</v>
      </c>
    </row>
    <row r="9255" spans="1:22" x14ac:dyDescent="0.25">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6.2207999999999997</v>
      </c>
    </row>
    <row r="9256" spans="1:22" x14ac:dyDescent="0.25">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15.2225</v>
      </c>
    </row>
    <row r="9257" spans="1:22" x14ac:dyDescent="0.25">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v>
      </c>
      <c r="T9257">
        <v>3</v>
      </c>
      <c r="U9257">
        <v>0</v>
      </c>
      <c r="V9257">
        <v>6.8723999999999998</v>
      </c>
    </row>
    <row r="9258" spans="1:22" x14ac:dyDescent="0.25">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25">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53.270400000000002</v>
      </c>
    </row>
    <row r="9260" spans="1:22" x14ac:dyDescent="0.25">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v>
      </c>
      <c r="T9260">
        <v>3</v>
      </c>
      <c r="U9260">
        <v>0</v>
      </c>
      <c r="V9260">
        <v>24.393000000000001</v>
      </c>
    </row>
    <row r="9261" spans="1:22" x14ac:dyDescent="0.25">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2.5983999999999998</v>
      </c>
    </row>
    <row r="9262" spans="1:22" x14ac:dyDescent="0.25">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25">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v>
      </c>
    </row>
    <row r="9264" spans="1:22" x14ac:dyDescent="0.25">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35.097299999999997</v>
      </c>
    </row>
    <row r="9265" spans="1:22" x14ac:dyDescent="0.25">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269.91000000000003</v>
      </c>
      <c r="T9265">
        <v>5</v>
      </c>
      <c r="U9265">
        <v>0.1</v>
      </c>
      <c r="V9265">
        <v>53.981999999999999</v>
      </c>
    </row>
    <row r="9266" spans="1:22" x14ac:dyDescent="0.25">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v>
      </c>
      <c r="T9266">
        <v>3</v>
      </c>
      <c r="U9266">
        <v>0.7</v>
      </c>
      <c r="V9266">
        <v>-7.782</v>
      </c>
    </row>
    <row r="9267" spans="1:22" x14ac:dyDescent="0.25">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64.847999999999999</v>
      </c>
      <c r="T9267">
        <v>7</v>
      </c>
      <c r="U9267">
        <v>0.2</v>
      </c>
      <c r="V9267">
        <v>24.318000000000001</v>
      </c>
    </row>
    <row r="9268" spans="1:22" x14ac:dyDescent="0.25">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25">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102.58199999999999</v>
      </c>
      <c r="T9269">
        <v>1</v>
      </c>
      <c r="U9269">
        <v>0.1</v>
      </c>
      <c r="V9269">
        <v>6.8388</v>
      </c>
    </row>
    <row r="9270" spans="1:22" x14ac:dyDescent="0.25">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25">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25">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4305.5519999999997</v>
      </c>
      <c r="T9272">
        <v>6</v>
      </c>
      <c r="U9272">
        <v>0.2</v>
      </c>
      <c r="V9272">
        <v>1453.1238000000001</v>
      </c>
    </row>
    <row r="9273" spans="1:22" x14ac:dyDescent="0.25">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4.4088000000000003</v>
      </c>
    </row>
    <row r="9274" spans="1:22" x14ac:dyDescent="0.25">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25">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25">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255.85</v>
      </c>
      <c r="T9276">
        <v>7</v>
      </c>
      <c r="U9276">
        <v>0</v>
      </c>
      <c r="V9276">
        <v>112.574</v>
      </c>
    </row>
    <row r="9277" spans="1:22" x14ac:dyDescent="0.25">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13.8528</v>
      </c>
    </row>
    <row r="9278" spans="1:22" x14ac:dyDescent="0.25">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25">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v>
      </c>
      <c r="T9279">
        <v>4</v>
      </c>
      <c r="U9279">
        <v>0.2</v>
      </c>
      <c r="V9279">
        <v>5.1791999999999998</v>
      </c>
    </row>
    <row r="9280" spans="1:22" x14ac:dyDescent="0.25">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8.0009999999999994</v>
      </c>
      <c r="T9280">
        <v>7</v>
      </c>
      <c r="U9280">
        <v>0.7</v>
      </c>
      <c r="V9280">
        <v>-5.6006999999999998</v>
      </c>
    </row>
    <row r="9281" spans="1:22" x14ac:dyDescent="0.25">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-28.498000000000001</v>
      </c>
    </row>
    <row r="9282" spans="1:22" x14ac:dyDescent="0.25">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25">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20.37</v>
      </c>
    </row>
    <row r="9284" spans="1:22" x14ac:dyDescent="0.25">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25">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3.9474</v>
      </c>
    </row>
    <row r="9286" spans="1:22" x14ac:dyDescent="0.25">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392.94</v>
      </c>
      <c r="T9286">
        <v>3</v>
      </c>
      <c r="U9286">
        <v>0</v>
      </c>
      <c r="V9286">
        <v>43.223399999999998</v>
      </c>
    </row>
    <row r="9287" spans="1:22" x14ac:dyDescent="0.25">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4.7712000000000003</v>
      </c>
    </row>
    <row r="9288" spans="1:22" x14ac:dyDescent="0.25">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6.8879999999999999</v>
      </c>
      <c r="T9288">
        <v>3</v>
      </c>
      <c r="U9288">
        <v>0.8</v>
      </c>
      <c r="V9288">
        <v>-11.020799999999999</v>
      </c>
    </row>
    <row r="9289" spans="1:22" x14ac:dyDescent="0.25">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457.48500000000001</v>
      </c>
      <c r="T9289">
        <v>3</v>
      </c>
      <c r="U9289">
        <v>0.3</v>
      </c>
      <c r="V9289">
        <v>-84.961500000000001</v>
      </c>
    </row>
    <row r="9290" spans="1:22" x14ac:dyDescent="0.25">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-15.418799999999999</v>
      </c>
    </row>
    <row r="9291" spans="1:22" x14ac:dyDescent="0.25">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22.9877</v>
      </c>
    </row>
    <row r="9292" spans="1:22" x14ac:dyDescent="0.25">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2.8536000000000001</v>
      </c>
    </row>
    <row r="9293" spans="1:22" x14ac:dyDescent="0.25">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15.525</v>
      </c>
    </row>
    <row r="9294" spans="1:22" x14ac:dyDescent="0.25">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0.55600000000000005</v>
      </c>
      <c r="T9294">
        <v>1</v>
      </c>
      <c r="U9294">
        <v>0.8</v>
      </c>
      <c r="V9294">
        <v>-0.94520000000000004</v>
      </c>
    </row>
    <row r="9295" spans="1:22" x14ac:dyDescent="0.25">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25">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v>
      </c>
      <c r="T9296">
        <v>3</v>
      </c>
      <c r="U9296">
        <v>0.2</v>
      </c>
      <c r="V9296">
        <v>5.0286</v>
      </c>
    </row>
    <row r="9297" spans="1:22" x14ac:dyDescent="0.25">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-64.937600000000003</v>
      </c>
    </row>
    <row r="9298" spans="1:22" x14ac:dyDescent="0.25">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41.423999999999999</v>
      </c>
      <c r="T9298">
        <v>2</v>
      </c>
      <c r="U9298">
        <v>0.2</v>
      </c>
      <c r="V9298">
        <v>8.2848000000000006</v>
      </c>
    </row>
    <row r="9299" spans="1:22" x14ac:dyDescent="0.25">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24.476800000000001</v>
      </c>
    </row>
    <row r="9300" spans="1:22" x14ac:dyDescent="0.25">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6.5057999999999998</v>
      </c>
    </row>
    <row r="9301" spans="1:22" x14ac:dyDescent="0.25">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4.3120000000000003</v>
      </c>
      <c r="T9301">
        <v>2</v>
      </c>
      <c r="U9301">
        <v>0.8</v>
      </c>
      <c r="V9301">
        <v>-6.8992000000000004</v>
      </c>
    </row>
    <row r="9302" spans="1:22" x14ac:dyDescent="0.25">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-20.245000000000001</v>
      </c>
    </row>
    <row r="9303" spans="1:22" x14ac:dyDescent="0.25">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6.1230000000000002</v>
      </c>
    </row>
    <row r="9304" spans="1:22" x14ac:dyDescent="0.25">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0.88560000000000005</v>
      </c>
    </row>
    <row r="9305" spans="1:22" x14ac:dyDescent="0.25">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v>
      </c>
      <c r="T9305">
        <v>3</v>
      </c>
      <c r="U9305">
        <v>0.2</v>
      </c>
      <c r="V9305">
        <v>5.4432</v>
      </c>
    </row>
    <row r="9306" spans="1:22" x14ac:dyDescent="0.25">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1.476</v>
      </c>
      <c r="T9306">
        <v>1</v>
      </c>
      <c r="U9306">
        <v>0.8</v>
      </c>
      <c r="V9306">
        <v>-2.2877999999999998</v>
      </c>
    </row>
    <row r="9307" spans="1:22" x14ac:dyDescent="0.25">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25">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1.9024000000000001</v>
      </c>
    </row>
    <row r="9309" spans="1:22" x14ac:dyDescent="0.25">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v>
      </c>
    </row>
    <row r="9310" spans="1:22" x14ac:dyDescent="0.25">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25">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25">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146.68799999999999</v>
      </c>
      <c r="T9312">
        <v>8</v>
      </c>
      <c r="U9312">
        <v>0.2</v>
      </c>
      <c r="V9312">
        <v>45.84</v>
      </c>
    </row>
    <row r="9313" spans="1:22" x14ac:dyDescent="0.25">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4.9279999999999999</v>
      </c>
      <c r="T9313">
        <v>2</v>
      </c>
      <c r="U9313">
        <v>0.2</v>
      </c>
      <c r="V9313">
        <v>1.7248000000000001</v>
      </c>
    </row>
    <row r="9314" spans="1:22" x14ac:dyDescent="0.25">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4.7615999999999996</v>
      </c>
    </row>
    <row r="9315" spans="1:22" x14ac:dyDescent="0.25">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v>
      </c>
    </row>
    <row r="9316" spans="1:22" x14ac:dyDescent="0.25">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46.790799999999997</v>
      </c>
    </row>
    <row r="9317" spans="1:22" x14ac:dyDescent="0.25">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118.782</v>
      </c>
      <c r="T9317">
        <v>3</v>
      </c>
      <c r="U9317">
        <v>0.4</v>
      </c>
      <c r="V9317">
        <v>-27.715800000000002</v>
      </c>
    </row>
    <row r="9318" spans="1:22" x14ac:dyDescent="0.25">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769.18399999999997</v>
      </c>
      <c r="T9318">
        <v>4</v>
      </c>
      <c r="U9318">
        <v>0.2</v>
      </c>
      <c r="V9318">
        <v>-163.45160000000001</v>
      </c>
    </row>
    <row r="9319" spans="1:22" x14ac:dyDescent="0.25">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-2.9940000000000002</v>
      </c>
    </row>
    <row r="9320" spans="1:22" x14ac:dyDescent="0.25">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25">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25">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31.266400000000001</v>
      </c>
    </row>
    <row r="9323" spans="1:22" x14ac:dyDescent="0.25">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11.375999999999999</v>
      </c>
      <c r="T9323">
        <v>3</v>
      </c>
      <c r="U9323">
        <v>0.6</v>
      </c>
      <c r="V9323">
        <v>-5.6879999999999997</v>
      </c>
    </row>
    <row r="9324" spans="1:22" x14ac:dyDescent="0.25">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66.111999999999995</v>
      </c>
      <c r="T9324">
        <v>4</v>
      </c>
      <c r="U9324">
        <v>0.6</v>
      </c>
      <c r="V9324">
        <v>-84.2928</v>
      </c>
    </row>
    <row r="9325" spans="1:22" x14ac:dyDescent="0.25">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97.078400000000002</v>
      </c>
    </row>
    <row r="9326" spans="1:22" x14ac:dyDescent="0.25">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v>
      </c>
    </row>
    <row r="9327" spans="1:22" x14ac:dyDescent="0.25">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v>72.959999999999994</v>
      </c>
      <c r="T9327">
        <v>3</v>
      </c>
      <c r="U9327">
        <v>0.2</v>
      </c>
      <c r="V9327">
        <v>23.712</v>
      </c>
    </row>
    <row r="9328" spans="1:22" x14ac:dyDescent="0.25">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25">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34.178400000000003</v>
      </c>
    </row>
    <row r="9330" spans="1:22" x14ac:dyDescent="0.25">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25">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15.395200000000001</v>
      </c>
    </row>
    <row r="9332" spans="1:22" x14ac:dyDescent="0.25">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25">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75.180000000000007</v>
      </c>
    </row>
    <row r="9334" spans="1:22" x14ac:dyDescent="0.25">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25">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6.6740000000000004</v>
      </c>
    </row>
    <row r="9336" spans="1:22" x14ac:dyDescent="0.25">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-15.717599999999999</v>
      </c>
    </row>
    <row r="9337" spans="1:22" x14ac:dyDescent="0.25">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1.4976</v>
      </c>
    </row>
    <row r="9338" spans="1:22" x14ac:dyDescent="0.25">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25">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v>
      </c>
      <c r="T9339">
        <v>1</v>
      </c>
      <c r="U9339">
        <v>0.2</v>
      </c>
      <c r="V9339">
        <v>1.1220000000000001</v>
      </c>
    </row>
    <row r="9340" spans="1:22" x14ac:dyDescent="0.25">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7.0224000000000002</v>
      </c>
    </row>
    <row r="9341" spans="1:22" x14ac:dyDescent="0.25">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25">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25">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117.57599999999999</v>
      </c>
      <c r="T9343">
        <v>3</v>
      </c>
      <c r="U9343">
        <v>0.2</v>
      </c>
      <c r="V9343">
        <v>11.7576</v>
      </c>
    </row>
    <row r="9344" spans="1:22" x14ac:dyDescent="0.25">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51.183999999999997</v>
      </c>
      <c r="T9344">
        <v>7</v>
      </c>
      <c r="U9344">
        <v>0.2</v>
      </c>
      <c r="V9344">
        <v>19.193999999999999</v>
      </c>
    </row>
    <row r="9345" spans="1:22" x14ac:dyDescent="0.25">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-106.393</v>
      </c>
    </row>
    <row r="9346" spans="1:22" x14ac:dyDescent="0.25">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5.7149999999999999</v>
      </c>
      <c r="T9346">
        <v>5</v>
      </c>
      <c r="U9346">
        <v>0.7</v>
      </c>
      <c r="V9346">
        <v>-4.7625000000000002</v>
      </c>
    </row>
    <row r="9347" spans="1:22" x14ac:dyDescent="0.25">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57.594000000000001</v>
      </c>
      <c r="T9347">
        <v>1</v>
      </c>
      <c r="U9347">
        <v>0.4</v>
      </c>
      <c r="V9347">
        <v>-11.518800000000001</v>
      </c>
    </row>
    <row r="9348" spans="1:22" x14ac:dyDescent="0.25">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30.143999999999998</v>
      </c>
      <c r="T9348">
        <v>2</v>
      </c>
      <c r="U9348">
        <v>0.2</v>
      </c>
      <c r="V9348">
        <v>8.2896000000000001</v>
      </c>
    </row>
    <row r="9349" spans="1:22" x14ac:dyDescent="0.25">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v>
      </c>
    </row>
    <row r="9350" spans="1:22" x14ac:dyDescent="0.25">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202.25280000000001</v>
      </c>
    </row>
    <row r="9351" spans="1:22" x14ac:dyDescent="0.25">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10.909599999999999</v>
      </c>
    </row>
    <row r="9352" spans="1:22" x14ac:dyDescent="0.25">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13.215999999999999</v>
      </c>
      <c r="T9352">
        <v>4</v>
      </c>
      <c r="U9352">
        <v>0.2</v>
      </c>
      <c r="V9352">
        <v>4.4603999999999999</v>
      </c>
    </row>
    <row r="9353" spans="1:22" x14ac:dyDescent="0.25">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-20.784600000000001</v>
      </c>
    </row>
    <row r="9354" spans="1:22" x14ac:dyDescent="0.25">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520.46400000000006</v>
      </c>
      <c r="T9354">
        <v>2</v>
      </c>
      <c r="U9354">
        <v>0.3</v>
      </c>
      <c r="V9354">
        <v>-14.8704</v>
      </c>
    </row>
    <row r="9355" spans="1:22" x14ac:dyDescent="0.25">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3.7128000000000001</v>
      </c>
    </row>
    <row r="9356" spans="1:22" x14ac:dyDescent="0.25">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25">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25">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8.7138000000000009</v>
      </c>
    </row>
    <row r="9359" spans="1:22" x14ac:dyDescent="0.25">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v>
      </c>
      <c r="T9359">
        <v>5</v>
      </c>
      <c r="U9359">
        <v>0.2</v>
      </c>
      <c r="V9359">
        <v>15.092000000000001</v>
      </c>
    </row>
    <row r="9360" spans="1:22" x14ac:dyDescent="0.25">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-99.345299999999995</v>
      </c>
    </row>
    <row r="9361" spans="1:22" x14ac:dyDescent="0.25">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7.8166000000000002</v>
      </c>
    </row>
    <row r="9362" spans="1:22" x14ac:dyDescent="0.25">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25">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25">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v>
      </c>
      <c r="T9364">
        <v>7</v>
      </c>
      <c r="U9364">
        <v>0</v>
      </c>
      <c r="V9364">
        <v>0.3906</v>
      </c>
    </row>
    <row r="9365" spans="1:22" x14ac:dyDescent="0.25">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6.4206000000000003</v>
      </c>
    </row>
    <row r="9366" spans="1:22" x14ac:dyDescent="0.25">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7.1863999999999999</v>
      </c>
    </row>
    <row r="9367" spans="1:22" x14ac:dyDescent="0.25">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5.6643999999999997</v>
      </c>
    </row>
    <row r="9368" spans="1:22" x14ac:dyDescent="0.25">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25.68</v>
      </c>
    </row>
    <row r="9369" spans="1:22" x14ac:dyDescent="0.25">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83.843999999999994</v>
      </c>
    </row>
    <row r="9370" spans="1:22" x14ac:dyDescent="0.25">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18.211200000000002</v>
      </c>
    </row>
    <row r="9371" spans="1:22" x14ac:dyDescent="0.25">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272.97000000000003</v>
      </c>
      <c r="T9371">
        <v>3</v>
      </c>
      <c r="U9371">
        <v>0</v>
      </c>
      <c r="V9371">
        <v>43.675199999999997</v>
      </c>
    </row>
    <row r="9372" spans="1:22" x14ac:dyDescent="0.25">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41.567999999999998</v>
      </c>
      <c r="T9372">
        <v>4</v>
      </c>
      <c r="U9372">
        <v>0.2</v>
      </c>
      <c r="V9372">
        <v>-4.1567999999999996</v>
      </c>
    </row>
    <row r="9373" spans="1:22" x14ac:dyDescent="0.25">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-86.058599999999998</v>
      </c>
    </row>
    <row r="9374" spans="1:22" x14ac:dyDescent="0.25">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2.9144999999999999</v>
      </c>
    </row>
    <row r="9375" spans="1:22" x14ac:dyDescent="0.25">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419.94400000000002</v>
      </c>
      <c r="T9375">
        <v>7</v>
      </c>
      <c r="U9375">
        <v>0.2</v>
      </c>
      <c r="V9375">
        <v>52.493000000000002</v>
      </c>
    </row>
    <row r="9376" spans="1:22" x14ac:dyDescent="0.25">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v>
      </c>
    </row>
    <row r="9377" spans="1:22" x14ac:dyDescent="0.25">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25">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31.8</v>
      </c>
      <c r="T9378">
        <v>3</v>
      </c>
      <c r="U9378">
        <v>0</v>
      </c>
      <c r="V9378">
        <v>13.673999999999999</v>
      </c>
    </row>
    <row r="9379" spans="1:22" x14ac:dyDescent="0.25">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8.4656000000000002</v>
      </c>
    </row>
    <row r="9380" spans="1:22" x14ac:dyDescent="0.25">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25">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15.934799999999999</v>
      </c>
    </row>
    <row r="9382" spans="1:22" x14ac:dyDescent="0.25">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6.4783999999999997</v>
      </c>
    </row>
    <row r="9383" spans="1:22" x14ac:dyDescent="0.25">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424.27199999999999</v>
      </c>
      <c r="T9383">
        <v>2</v>
      </c>
      <c r="U9383">
        <v>0.2</v>
      </c>
      <c r="V9383">
        <v>-10.6068</v>
      </c>
    </row>
    <row r="9384" spans="1:22" x14ac:dyDescent="0.25">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25">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v>83.92</v>
      </c>
      <c r="T9385">
        <v>5</v>
      </c>
      <c r="U9385">
        <v>0.2</v>
      </c>
      <c r="V9385">
        <v>-1.0489999999999999</v>
      </c>
    </row>
    <row r="9386" spans="1:22" x14ac:dyDescent="0.25">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12.441599999999999</v>
      </c>
    </row>
    <row r="9387" spans="1:22" x14ac:dyDescent="0.25">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120.57599999999999</v>
      </c>
      <c r="T9387">
        <v>8</v>
      </c>
      <c r="U9387">
        <v>0.2</v>
      </c>
      <c r="V9387">
        <v>33.1584</v>
      </c>
    </row>
    <row r="9388" spans="1:22" x14ac:dyDescent="0.25">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25">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5.7716000000000003</v>
      </c>
    </row>
    <row r="9390" spans="1:22" x14ac:dyDescent="0.25">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542.94000000000005</v>
      </c>
      <c r="T9390">
        <v>3</v>
      </c>
      <c r="U9390">
        <v>0</v>
      </c>
      <c r="V9390">
        <v>152.0232</v>
      </c>
    </row>
    <row r="9391" spans="1:22" x14ac:dyDescent="0.25">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0.95879999999999999</v>
      </c>
    </row>
    <row r="9392" spans="1:22" x14ac:dyDescent="0.25">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14.307499999999999</v>
      </c>
    </row>
    <row r="9393" spans="1:22" x14ac:dyDescent="0.25">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v>
      </c>
      <c r="T9393">
        <v>1</v>
      </c>
      <c r="U9393">
        <v>0.2</v>
      </c>
      <c r="V9393">
        <v>2.5973999999999999</v>
      </c>
    </row>
    <row r="9394" spans="1:22" x14ac:dyDescent="0.25">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-29.116800000000001</v>
      </c>
    </row>
    <row r="9395" spans="1:22" x14ac:dyDescent="0.25">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629.95000000000005</v>
      </c>
      <c r="T9395">
        <v>5</v>
      </c>
      <c r="U9395">
        <v>0</v>
      </c>
      <c r="V9395">
        <v>157.48750000000001</v>
      </c>
    </row>
    <row r="9396" spans="1:22" x14ac:dyDescent="0.25">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140.39599999999999</v>
      </c>
    </row>
    <row r="9397" spans="1:22" x14ac:dyDescent="0.25">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801.56799999999998</v>
      </c>
      <c r="T9397">
        <v>2</v>
      </c>
      <c r="U9397">
        <v>0.2</v>
      </c>
      <c r="V9397">
        <v>-10.019600000000001</v>
      </c>
    </row>
    <row r="9398" spans="1:22" x14ac:dyDescent="0.25">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75.180000000000007</v>
      </c>
      <c r="T9398">
        <v>6</v>
      </c>
      <c r="U9398">
        <v>0</v>
      </c>
      <c r="V9398">
        <v>35.334600000000002</v>
      </c>
    </row>
    <row r="9399" spans="1:22" x14ac:dyDescent="0.25">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25">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25">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14.112</v>
      </c>
      <c r="T9401">
        <v>6</v>
      </c>
      <c r="U9401">
        <v>0.2</v>
      </c>
      <c r="V9401">
        <v>1.2347999999999999</v>
      </c>
    </row>
    <row r="9402" spans="1:22" x14ac:dyDescent="0.25">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25">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0.96120000000000005</v>
      </c>
    </row>
    <row r="9404" spans="1:22" x14ac:dyDescent="0.25">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25">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286.3836</v>
      </c>
    </row>
    <row r="9406" spans="1:22" x14ac:dyDescent="0.25">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1.6830000000000001</v>
      </c>
    </row>
    <row r="9407" spans="1:22" x14ac:dyDescent="0.25">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156.047</v>
      </c>
    </row>
    <row r="9408" spans="1:22" x14ac:dyDescent="0.25">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2.64</v>
      </c>
    </row>
    <row r="9409" spans="1:22" x14ac:dyDescent="0.25">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v>
      </c>
    </row>
    <row r="9410" spans="1:22" x14ac:dyDescent="0.25">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3.9830999999999999</v>
      </c>
    </row>
    <row r="9411" spans="1:22" x14ac:dyDescent="0.25">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3.2730000000000001</v>
      </c>
      <c r="T9411">
        <v>1</v>
      </c>
      <c r="U9411">
        <v>0.7</v>
      </c>
      <c r="V9411">
        <v>-2.5093000000000001</v>
      </c>
    </row>
    <row r="9412" spans="1:22" x14ac:dyDescent="0.25">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25">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v>
      </c>
      <c r="T9413">
        <v>1</v>
      </c>
      <c r="U9413">
        <v>0.2</v>
      </c>
      <c r="V9413">
        <v>6.5434999999999999</v>
      </c>
    </row>
    <row r="9414" spans="1:22" x14ac:dyDescent="0.25">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25">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6.8159999999999998</v>
      </c>
      <c r="T9415">
        <v>2</v>
      </c>
      <c r="U9415">
        <v>0.8</v>
      </c>
      <c r="V9415">
        <v>-11.587199999999999</v>
      </c>
    </row>
    <row r="9416" spans="1:22" x14ac:dyDescent="0.25">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v>
      </c>
      <c r="T9416">
        <v>2</v>
      </c>
      <c r="U9416">
        <v>0.2</v>
      </c>
      <c r="V9416">
        <v>15.599</v>
      </c>
    </row>
    <row r="9417" spans="1:22" x14ac:dyDescent="0.25">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8.7905999999999995</v>
      </c>
    </row>
    <row r="9418" spans="1:22" x14ac:dyDescent="0.25">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3.2351999999999999</v>
      </c>
    </row>
    <row r="9419" spans="1:22" x14ac:dyDescent="0.25">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v>
      </c>
      <c r="T9419">
        <v>2</v>
      </c>
      <c r="U9419">
        <v>0.2</v>
      </c>
      <c r="V9419">
        <v>3.6288</v>
      </c>
    </row>
    <row r="9420" spans="1:22" x14ac:dyDescent="0.25">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v>
      </c>
      <c r="T9420">
        <v>3</v>
      </c>
      <c r="U9420">
        <v>0.2</v>
      </c>
      <c r="V9420">
        <v>4.0338000000000003</v>
      </c>
    </row>
    <row r="9421" spans="1:22" x14ac:dyDescent="0.25">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15.224</v>
      </c>
      <c r="T9421">
        <v>2</v>
      </c>
      <c r="U9421">
        <v>0.8</v>
      </c>
      <c r="V9421">
        <v>-38.821199999999997</v>
      </c>
    </row>
    <row r="9422" spans="1:22" x14ac:dyDescent="0.25">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21.984000000000002</v>
      </c>
      <c r="T9422">
        <v>6</v>
      </c>
      <c r="U9422">
        <v>0.8</v>
      </c>
      <c r="V9422">
        <v>-56.059199999999997</v>
      </c>
    </row>
    <row r="9423" spans="1:22" x14ac:dyDescent="0.25">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60.475200000000001</v>
      </c>
    </row>
    <row r="9424" spans="1:22" x14ac:dyDescent="0.25">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11.803000000000001</v>
      </c>
    </row>
    <row r="9425" spans="1:22" x14ac:dyDescent="0.25">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25">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v>
      </c>
    </row>
    <row r="9427" spans="1:22" x14ac:dyDescent="0.25">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3785.2919999999999</v>
      </c>
      <c r="T9427">
        <v>6</v>
      </c>
      <c r="U9427">
        <v>0.1</v>
      </c>
      <c r="V9427">
        <v>420.58800000000002</v>
      </c>
    </row>
    <row r="9428" spans="1:22" x14ac:dyDescent="0.25">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v>
      </c>
    </row>
    <row r="9429" spans="1:22" x14ac:dyDescent="0.25">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199.9</v>
      </c>
      <c r="T9429">
        <v>5</v>
      </c>
      <c r="U9429">
        <v>0</v>
      </c>
      <c r="V9429">
        <v>39.979999999999997</v>
      </c>
    </row>
    <row r="9430" spans="1:22" x14ac:dyDescent="0.25">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1212.96</v>
      </c>
      <c r="T9430">
        <v>8</v>
      </c>
      <c r="U9430">
        <v>0.3</v>
      </c>
      <c r="V9430">
        <v>-69.311999999999998</v>
      </c>
    </row>
    <row r="9431" spans="1:22" x14ac:dyDescent="0.25">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82.497</v>
      </c>
    </row>
    <row r="9432" spans="1:22" x14ac:dyDescent="0.25">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103.48099999999999</v>
      </c>
      <c r="T9432">
        <v>1</v>
      </c>
      <c r="U9432">
        <v>0.3</v>
      </c>
      <c r="V9432">
        <v>-16.261299999999999</v>
      </c>
    </row>
    <row r="9433" spans="1:22" x14ac:dyDescent="0.25">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25">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v>
      </c>
      <c r="T9434">
        <v>2</v>
      </c>
      <c r="U9434">
        <v>0.2</v>
      </c>
      <c r="V9434">
        <v>-5.2640000000000002</v>
      </c>
    </row>
    <row r="9435" spans="1:22" x14ac:dyDescent="0.25">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36.287999999999997</v>
      </c>
      <c r="T9435">
        <v>7</v>
      </c>
      <c r="U9435">
        <v>0.2</v>
      </c>
      <c r="V9435">
        <v>12.700799999999999</v>
      </c>
    </row>
    <row r="9436" spans="1:22" x14ac:dyDescent="0.25">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v>
      </c>
      <c r="T9436">
        <v>3</v>
      </c>
      <c r="U9436">
        <v>0.2</v>
      </c>
      <c r="V9436">
        <v>1.1556</v>
      </c>
    </row>
    <row r="9437" spans="1:22" x14ac:dyDescent="0.25">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v>
      </c>
    </row>
    <row r="9438" spans="1:22" x14ac:dyDescent="0.25">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2.9460000000000002</v>
      </c>
      <c r="T9438">
        <v>2</v>
      </c>
      <c r="U9438">
        <v>0.7</v>
      </c>
      <c r="V9438">
        <v>-2.0621999999999998</v>
      </c>
    </row>
    <row r="9439" spans="1:22" x14ac:dyDescent="0.25">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6.2207999999999997</v>
      </c>
    </row>
    <row r="9440" spans="1:22" x14ac:dyDescent="0.25">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285.57600000000002</v>
      </c>
      <c r="T9440">
        <v>4</v>
      </c>
      <c r="U9440">
        <v>0.4</v>
      </c>
      <c r="V9440">
        <v>-57.115200000000002</v>
      </c>
    </row>
    <row r="9441" spans="1:22" x14ac:dyDescent="0.25">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v>
      </c>
      <c r="T9441">
        <v>2</v>
      </c>
      <c r="U9441">
        <v>0.2</v>
      </c>
      <c r="V9441">
        <v>2.5019999999999998</v>
      </c>
    </row>
    <row r="9442" spans="1:22" x14ac:dyDescent="0.25">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6.7252000000000001</v>
      </c>
    </row>
    <row r="9443" spans="1:22" x14ac:dyDescent="0.25">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6.0449999999999999</v>
      </c>
    </row>
    <row r="9444" spans="1:22" x14ac:dyDescent="0.25">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1.2192000000000001</v>
      </c>
    </row>
    <row r="9445" spans="1:22" x14ac:dyDescent="0.25">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v>
      </c>
      <c r="T9445">
        <v>2</v>
      </c>
      <c r="U9445">
        <v>0.2</v>
      </c>
      <c r="V9445">
        <v>19.178599999999999</v>
      </c>
    </row>
    <row r="9446" spans="1:22" x14ac:dyDescent="0.25">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25">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25">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25">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v>477.3</v>
      </c>
      <c r="T9449">
        <v>5</v>
      </c>
      <c r="U9449">
        <v>0</v>
      </c>
      <c r="V9449">
        <v>138.417</v>
      </c>
    </row>
    <row r="9450" spans="1:22" x14ac:dyDescent="0.25">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25">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3.0127999999999999</v>
      </c>
    </row>
    <row r="9452" spans="1:22" x14ac:dyDescent="0.25">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5.4504000000000001</v>
      </c>
    </row>
    <row r="9453" spans="1:22" x14ac:dyDescent="0.25">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186.15</v>
      </c>
      <c r="T9453">
        <v>3</v>
      </c>
      <c r="U9453">
        <v>0</v>
      </c>
      <c r="V9453">
        <v>55.844999999999999</v>
      </c>
    </row>
    <row r="9454" spans="1:22" x14ac:dyDescent="0.25">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26.5824</v>
      </c>
    </row>
    <row r="9455" spans="1:22" x14ac:dyDescent="0.25">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13.6851</v>
      </c>
    </row>
    <row r="9456" spans="1:22" x14ac:dyDescent="0.25">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-8.2764000000000006</v>
      </c>
    </row>
    <row r="9457" spans="1:22" x14ac:dyDescent="0.25">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-1.8294999999999999</v>
      </c>
    </row>
    <row r="9458" spans="1:22" x14ac:dyDescent="0.25">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0.33989999999999998</v>
      </c>
    </row>
    <row r="9459" spans="1:22" x14ac:dyDescent="0.25">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12.06</v>
      </c>
      <c r="T9459">
        <v>5</v>
      </c>
      <c r="U9459">
        <v>0.7</v>
      </c>
      <c r="V9459">
        <v>-10.050000000000001</v>
      </c>
    </row>
    <row r="9460" spans="1:22" x14ac:dyDescent="0.25">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v>144.6</v>
      </c>
      <c r="T9460">
        <v>3</v>
      </c>
      <c r="U9460">
        <v>0</v>
      </c>
      <c r="V9460">
        <v>41.933999999999997</v>
      </c>
    </row>
    <row r="9461" spans="1:22" x14ac:dyDescent="0.25">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15.992000000000001</v>
      </c>
      <c r="T9461">
        <v>1</v>
      </c>
      <c r="U9461">
        <v>0.2</v>
      </c>
      <c r="V9461">
        <v>-2.9984999999999999</v>
      </c>
    </row>
    <row r="9462" spans="1:22" x14ac:dyDescent="0.25">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25">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20.097000000000001</v>
      </c>
    </row>
    <row r="9464" spans="1:22" x14ac:dyDescent="0.25">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168.47040000000001</v>
      </c>
    </row>
    <row r="9465" spans="1:22" x14ac:dyDescent="0.25">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v>
      </c>
      <c r="T9465">
        <v>4</v>
      </c>
      <c r="U9465">
        <v>0.2</v>
      </c>
      <c r="V9465">
        <v>3.4047999999999998</v>
      </c>
    </row>
    <row r="9466" spans="1:22" x14ac:dyDescent="0.25">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7.9488000000000003</v>
      </c>
    </row>
    <row r="9467" spans="1:22" x14ac:dyDescent="0.25">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1.5980000000000001</v>
      </c>
    </row>
    <row r="9468" spans="1:22" x14ac:dyDescent="0.25">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164.68799999999999</v>
      </c>
      <c r="T9468">
        <v>6</v>
      </c>
      <c r="U9468">
        <v>0.2</v>
      </c>
      <c r="V9468">
        <v>55.5822</v>
      </c>
    </row>
    <row r="9469" spans="1:22" x14ac:dyDescent="0.25">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25">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6.2207999999999997</v>
      </c>
    </row>
    <row r="9471" spans="1:22" x14ac:dyDescent="0.25">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53.260800000000003</v>
      </c>
    </row>
    <row r="9472" spans="1:22" x14ac:dyDescent="0.25">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3.9992000000000001</v>
      </c>
    </row>
    <row r="9473" spans="1:22" x14ac:dyDescent="0.25">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3.7128000000000001</v>
      </c>
    </row>
    <row r="9474" spans="1:22" x14ac:dyDescent="0.25">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v>
      </c>
      <c r="T9474">
        <v>2</v>
      </c>
      <c r="U9474">
        <v>0.1</v>
      </c>
      <c r="V9474">
        <v>24.2012</v>
      </c>
    </row>
    <row r="9475" spans="1:22" x14ac:dyDescent="0.25">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38.531999999999996</v>
      </c>
    </row>
    <row r="9476" spans="1:22" x14ac:dyDescent="0.25">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25">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v>
      </c>
      <c r="T9477">
        <v>7</v>
      </c>
      <c r="U9477">
        <v>0.2</v>
      </c>
      <c r="V9477">
        <v>54.215000000000003</v>
      </c>
    </row>
    <row r="9478" spans="1:22" x14ac:dyDescent="0.25">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25">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3.5640000000000001</v>
      </c>
      <c r="T9479">
        <v>3</v>
      </c>
      <c r="U9479">
        <v>0.8</v>
      </c>
      <c r="V9479">
        <v>-6.2370000000000001</v>
      </c>
    </row>
    <row r="9480" spans="1:22" x14ac:dyDescent="0.25">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25">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3.8279999999999998</v>
      </c>
      <c r="T9481">
        <v>3</v>
      </c>
      <c r="U9481">
        <v>0.8</v>
      </c>
      <c r="V9481">
        <v>-6.5076000000000001</v>
      </c>
    </row>
    <row r="9482" spans="1:22" x14ac:dyDescent="0.25">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304.99</v>
      </c>
      <c r="T9482">
        <v>5</v>
      </c>
      <c r="U9482">
        <v>0.8</v>
      </c>
      <c r="V9482">
        <v>-533.73249999999996</v>
      </c>
    </row>
    <row r="9483" spans="1:22" x14ac:dyDescent="0.25">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1.8160000000000001</v>
      </c>
    </row>
    <row r="9484" spans="1:22" x14ac:dyDescent="0.25">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319.98399999999998</v>
      </c>
      <c r="T9484">
        <v>2</v>
      </c>
      <c r="U9484">
        <v>0.2</v>
      </c>
      <c r="V9484">
        <v>91.995400000000004</v>
      </c>
    </row>
    <row r="9485" spans="1:22" x14ac:dyDescent="0.25">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6.4943999999999997</v>
      </c>
    </row>
    <row r="9486" spans="1:22" x14ac:dyDescent="0.25">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781.86400000000003</v>
      </c>
      <c r="T9486">
        <v>10</v>
      </c>
      <c r="U9486">
        <v>0.32</v>
      </c>
      <c r="V9486">
        <v>-137.976</v>
      </c>
    </row>
    <row r="9487" spans="1:22" x14ac:dyDescent="0.25">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30.815999999999999</v>
      </c>
      <c r="T9487">
        <v>9</v>
      </c>
      <c r="U9487">
        <v>0.2</v>
      </c>
      <c r="V9487">
        <v>9.6300000000000008</v>
      </c>
    </row>
    <row r="9488" spans="1:22" x14ac:dyDescent="0.25">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673.34400000000005</v>
      </c>
      <c r="T9488">
        <v>3</v>
      </c>
      <c r="U9488">
        <v>0.3</v>
      </c>
      <c r="V9488">
        <v>-76.953599999999994</v>
      </c>
    </row>
    <row r="9489" spans="1:22" x14ac:dyDescent="0.25">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v>
      </c>
      <c r="T9489">
        <v>3</v>
      </c>
      <c r="U9489">
        <v>0</v>
      </c>
      <c r="V9489">
        <v>2.1581999999999999</v>
      </c>
    </row>
    <row r="9490" spans="1:22" x14ac:dyDescent="0.25">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572.79999999999995</v>
      </c>
      <c r="T9490">
        <v>2</v>
      </c>
      <c r="U9490">
        <v>0.2</v>
      </c>
      <c r="V9490">
        <v>50.12</v>
      </c>
    </row>
    <row r="9491" spans="1:22" x14ac:dyDescent="0.25">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197.05</v>
      </c>
      <c r="T9491">
        <v>7</v>
      </c>
      <c r="U9491">
        <v>0</v>
      </c>
      <c r="V9491">
        <v>59.115000000000002</v>
      </c>
    </row>
    <row r="9492" spans="1:22" x14ac:dyDescent="0.25">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2022.2719999999999</v>
      </c>
      <c r="T9492">
        <v>8</v>
      </c>
      <c r="U9492">
        <v>0.2</v>
      </c>
      <c r="V9492">
        <v>682.51679999999999</v>
      </c>
    </row>
    <row r="9493" spans="1:22" x14ac:dyDescent="0.25">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v>9.1199999999999992</v>
      </c>
      <c r="T9493">
        <v>3</v>
      </c>
      <c r="U9493">
        <v>0</v>
      </c>
      <c r="V9493">
        <v>3.1008</v>
      </c>
    </row>
    <row r="9494" spans="1:22" x14ac:dyDescent="0.25">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38.159999999999997</v>
      </c>
      <c r="T9494">
        <v>9</v>
      </c>
      <c r="U9494">
        <v>0</v>
      </c>
      <c r="V9494">
        <v>19.079999999999998</v>
      </c>
    </row>
    <row r="9495" spans="1:22" x14ac:dyDescent="0.25">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v>
      </c>
      <c r="T9495">
        <v>7</v>
      </c>
      <c r="U9495">
        <v>0</v>
      </c>
      <c r="V9495">
        <v>350.42700000000002</v>
      </c>
    </row>
    <row r="9496" spans="1:22" x14ac:dyDescent="0.25">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25">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v>
      </c>
    </row>
    <row r="9498" spans="1:22" x14ac:dyDescent="0.25">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v>
      </c>
    </row>
    <row r="9499" spans="1:22" x14ac:dyDescent="0.25">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25">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25">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25">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v>
      </c>
    </row>
    <row r="9503" spans="1:22" x14ac:dyDescent="0.25">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25">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32.130000000000003</v>
      </c>
      <c r="T9504">
        <v>9</v>
      </c>
      <c r="U9504">
        <v>0</v>
      </c>
      <c r="V9504">
        <v>8.3537999999999997</v>
      </c>
    </row>
    <row r="9505" spans="1:22" x14ac:dyDescent="0.25">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25">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25">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25">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7.476</v>
      </c>
    </row>
    <row r="9509" spans="1:22" x14ac:dyDescent="0.25">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40.200000000000003</v>
      </c>
      <c r="T9509">
        <v>5</v>
      </c>
      <c r="U9509">
        <v>0</v>
      </c>
      <c r="V9509">
        <v>18.09</v>
      </c>
    </row>
    <row r="9510" spans="1:22" x14ac:dyDescent="0.25">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4.5837000000000003</v>
      </c>
    </row>
    <row r="9511" spans="1:22" x14ac:dyDescent="0.25">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689.82</v>
      </c>
      <c r="T9511">
        <v>6</v>
      </c>
      <c r="U9511">
        <v>0</v>
      </c>
      <c r="V9511">
        <v>20.694600000000001</v>
      </c>
    </row>
    <row r="9512" spans="1:22" x14ac:dyDescent="0.25">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38.340000000000003</v>
      </c>
      <c r="T9512">
        <v>9</v>
      </c>
      <c r="U9512">
        <v>0</v>
      </c>
      <c r="V9512">
        <v>15.7194</v>
      </c>
    </row>
    <row r="9513" spans="1:22" x14ac:dyDescent="0.25">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9.2639999999999993</v>
      </c>
      <c r="T9513">
        <v>3</v>
      </c>
      <c r="U9513">
        <v>0.8</v>
      </c>
      <c r="V9513">
        <v>-13.896000000000001</v>
      </c>
    </row>
    <row r="9514" spans="1:22" x14ac:dyDescent="0.25">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204.66640000000001</v>
      </c>
      <c r="T9514">
        <v>1</v>
      </c>
      <c r="U9514">
        <v>0.32</v>
      </c>
      <c r="V9514">
        <v>-6.0195999999999996</v>
      </c>
    </row>
    <row r="9515" spans="1:22" x14ac:dyDescent="0.25">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544.41750000000002</v>
      </c>
    </row>
    <row r="9516" spans="1:22" x14ac:dyDescent="0.25">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31.869599999999998</v>
      </c>
    </row>
    <row r="9517" spans="1:22" x14ac:dyDescent="0.25">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8.8087999999999997</v>
      </c>
    </row>
    <row r="9518" spans="1:22" x14ac:dyDescent="0.25">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25">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6.9119999999999999</v>
      </c>
      <c r="T9519">
        <v>3</v>
      </c>
      <c r="U9519">
        <v>0.2</v>
      </c>
      <c r="V9519">
        <v>2.5055999999999998</v>
      </c>
    </row>
    <row r="9520" spans="1:22" x14ac:dyDescent="0.25">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48.994199999999999</v>
      </c>
    </row>
    <row r="9521" spans="1:22" x14ac:dyDescent="0.25">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22.702400000000001</v>
      </c>
    </row>
    <row r="9522" spans="1:22" x14ac:dyDescent="0.25">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3.7208000000000001</v>
      </c>
    </row>
    <row r="9523" spans="1:22" x14ac:dyDescent="0.25">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v>
      </c>
      <c r="T9523">
        <v>3</v>
      </c>
      <c r="U9523">
        <v>0.2</v>
      </c>
      <c r="V9523">
        <v>36.447299999999998</v>
      </c>
    </row>
    <row r="9524" spans="1:22" x14ac:dyDescent="0.25">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v>
      </c>
      <c r="T9524">
        <v>3</v>
      </c>
      <c r="U9524">
        <v>0.2</v>
      </c>
      <c r="V9524">
        <v>5.4432</v>
      </c>
    </row>
    <row r="9525" spans="1:22" x14ac:dyDescent="0.25">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-7.7405999999999997</v>
      </c>
    </row>
    <row r="9526" spans="1:22" x14ac:dyDescent="0.25">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v>
      </c>
      <c r="T9526">
        <v>5</v>
      </c>
      <c r="U9526">
        <v>0.2</v>
      </c>
      <c r="V9526">
        <v>29.372</v>
      </c>
    </row>
    <row r="9527" spans="1:22" x14ac:dyDescent="0.25">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199.9</v>
      </c>
      <c r="T9527">
        <v>5</v>
      </c>
      <c r="U9527">
        <v>0</v>
      </c>
      <c r="V9527">
        <v>39.979999999999997</v>
      </c>
    </row>
    <row r="9528" spans="1:22" x14ac:dyDescent="0.25">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31.175999999999998</v>
      </c>
      <c r="T9528">
        <v>3</v>
      </c>
      <c r="U9528">
        <v>0.2</v>
      </c>
      <c r="V9528">
        <v>-7.0145999999999997</v>
      </c>
    </row>
    <row r="9529" spans="1:22" x14ac:dyDescent="0.25">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60.463200000000001</v>
      </c>
    </row>
    <row r="9530" spans="1:22" x14ac:dyDescent="0.25">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3.0211999999999999</v>
      </c>
    </row>
    <row r="9531" spans="1:22" x14ac:dyDescent="0.25">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0.95760000000000001</v>
      </c>
    </row>
    <row r="9532" spans="1:22" x14ac:dyDescent="0.25">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24.269600000000001</v>
      </c>
    </row>
    <row r="9533" spans="1:22" x14ac:dyDescent="0.25">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5.5616000000000003</v>
      </c>
    </row>
    <row r="9534" spans="1:22" x14ac:dyDescent="0.25">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80.777199999999993</v>
      </c>
    </row>
    <row r="9535" spans="1:22" x14ac:dyDescent="0.25">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40.67</v>
      </c>
      <c r="T9535">
        <v>7</v>
      </c>
      <c r="U9535">
        <v>0</v>
      </c>
      <c r="V9535">
        <v>12.607699999999999</v>
      </c>
    </row>
    <row r="9536" spans="1:22" x14ac:dyDescent="0.25">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1.3391999999999999</v>
      </c>
    </row>
    <row r="9537" spans="1:22" x14ac:dyDescent="0.25">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9.7279999999999998</v>
      </c>
      <c r="T9537">
        <v>2</v>
      </c>
      <c r="U9537">
        <v>0.2</v>
      </c>
      <c r="V9537">
        <v>3.2831999999999999</v>
      </c>
    </row>
    <row r="9538" spans="1:22" x14ac:dyDescent="0.25">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-6.8634000000000004</v>
      </c>
    </row>
    <row r="9539" spans="1:22" x14ac:dyDescent="0.25">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84.293999999999997</v>
      </c>
    </row>
    <row r="9540" spans="1:22" x14ac:dyDescent="0.25">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7.774</v>
      </c>
    </row>
    <row r="9541" spans="1:22" x14ac:dyDescent="0.25">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25">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191.96799999999999</v>
      </c>
      <c r="T9542">
        <v>7</v>
      </c>
      <c r="U9542">
        <v>0.2</v>
      </c>
      <c r="V9542">
        <v>16.7972</v>
      </c>
    </row>
    <row r="9543" spans="1:22" x14ac:dyDescent="0.25">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v>
      </c>
    </row>
    <row r="9544" spans="1:22" x14ac:dyDescent="0.25">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6.23</v>
      </c>
      <c r="T9544">
        <v>5</v>
      </c>
      <c r="U9544">
        <v>0.8</v>
      </c>
      <c r="V9544">
        <v>-9.6564999999999994</v>
      </c>
    </row>
    <row r="9545" spans="1:22" x14ac:dyDescent="0.25">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19.137599999999999</v>
      </c>
    </row>
    <row r="9546" spans="1:22" x14ac:dyDescent="0.25">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369.19920000000002</v>
      </c>
      <c r="T9546">
        <v>3</v>
      </c>
      <c r="U9546">
        <v>0.32</v>
      </c>
      <c r="V9546">
        <v>-114.01739999999999</v>
      </c>
    </row>
    <row r="9547" spans="1:22" x14ac:dyDescent="0.25">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25">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35.663600000000002</v>
      </c>
    </row>
    <row r="9549" spans="1:22" x14ac:dyDescent="0.25">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6.8479999999999999</v>
      </c>
      <c r="T9549">
        <v>2</v>
      </c>
      <c r="U9549">
        <v>0.2</v>
      </c>
      <c r="V9549">
        <v>2.14</v>
      </c>
    </row>
    <row r="9550" spans="1:22" x14ac:dyDescent="0.25">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-3.855</v>
      </c>
    </row>
    <row r="9551" spans="1:22" x14ac:dyDescent="0.25">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90.72</v>
      </c>
    </row>
    <row r="9552" spans="1:22" x14ac:dyDescent="0.25">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13.848000000000001</v>
      </c>
      <c r="T9552">
        <v>3</v>
      </c>
      <c r="U9552">
        <v>0.2</v>
      </c>
      <c r="V9552">
        <v>5.1929999999999996</v>
      </c>
    </row>
    <row r="9553" spans="1:22" x14ac:dyDescent="0.25">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577.58399999999995</v>
      </c>
      <c r="T9553">
        <v>6</v>
      </c>
      <c r="U9553">
        <v>0.2</v>
      </c>
      <c r="V9553">
        <v>43.318800000000003</v>
      </c>
    </row>
    <row r="9554" spans="1:22" x14ac:dyDescent="0.25">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25">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68.432000000000002</v>
      </c>
      <c r="T9555">
        <v>7</v>
      </c>
      <c r="U9555">
        <v>0.2</v>
      </c>
      <c r="V9555">
        <v>8.5540000000000003</v>
      </c>
    </row>
    <row r="9556" spans="1:22" x14ac:dyDescent="0.25">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9.7789999999999999</v>
      </c>
    </row>
    <row r="9557" spans="1:22" x14ac:dyDescent="0.25">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0.56399999999999995</v>
      </c>
    </row>
    <row r="9558" spans="1:22" x14ac:dyDescent="0.25">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84.943600000000004</v>
      </c>
    </row>
    <row r="9559" spans="1:22" x14ac:dyDescent="0.25">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-1.5935999999999999</v>
      </c>
    </row>
    <row r="9560" spans="1:22" x14ac:dyDescent="0.25">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132.52000000000001</v>
      </c>
      <c r="T9560">
        <v>5</v>
      </c>
      <c r="U9560">
        <v>0.2</v>
      </c>
      <c r="V9560">
        <v>34.786499999999997</v>
      </c>
    </row>
    <row r="9561" spans="1:22" x14ac:dyDescent="0.25">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-44.018999999999998</v>
      </c>
    </row>
    <row r="9562" spans="1:22" x14ac:dyDescent="0.25">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51.968000000000004</v>
      </c>
      <c r="T9562">
        <v>2</v>
      </c>
      <c r="U9562">
        <v>0.2</v>
      </c>
      <c r="V9562">
        <v>10.393599999999999</v>
      </c>
    </row>
    <row r="9563" spans="1:22" x14ac:dyDescent="0.25">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v>
      </c>
      <c r="T9563">
        <v>3</v>
      </c>
      <c r="U9563">
        <v>0.2</v>
      </c>
      <c r="V9563">
        <v>-75.595799999999997</v>
      </c>
    </row>
    <row r="9564" spans="1:22" x14ac:dyDescent="0.25">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224.93700000000001</v>
      </c>
      <c r="T9564">
        <v>3</v>
      </c>
      <c r="U9564">
        <v>0.7</v>
      </c>
      <c r="V9564">
        <v>-164.9538</v>
      </c>
    </row>
    <row r="9565" spans="1:22" x14ac:dyDescent="0.25">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2.1</v>
      </c>
    </row>
    <row r="9566" spans="1:22" x14ac:dyDescent="0.25">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5.7624000000000004</v>
      </c>
    </row>
    <row r="9567" spans="1:22" x14ac:dyDescent="0.25">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1125.4880000000001</v>
      </c>
      <c r="T9567">
        <v>7</v>
      </c>
      <c r="U9567">
        <v>0.2</v>
      </c>
      <c r="V9567">
        <v>98.480199999999996</v>
      </c>
    </row>
    <row r="9568" spans="1:22" x14ac:dyDescent="0.25">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v>
      </c>
      <c r="T9568">
        <v>5</v>
      </c>
      <c r="U9568">
        <v>0.7</v>
      </c>
      <c r="V9568">
        <v>-10.116</v>
      </c>
    </row>
    <row r="9569" spans="1:22" x14ac:dyDescent="0.25">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v>
      </c>
    </row>
    <row r="9570" spans="1:22" x14ac:dyDescent="0.25">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v>
      </c>
    </row>
    <row r="9571" spans="1:22" x14ac:dyDescent="0.25">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6.7320000000000002</v>
      </c>
      <c r="T9571">
        <v>6</v>
      </c>
      <c r="U9571">
        <v>0.7</v>
      </c>
      <c r="V9571">
        <v>-4.4880000000000004</v>
      </c>
    </row>
    <row r="9572" spans="1:22" x14ac:dyDescent="0.25">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33.567999999999998</v>
      </c>
      <c r="T9572">
        <v>2</v>
      </c>
      <c r="U9572">
        <v>0.2</v>
      </c>
      <c r="V9572">
        <v>1.6783999999999999</v>
      </c>
    </row>
    <row r="9573" spans="1:22" x14ac:dyDescent="0.25">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v>
      </c>
      <c r="T9573">
        <v>2</v>
      </c>
      <c r="U9573">
        <v>0.2</v>
      </c>
      <c r="V9573">
        <v>5.5439999999999996</v>
      </c>
    </row>
    <row r="9574" spans="1:22" x14ac:dyDescent="0.25">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24.423999999999999</v>
      </c>
      <c r="T9574">
        <v>1</v>
      </c>
      <c r="U9574">
        <v>0.2</v>
      </c>
      <c r="V9574">
        <v>7.9378000000000002</v>
      </c>
    </row>
    <row r="9575" spans="1:22" x14ac:dyDescent="0.25">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1.9259999999999999</v>
      </c>
    </row>
    <row r="9576" spans="1:22" x14ac:dyDescent="0.25">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25">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105.68600000000001</v>
      </c>
      <c r="T9577">
        <v>1</v>
      </c>
      <c r="U9577">
        <v>0.3</v>
      </c>
      <c r="V9577">
        <v>-28.686199999999999</v>
      </c>
    </row>
    <row r="9578" spans="1:22" x14ac:dyDescent="0.25">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399.54</v>
      </c>
      <c r="T9578">
        <v>2</v>
      </c>
      <c r="U9578">
        <v>0.4</v>
      </c>
      <c r="V9578">
        <v>-79.908000000000001</v>
      </c>
    </row>
    <row r="9579" spans="1:22" x14ac:dyDescent="0.25">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25">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323.95499999999998</v>
      </c>
    </row>
    <row r="9581" spans="1:22" x14ac:dyDescent="0.25">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3.5489999999999999</v>
      </c>
    </row>
    <row r="9582" spans="1:22" x14ac:dyDescent="0.25">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v>
      </c>
      <c r="T9582">
        <v>5</v>
      </c>
      <c r="U9582">
        <v>0</v>
      </c>
      <c r="V9582">
        <v>8.6854999999999993</v>
      </c>
    </row>
    <row r="9583" spans="1:22" x14ac:dyDescent="0.25">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-6.5490000000000004</v>
      </c>
    </row>
    <row r="9584" spans="1:22" x14ac:dyDescent="0.25">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25">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400.78399999999999</v>
      </c>
      <c r="T9585">
        <v>1</v>
      </c>
      <c r="U9585">
        <v>0.2</v>
      </c>
      <c r="V9585">
        <v>-5.0098000000000003</v>
      </c>
    </row>
    <row r="9586" spans="1:22" x14ac:dyDescent="0.25">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13.9672</v>
      </c>
    </row>
    <row r="9587" spans="1:22" x14ac:dyDescent="0.25">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11.240399999999999</v>
      </c>
    </row>
    <row r="9588" spans="1:22" x14ac:dyDescent="0.25">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v>
      </c>
      <c r="T9588">
        <v>5</v>
      </c>
      <c r="U9588">
        <v>0.2</v>
      </c>
      <c r="V9588">
        <v>22.155999999999999</v>
      </c>
    </row>
    <row r="9589" spans="1:22" x14ac:dyDescent="0.25">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25">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15.192</v>
      </c>
    </row>
    <row r="9591" spans="1:22" x14ac:dyDescent="0.25">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5.6783999999999999</v>
      </c>
    </row>
    <row r="9592" spans="1:22" x14ac:dyDescent="0.25">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104.58</v>
      </c>
      <c r="T9592">
        <v>9</v>
      </c>
      <c r="U9592">
        <v>0.8</v>
      </c>
      <c r="V9592">
        <v>-172.55699999999999</v>
      </c>
    </row>
    <row r="9593" spans="1:22" x14ac:dyDescent="0.25">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v>
      </c>
      <c r="T9593">
        <v>5</v>
      </c>
      <c r="U9593">
        <v>0.6</v>
      </c>
      <c r="V9593">
        <v>-9.8800000000000008</v>
      </c>
    </row>
    <row r="9594" spans="1:22" x14ac:dyDescent="0.25">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v>
      </c>
    </row>
    <row r="9595" spans="1:22" x14ac:dyDescent="0.25">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3.8519999999999999</v>
      </c>
    </row>
    <row r="9596" spans="1:22" x14ac:dyDescent="0.25">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5.6643999999999997</v>
      </c>
    </row>
    <row r="9597" spans="1:22" x14ac:dyDescent="0.25">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25">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276.78399999999999</v>
      </c>
      <c r="T9598">
        <v>2</v>
      </c>
      <c r="U9598">
        <v>0.2</v>
      </c>
      <c r="V9598">
        <v>89.954800000000006</v>
      </c>
    </row>
    <row r="9599" spans="1:22" x14ac:dyDescent="0.25">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8.2764000000000006</v>
      </c>
    </row>
    <row r="9600" spans="1:22" x14ac:dyDescent="0.25">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19.468800000000002</v>
      </c>
    </row>
    <row r="9601" spans="1:22" x14ac:dyDescent="0.25">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2.6406000000000001</v>
      </c>
    </row>
    <row r="9602" spans="1:22" x14ac:dyDescent="0.25">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41.472000000000001</v>
      </c>
      <c r="T9602">
        <v>8</v>
      </c>
      <c r="U9602">
        <v>0.2</v>
      </c>
      <c r="V9602">
        <v>14.5152</v>
      </c>
    </row>
    <row r="9603" spans="1:22" x14ac:dyDescent="0.25">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114.96</v>
      </c>
    </row>
    <row r="9604" spans="1:22" x14ac:dyDescent="0.25">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25">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v>
      </c>
    </row>
    <row r="9606" spans="1:22" x14ac:dyDescent="0.25">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55.361600000000003</v>
      </c>
    </row>
    <row r="9607" spans="1:22" x14ac:dyDescent="0.25">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v>
      </c>
      <c r="T9607">
        <v>4</v>
      </c>
      <c r="U9607">
        <v>0.2</v>
      </c>
      <c r="V9607">
        <v>-6.1879999999999997</v>
      </c>
    </row>
    <row r="9608" spans="1:22" x14ac:dyDescent="0.25">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v>
      </c>
      <c r="T9608">
        <v>3</v>
      </c>
      <c r="U9608">
        <v>0.2</v>
      </c>
      <c r="V9608">
        <v>-43.729199999999999</v>
      </c>
    </row>
    <row r="9609" spans="1:22" x14ac:dyDescent="0.25">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25">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25">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19.7988</v>
      </c>
    </row>
    <row r="9612" spans="1:22" x14ac:dyDescent="0.25">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25">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5.2560000000000002</v>
      </c>
    </row>
    <row r="9614" spans="1:22" x14ac:dyDescent="0.25">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239.98400000000001</v>
      </c>
      <c r="T9614">
        <v>2</v>
      </c>
      <c r="U9614">
        <v>0.2</v>
      </c>
      <c r="V9614">
        <v>23.9984</v>
      </c>
    </row>
    <row r="9615" spans="1:22" x14ac:dyDescent="0.25">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6.8940000000000001</v>
      </c>
    </row>
    <row r="9616" spans="1:22" x14ac:dyDescent="0.25">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15.3195</v>
      </c>
    </row>
    <row r="9617" spans="1:22" x14ac:dyDescent="0.25">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25">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1.6704000000000001</v>
      </c>
    </row>
    <row r="9619" spans="1:22" x14ac:dyDescent="0.25">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74.998500000000007</v>
      </c>
    </row>
    <row r="9620" spans="1:22" x14ac:dyDescent="0.25">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5.3970000000000002</v>
      </c>
    </row>
    <row r="9621" spans="1:22" x14ac:dyDescent="0.25">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v>
      </c>
      <c r="T9621">
        <v>5</v>
      </c>
      <c r="U9621">
        <v>0.2</v>
      </c>
      <c r="V9621">
        <v>-1.7495000000000001</v>
      </c>
    </row>
    <row r="9622" spans="1:22" x14ac:dyDescent="0.25">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1.2527999999999999</v>
      </c>
    </row>
    <row r="9623" spans="1:22" x14ac:dyDescent="0.25">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0.4728</v>
      </c>
    </row>
    <row r="9624" spans="1:22" x14ac:dyDescent="0.25">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11.102399999999999</v>
      </c>
    </row>
    <row r="9625" spans="1:22" x14ac:dyDescent="0.25">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21.391999999999999</v>
      </c>
      <c r="T9625">
        <v>2</v>
      </c>
      <c r="U9625">
        <v>0.8</v>
      </c>
      <c r="V9625">
        <v>-54.549599999999998</v>
      </c>
    </row>
    <row r="9626" spans="1:22" x14ac:dyDescent="0.25">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-39.511800000000001</v>
      </c>
    </row>
    <row r="9627" spans="1:22" x14ac:dyDescent="0.25">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-96.470399999999998</v>
      </c>
    </row>
    <row r="9628" spans="1:22" x14ac:dyDescent="0.25">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9.2479999999999993</v>
      </c>
      <c r="T9628">
        <v>2</v>
      </c>
      <c r="U9628">
        <v>0.2</v>
      </c>
      <c r="V9628">
        <v>3.3523999999999998</v>
      </c>
    </row>
    <row r="9629" spans="1:22" x14ac:dyDescent="0.25">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14.67</v>
      </c>
      <c r="T9629">
        <v>3</v>
      </c>
      <c r="U9629">
        <v>0</v>
      </c>
      <c r="V9629">
        <v>6.7481999999999998</v>
      </c>
    </row>
    <row r="9630" spans="1:22" x14ac:dyDescent="0.25">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25">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3.4380000000000002</v>
      </c>
      <c r="T9631">
        <v>2</v>
      </c>
      <c r="U9631">
        <v>0.7</v>
      </c>
      <c r="V9631">
        <v>-2.5211999999999999</v>
      </c>
    </row>
    <row r="9632" spans="1:22" x14ac:dyDescent="0.25">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7.1520000000000001</v>
      </c>
      <c r="T9632">
        <v>3</v>
      </c>
      <c r="U9632">
        <v>0.2</v>
      </c>
      <c r="V9632">
        <v>2.3243999999999998</v>
      </c>
    </row>
    <row r="9633" spans="1:22" x14ac:dyDescent="0.25">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25">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38.975200000000001</v>
      </c>
    </row>
    <row r="9635" spans="1:22" x14ac:dyDescent="0.25">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30.09</v>
      </c>
    </row>
    <row r="9636" spans="1:22" x14ac:dyDescent="0.25">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22.245999999999999</v>
      </c>
    </row>
    <row r="9637" spans="1:22" x14ac:dyDescent="0.25">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v>
      </c>
    </row>
    <row r="9638" spans="1:22" x14ac:dyDescent="0.25">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55.015999999999998</v>
      </c>
    </row>
    <row r="9639" spans="1:22" x14ac:dyDescent="0.25">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94.926000000000002</v>
      </c>
    </row>
    <row r="9640" spans="1:22" x14ac:dyDescent="0.25">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5.6643999999999997</v>
      </c>
    </row>
    <row r="9641" spans="1:22" x14ac:dyDescent="0.25">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v>
      </c>
    </row>
    <row r="9642" spans="1:22" x14ac:dyDescent="0.25">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9.4990000000000006</v>
      </c>
    </row>
    <row r="9643" spans="1:22" x14ac:dyDescent="0.25">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v>204.9</v>
      </c>
      <c r="T9643">
        <v>5</v>
      </c>
      <c r="U9643">
        <v>0</v>
      </c>
      <c r="V9643">
        <v>0</v>
      </c>
    </row>
    <row r="9644" spans="1:22" x14ac:dyDescent="0.25">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436.70400000000001</v>
      </c>
      <c r="T9644">
        <v>6</v>
      </c>
      <c r="U9644">
        <v>0.2</v>
      </c>
      <c r="V9644">
        <v>21.8352</v>
      </c>
    </row>
    <row r="9645" spans="1:22" x14ac:dyDescent="0.25">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481.56799999999998</v>
      </c>
      <c r="T9645">
        <v>2</v>
      </c>
      <c r="U9645">
        <v>0.2</v>
      </c>
      <c r="V9645">
        <v>54.176400000000001</v>
      </c>
    </row>
    <row r="9646" spans="1:22" x14ac:dyDescent="0.25">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89.543999999999997</v>
      </c>
      <c r="T9646">
        <v>7</v>
      </c>
      <c r="U9646">
        <v>0.2</v>
      </c>
      <c r="V9646">
        <v>12.3123</v>
      </c>
    </row>
    <row r="9647" spans="1:22" x14ac:dyDescent="0.25">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-8.3523999999999994</v>
      </c>
    </row>
    <row r="9648" spans="1:22" x14ac:dyDescent="0.25">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72.587999999999994</v>
      </c>
      <c r="T9648">
        <v>2</v>
      </c>
      <c r="U9648">
        <v>0.7</v>
      </c>
      <c r="V9648">
        <v>-48.392000000000003</v>
      </c>
    </row>
    <row r="9649" spans="1:22" x14ac:dyDescent="0.25">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57.501600000000003</v>
      </c>
    </row>
    <row r="9650" spans="1:22" x14ac:dyDescent="0.25">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281.97000000000003</v>
      </c>
      <c r="T9650">
        <v>3</v>
      </c>
      <c r="U9650">
        <v>0</v>
      </c>
      <c r="V9650">
        <v>78.951599999999999</v>
      </c>
    </row>
    <row r="9651" spans="1:22" x14ac:dyDescent="0.25">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160.31360000000001</v>
      </c>
    </row>
    <row r="9652" spans="1:22" x14ac:dyDescent="0.25">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25">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19.488</v>
      </c>
    </row>
    <row r="9654" spans="1:22" x14ac:dyDescent="0.25">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25">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95.983999999999995</v>
      </c>
      <c r="T9655">
        <v>2</v>
      </c>
      <c r="U9655">
        <v>0.2</v>
      </c>
      <c r="V9655">
        <v>11.997999999999999</v>
      </c>
    </row>
    <row r="9656" spans="1:22" x14ac:dyDescent="0.25">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4.9379999999999997</v>
      </c>
      <c r="T9656">
        <v>2</v>
      </c>
      <c r="U9656">
        <v>0.7</v>
      </c>
      <c r="V9656">
        <v>-3.6212</v>
      </c>
    </row>
    <row r="9657" spans="1:22" x14ac:dyDescent="0.25">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35.078400000000002</v>
      </c>
    </row>
    <row r="9658" spans="1:22" x14ac:dyDescent="0.25">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v>
      </c>
      <c r="T9658">
        <v>1</v>
      </c>
      <c r="U9658">
        <v>0.2</v>
      </c>
      <c r="V9658">
        <v>1.3944000000000001</v>
      </c>
    </row>
    <row r="9659" spans="1:22" x14ac:dyDescent="0.25">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5.7375999999999996</v>
      </c>
    </row>
    <row r="9660" spans="1:22" x14ac:dyDescent="0.25">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83.709599999999995</v>
      </c>
    </row>
    <row r="9661" spans="1:22" x14ac:dyDescent="0.25">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25">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3023.9279999999999</v>
      </c>
      <c r="T9662">
        <v>9</v>
      </c>
      <c r="U9662">
        <v>0.2</v>
      </c>
      <c r="V9662">
        <v>226.7946</v>
      </c>
    </row>
    <row r="9663" spans="1:22" x14ac:dyDescent="0.25">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25">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v>
      </c>
    </row>
    <row r="9665" spans="1:22" x14ac:dyDescent="0.25">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v>
      </c>
      <c r="T9665">
        <v>3</v>
      </c>
      <c r="U9665">
        <v>0</v>
      </c>
      <c r="V9665">
        <v>9.6974999999999998</v>
      </c>
    </row>
    <row r="9666" spans="1:22" x14ac:dyDescent="0.25">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6.2207999999999997</v>
      </c>
    </row>
    <row r="9667" spans="1:22" x14ac:dyDescent="0.25">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23.988</v>
      </c>
    </row>
    <row r="9668" spans="1:22" x14ac:dyDescent="0.25">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v>12.42</v>
      </c>
      <c r="T9668">
        <v>3</v>
      </c>
      <c r="U9668">
        <v>0</v>
      </c>
      <c r="V9668">
        <v>4.4711999999999996</v>
      </c>
    </row>
    <row r="9669" spans="1:22" x14ac:dyDescent="0.25">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6.5568999999999997</v>
      </c>
    </row>
    <row r="9670" spans="1:22" x14ac:dyDescent="0.25">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25">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v>
      </c>
      <c r="T9671">
        <v>3</v>
      </c>
      <c r="U9671">
        <v>0</v>
      </c>
      <c r="V9671">
        <v>6.8723999999999998</v>
      </c>
    </row>
    <row r="9672" spans="1:22" x14ac:dyDescent="0.25">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8.0850000000000009</v>
      </c>
    </row>
    <row r="9673" spans="1:22" x14ac:dyDescent="0.25">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25">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v>
      </c>
      <c r="T9674">
        <v>2</v>
      </c>
      <c r="U9674">
        <v>0.2</v>
      </c>
      <c r="V9674">
        <v>2.6892</v>
      </c>
    </row>
    <row r="9675" spans="1:22" x14ac:dyDescent="0.25">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1499.97</v>
      </c>
      <c r="T9675">
        <v>5</v>
      </c>
      <c r="U9675">
        <v>0.4</v>
      </c>
      <c r="V9675">
        <v>-374.99250000000001</v>
      </c>
    </row>
    <row r="9676" spans="1:22" x14ac:dyDescent="0.25">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1.3315999999999999</v>
      </c>
    </row>
    <row r="9677" spans="1:22" x14ac:dyDescent="0.25">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14.144</v>
      </c>
    </row>
    <row r="9678" spans="1:22" x14ac:dyDescent="0.25">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29.449200000000001</v>
      </c>
    </row>
    <row r="9679" spans="1:22" x14ac:dyDescent="0.25">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2.0270999999999999</v>
      </c>
    </row>
    <row r="9680" spans="1:22" x14ac:dyDescent="0.25">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25">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61.389000000000003</v>
      </c>
    </row>
    <row r="9682" spans="1:22" x14ac:dyDescent="0.25">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75.168000000000006</v>
      </c>
    </row>
    <row r="9683" spans="1:22" x14ac:dyDescent="0.25">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25">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25">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25">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6.3503999999999996</v>
      </c>
    </row>
    <row r="9687" spans="1:22" x14ac:dyDescent="0.25">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25">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v>35.1</v>
      </c>
      <c r="T9688">
        <v>6</v>
      </c>
      <c r="U9688">
        <v>0</v>
      </c>
      <c r="V9688">
        <v>10.179</v>
      </c>
    </row>
    <row r="9689" spans="1:22" x14ac:dyDescent="0.25">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11.646000000000001</v>
      </c>
      <c r="T9689">
        <v>9</v>
      </c>
      <c r="U9689">
        <v>0.8</v>
      </c>
      <c r="V9689">
        <v>-17.469000000000001</v>
      </c>
    </row>
    <row r="9690" spans="1:22" x14ac:dyDescent="0.25">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v>
      </c>
      <c r="T9690">
        <v>5</v>
      </c>
      <c r="U9690">
        <v>0</v>
      </c>
      <c r="V9690">
        <v>15.552</v>
      </c>
    </row>
    <row r="9691" spans="1:22" x14ac:dyDescent="0.25">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v>
      </c>
    </row>
    <row r="9692" spans="1:22" x14ac:dyDescent="0.25">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25">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-18.058800000000002</v>
      </c>
    </row>
    <row r="9694" spans="1:22" x14ac:dyDescent="0.25">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470.36</v>
      </c>
      <c r="T9694">
        <v>11</v>
      </c>
      <c r="U9694">
        <v>0</v>
      </c>
      <c r="V9694">
        <v>122.2936</v>
      </c>
    </row>
    <row r="9695" spans="1:22" x14ac:dyDescent="0.25">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15.229200000000001</v>
      </c>
    </row>
    <row r="9696" spans="1:22" x14ac:dyDescent="0.25">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2.19</v>
      </c>
    </row>
    <row r="9697" spans="1:22" x14ac:dyDescent="0.25">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9.1920000000000002</v>
      </c>
    </row>
    <row r="9698" spans="1:22" x14ac:dyDescent="0.25">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25">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30.335999999999999</v>
      </c>
      <c r="T9699">
        <v>4</v>
      </c>
      <c r="U9699">
        <v>0.2</v>
      </c>
      <c r="V9699">
        <v>9.48</v>
      </c>
    </row>
    <row r="9700" spans="1:22" x14ac:dyDescent="0.25">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v>
      </c>
      <c r="T9700">
        <v>3</v>
      </c>
      <c r="U9700">
        <v>0</v>
      </c>
      <c r="V9700">
        <v>10.7301</v>
      </c>
    </row>
    <row r="9701" spans="1:22" x14ac:dyDescent="0.25">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25">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14.7582</v>
      </c>
    </row>
    <row r="9703" spans="1:22" x14ac:dyDescent="0.25">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1.1946000000000001</v>
      </c>
    </row>
    <row r="9704" spans="1:22" x14ac:dyDescent="0.25">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5.5392000000000001</v>
      </c>
    </row>
    <row r="9705" spans="1:22" x14ac:dyDescent="0.25">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25">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25">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39.624000000000002</v>
      </c>
      <c r="T9707">
        <v>3</v>
      </c>
      <c r="U9707">
        <v>0.2</v>
      </c>
      <c r="V9707">
        <v>13.868399999999999</v>
      </c>
    </row>
    <row r="9708" spans="1:22" x14ac:dyDescent="0.25">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v>
      </c>
      <c r="T9708">
        <v>3</v>
      </c>
      <c r="U9708">
        <v>0.2</v>
      </c>
      <c r="V9708">
        <v>12.1068</v>
      </c>
    </row>
    <row r="9709" spans="1:22" x14ac:dyDescent="0.25">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25">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v>
      </c>
    </row>
    <row r="9711" spans="1:22" x14ac:dyDescent="0.25">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3.4091999999999998</v>
      </c>
    </row>
    <row r="9712" spans="1:22" x14ac:dyDescent="0.25">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-34.195999999999998</v>
      </c>
    </row>
    <row r="9713" spans="1:22" x14ac:dyDescent="0.25">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-8.7959999999999994</v>
      </c>
    </row>
    <row r="9714" spans="1:22" x14ac:dyDescent="0.25">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25">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-6.4450000000000003</v>
      </c>
    </row>
    <row r="9716" spans="1:22" x14ac:dyDescent="0.25">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16.794599999999999</v>
      </c>
    </row>
    <row r="9717" spans="1:22" x14ac:dyDescent="0.25">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20.154399999999999</v>
      </c>
    </row>
    <row r="9718" spans="1:22" x14ac:dyDescent="0.25">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37.311999999999998</v>
      </c>
      <c r="T9718">
        <v>4</v>
      </c>
      <c r="U9718">
        <v>0.2</v>
      </c>
      <c r="V9718">
        <v>2.7984</v>
      </c>
    </row>
    <row r="9719" spans="1:22" x14ac:dyDescent="0.25">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7.9960000000000004</v>
      </c>
    </row>
    <row r="9720" spans="1:22" x14ac:dyDescent="0.25">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v>
      </c>
    </row>
    <row r="9721" spans="1:22" x14ac:dyDescent="0.25">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25">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7.5839999999999996</v>
      </c>
    </row>
    <row r="9723" spans="1:22" x14ac:dyDescent="0.25">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39.923400000000001</v>
      </c>
    </row>
    <row r="9724" spans="1:22" x14ac:dyDescent="0.25">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39.586799999999997</v>
      </c>
    </row>
    <row r="9725" spans="1:22" x14ac:dyDescent="0.25">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296.71199999999999</v>
      </c>
      <c r="T9725">
        <v>13</v>
      </c>
      <c r="U9725">
        <v>0.2</v>
      </c>
      <c r="V9725">
        <v>100.1403</v>
      </c>
    </row>
    <row r="9726" spans="1:22" x14ac:dyDescent="0.25">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25">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37.787399999999998</v>
      </c>
    </row>
    <row r="9728" spans="1:22" x14ac:dyDescent="0.25">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286.86</v>
      </c>
      <c r="T9728">
        <v>7</v>
      </c>
      <c r="U9728">
        <v>0</v>
      </c>
      <c r="V9728">
        <v>80.320800000000006</v>
      </c>
    </row>
    <row r="9729" spans="1:22" x14ac:dyDescent="0.25">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284.18549999999999</v>
      </c>
    </row>
    <row r="9730" spans="1:22" x14ac:dyDescent="0.25">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0.1744</v>
      </c>
    </row>
    <row r="9731" spans="1:22" x14ac:dyDescent="0.25">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v>
      </c>
      <c r="T9731">
        <v>2</v>
      </c>
      <c r="U9731">
        <v>0.2</v>
      </c>
      <c r="V9731">
        <v>3.14</v>
      </c>
    </row>
    <row r="9732" spans="1:22" x14ac:dyDescent="0.25">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v>
      </c>
    </row>
    <row r="9733" spans="1:22" x14ac:dyDescent="0.25">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9.9296000000000006</v>
      </c>
    </row>
    <row r="9734" spans="1:22" x14ac:dyDescent="0.25">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500.24</v>
      </c>
      <c r="T9734">
        <v>13</v>
      </c>
      <c r="U9734">
        <v>0</v>
      </c>
      <c r="V9734">
        <v>145.06960000000001</v>
      </c>
    </row>
    <row r="9735" spans="1:22" x14ac:dyDescent="0.25">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25">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421.58530000000002</v>
      </c>
    </row>
    <row r="9737" spans="1:22" x14ac:dyDescent="0.25">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1.9844999999999999</v>
      </c>
    </row>
    <row r="9738" spans="1:22" x14ac:dyDescent="0.25">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25">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25">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22.9008</v>
      </c>
    </row>
    <row r="9741" spans="1:22" x14ac:dyDescent="0.25">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6.8879999999999999</v>
      </c>
    </row>
    <row r="9742" spans="1:22" x14ac:dyDescent="0.25">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140.66999999999999</v>
      </c>
      <c r="T9742">
        <v>3</v>
      </c>
      <c r="U9742">
        <v>0</v>
      </c>
      <c r="V9742">
        <v>54.8613</v>
      </c>
    </row>
    <row r="9743" spans="1:22" x14ac:dyDescent="0.25">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v>
      </c>
    </row>
    <row r="9744" spans="1:22" x14ac:dyDescent="0.25">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29.445499999999999</v>
      </c>
    </row>
    <row r="9745" spans="1:22" x14ac:dyDescent="0.25">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25">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90.644400000000005</v>
      </c>
    </row>
    <row r="9747" spans="1:22" x14ac:dyDescent="0.25">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v>
      </c>
      <c r="T9747">
        <v>2</v>
      </c>
      <c r="U9747">
        <v>0.2</v>
      </c>
      <c r="V9747">
        <v>9.1020000000000003</v>
      </c>
    </row>
    <row r="9748" spans="1:22" x14ac:dyDescent="0.25">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71.087999999999994</v>
      </c>
      <c r="T9748">
        <v>2</v>
      </c>
      <c r="U9748">
        <v>0.2</v>
      </c>
      <c r="V9748">
        <v>-1.7771999999999999</v>
      </c>
    </row>
    <row r="9749" spans="1:22" x14ac:dyDescent="0.25">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v>
      </c>
      <c r="T9749">
        <v>2</v>
      </c>
      <c r="U9749">
        <v>0.6</v>
      </c>
      <c r="V9749">
        <v>-7.9634</v>
      </c>
    </row>
    <row r="9750" spans="1:22" x14ac:dyDescent="0.25">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-56.996000000000002</v>
      </c>
    </row>
    <row r="9751" spans="1:22" x14ac:dyDescent="0.25">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25">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0.66800000000000004</v>
      </c>
    </row>
    <row r="9753" spans="1:22" x14ac:dyDescent="0.25">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25">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v>
      </c>
      <c r="T9754">
        <v>1</v>
      </c>
      <c r="U9754">
        <v>0.2</v>
      </c>
      <c r="V9754">
        <v>0.90480000000000005</v>
      </c>
    </row>
    <row r="9755" spans="1:22" x14ac:dyDescent="0.25">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25">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25">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9.9882000000000009</v>
      </c>
    </row>
    <row r="9758" spans="1:22" x14ac:dyDescent="0.25">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58.42</v>
      </c>
    </row>
    <row r="9759" spans="1:22" x14ac:dyDescent="0.25">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55.646999999999998</v>
      </c>
    </row>
    <row r="9760" spans="1:22" x14ac:dyDescent="0.25">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25">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v>
      </c>
      <c r="T9761">
        <v>5</v>
      </c>
      <c r="U9761">
        <v>0.2</v>
      </c>
      <c r="V9761">
        <v>70.195999999999998</v>
      </c>
    </row>
    <row r="9762" spans="1:22" x14ac:dyDescent="0.25">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1.419</v>
      </c>
    </row>
    <row r="9763" spans="1:22" x14ac:dyDescent="0.25">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239.97</v>
      </c>
      <c r="T9763">
        <v>3</v>
      </c>
      <c r="U9763">
        <v>0</v>
      </c>
      <c r="V9763">
        <v>86.389200000000002</v>
      </c>
    </row>
    <row r="9764" spans="1:22" x14ac:dyDescent="0.25">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25">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4.7724000000000002</v>
      </c>
    </row>
    <row r="9766" spans="1:22" x14ac:dyDescent="0.25">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v>
      </c>
    </row>
    <row r="9767" spans="1:22" x14ac:dyDescent="0.25">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4.7232000000000003</v>
      </c>
    </row>
    <row r="9768" spans="1:22" x14ac:dyDescent="0.25">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3.5009999999999999</v>
      </c>
    </row>
    <row r="9769" spans="1:22" x14ac:dyDescent="0.25">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v>
      </c>
      <c r="T9769">
        <v>5</v>
      </c>
      <c r="U9769">
        <v>0</v>
      </c>
      <c r="V9769">
        <v>26.901</v>
      </c>
    </row>
    <row r="9770" spans="1:22" x14ac:dyDescent="0.25">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25">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v>
      </c>
      <c r="T9771">
        <v>5</v>
      </c>
      <c r="U9771">
        <v>0.2</v>
      </c>
      <c r="V9771">
        <v>8.4979999999999993</v>
      </c>
    </row>
    <row r="9772" spans="1:22" x14ac:dyDescent="0.25">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3.4216000000000002</v>
      </c>
    </row>
    <row r="9773" spans="1:22" x14ac:dyDescent="0.25">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4.2384000000000004</v>
      </c>
    </row>
    <row r="9774" spans="1:22" x14ac:dyDescent="0.25">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v>
      </c>
      <c r="T9774">
        <v>5</v>
      </c>
      <c r="U9774">
        <v>0.2</v>
      </c>
      <c r="V9774">
        <v>38.725000000000001</v>
      </c>
    </row>
    <row r="9775" spans="1:22" x14ac:dyDescent="0.25">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39.4255</v>
      </c>
    </row>
    <row r="9776" spans="1:22" x14ac:dyDescent="0.25">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2177.5839999999998</v>
      </c>
      <c r="T9776">
        <v>8</v>
      </c>
      <c r="U9776">
        <v>0.8</v>
      </c>
      <c r="V9776">
        <v>-3701.8928000000001</v>
      </c>
    </row>
    <row r="9777" spans="1:22" x14ac:dyDescent="0.25">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17.495999999999999</v>
      </c>
      <c r="T9777">
        <v>3</v>
      </c>
      <c r="U9777">
        <v>0.6</v>
      </c>
      <c r="V9777">
        <v>-10.0602</v>
      </c>
    </row>
    <row r="9778" spans="1:22" x14ac:dyDescent="0.25">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16.783999999999999</v>
      </c>
      <c r="T9778">
        <v>4</v>
      </c>
      <c r="U9778">
        <v>0.8</v>
      </c>
      <c r="V9778">
        <v>-26.854399999999998</v>
      </c>
    </row>
    <row r="9779" spans="1:22" x14ac:dyDescent="0.25">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-26.946000000000002</v>
      </c>
    </row>
    <row r="9780" spans="1:22" x14ac:dyDescent="0.25">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v>8.8800000000000008</v>
      </c>
      <c r="T9780">
        <v>5</v>
      </c>
      <c r="U9780">
        <v>0.8</v>
      </c>
      <c r="V9780">
        <v>-13.32</v>
      </c>
    </row>
    <row r="9781" spans="1:22" x14ac:dyDescent="0.25">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4.8360000000000003</v>
      </c>
      <c r="T9781">
        <v>2</v>
      </c>
      <c r="U9781">
        <v>0.8</v>
      </c>
      <c r="V9781">
        <v>-12.09</v>
      </c>
    </row>
    <row r="9782" spans="1:22" x14ac:dyDescent="0.25">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437.85</v>
      </c>
      <c r="T9782">
        <v>3</v>
      </c>
      <c r="U9782">
        <v>0</v>
      </c>
      <c r="V9782">
        <v>131.35499999999999</v>
      </c>
    </row>
    <row r="9783" spans="1:22" x14ac:dyDescent="0.25">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673.56799999999998</v>
      </c>
      <c r="T9783">
        <v>2</v>
      </c>
      <c r="U9783">
        <v>0.2</v>
      </c>
      <c r="V9783">
        <v>252.58799999999999</v>
      </c>
    </row>
    <row r="9784" spans="1:22" x14ac:dyDescent="0.25">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25">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16.788599999999999</v>
      </c>
    </row>
    <row r="9786" spans="1:22" x14ac:dyDescent="0.25">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2.9807999999999999</v>
      </c>
    </row>
    <row r="9787" spans="1:22" x14ac:dyDescent="0.25">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25">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25">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1023.332</v>
      </c>
      <c r="T9789">
        <v>5</v>
      </c>
      <c r="U9789">
        <v>0.32</v>
      </c>
      <c r="V9789">
        <v>-30.097999999999999</v>
      </c>
    </row>
    <row r="9790" spans="1:22" x14ac:dyDescent="0.25">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-8.5793999999999997</v>
      </c>
    </row>
    <row r="9791" spans="1:22" x14ac:dyDescent="0.25">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39.991999999999997</v>
      </c>
      <c r="T9791">
        <v>1</v>
      </c>
      <c r="U9791">
        <v>0.2</v>
      </c>
      <c r="V9791">
        <v>6.9985999999999997</v>
      </c>
    </row>
    <row r="9792" spans="1:22" x14ac:dyDescent="0.25">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211.24600000000001</v>
      </c>
      <c r="T9792">
        <v>2</v>
      </c>
      <c r="U9792">
        <v>0.3</v>
      </c>
      <c r="V9792">
        <v>-66.391599999999997</v>
      </c>
    </row>
    <row r="9793" spans="1:22" x14ac:dyDescent="0.25">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56.064</v>
      </c>
      <c r="T9793">
        <v>6</v>
      </c>
      <c r="U9793">
        <v>0.2</v>
      </c>
      <c r="V9793">
        <v>21.024000000000001</v>
      </c>
    </row>
    <row r="9794" spans="1:22" x14ac:dyDescent="0.25">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-29.252400000000002</v>
      </c>
    </row>
    <row r="9795" spans="1:22" x14ac:dyDescent="0.25">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4.8319999999999999</v>
      </c>
      <c r="T9795">
        <v>1</v>
      </c>
      <c r="U9795">
        <v>0.2</v>
      </c>
      <c r="V9795">
        <v>1.6308</v>
      </c>
    </row>
    <row r="9796" spans="1:22" x14ac:dyDescent="0.25">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18.239999999999998</v>
      </c>
      <c r="T9796">
        <v>3</v>
      </c>
      <c r="U9796">
        <v>0.8</v>
      </c>
      <c r="V9796">
        <v>-31.007999999999999</v>
      </c>
    </row>
    <row r="9797" spans="1:22" x14ac:dyDescent="0.25">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3.798</v>
      </c>
      <c r="T9797">
        <v>3</v>
      </c>
      <c r="U9797">
        <v>0.8</v>
      </c>
      <c r="V9797">
        <v>-5.8868999999999998</v>
      </c>
    </row>
    <row r="9798" spans="1:22" x14ac:dyDescent="0.25">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v>
      </c>
      <c r="T9798">
        <v>2</v>
      </c>
      <c r="U9798">
        <v>0.2</v>
      </c>
      <c r="V9798">
        <v>1.5551999999999999</v>
      </c>
    </row>
    <row r="9799" spans="1:22" x14ac:dyDescent="0.25">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-43.117800000000003</v>
      </c>
    </row>
    <row r="9800" spans="1:22" x14ac:dyDescent="0.25">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2.6375999999999999</v>
      </c>
    </row>
    <row r="9801" spans="1:22" x14ac:dyDescent="0.25">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25">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-21.4236</v>
      </c>
    </row>
    <row r="9803" spans="1:22" x14ac:dyDescent="0.25">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28.216999999999999</v>
      </c>
    </row>
    <row r="9804" spans="1:22" x14ac:dyDescent="0.25">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3.3279999999999998</v>
      </c>
      <c r="T9804">
        <v>2</v>
      </c>
      <c r="U9804">
        <v>0.2</v>
      </c>
      <c r="V9804">
        <v>1.2063999999999999</v>
      </c>
    </row>
    <row r="9805" spans="1:22" x14ac:dyDescent="0.25">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36.717300000000002</v>
      </c>
    </row>
    <row r="9806" spans="1:22" x14ac:dyDescent="0.25">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2.1402000000000001</v>
      </c>
    </row>
    <row r="9807" spans="1:22" x14ac:dyDescent="0.25">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45.567999999999998</v>
      </c>
      <c r="T9807">
        <v>2</v>
      </c>
      <c r="U9807">
        <v>0.2</v>
      </c>
      <c r="V9807">
        <v>9.6831999999999994</v>
      </c>
    </row>
    <row r="9808" spans="1:22" x14ac:dyDescent="0.25">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28.751999999999999</v>
      </c>
      <c r="T9808">
        <v>8</v>
      </c>
      <c r="U9808">
        <v>0.7</v>
      </c>
      <c r="V9808">
        <v>-21.084800000000001</v>
      </c>
    </row>
    <row r="9809" spans="1:22" x14ac:dyDescent="0.25">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12.178000000000001</v>
      </c>
    </row>
    <row r="9810" spans="1:22" x14ac:dyDescent="0.25">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2.1120000000000001</v>
      </c>
      <c r="T9810">
        <v>2</v>
      </c>
      <c r="U9810">
        <v>0.8</v>
      </c>
      <c r="V9810">
        <v>-3.3792</v>
      </c>
    </row>
    <row r="9811" spans="1:22" x14ac:dyDescent="0.25">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v>
      </c>
      <c r="T9811">
        <v>5</v>
      </c>
      <c r="U9811">
        <v>0.2</v>
      </c>
      <c r="V9811">
        <v>9.0719999999999992</v>
      </c>
    </row>
    <row r="9812" spans="1:22" x14ac:dyDescent="0.25">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v>
      </c>
      <c r="T9812">
        <v>4</v>
      </c>
      <c r="U9812">
        <v>0.2</v>
      </c>
      <c r="V9812">
        <v>9.0576000000000008</v>
      </c>
    </row>
    <row r="9813" spans="1:22" x14ac:dyDescent="0.25">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12.441599999999999</v>
      </c>
    </row>
    <row r="9814" spans="1:22" x14ac:dyDescent="0.25">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v>
      </c>
      <c r="T9814">
        <v>3</v>
      </c>
      <c r="U9814">
        <v>0</v>
      </c>
      <c r="V9814">
        <v>9.702</v>
      </c>
    </row>
    <row r="9815" spans="1:22" x14ac:dyDescent="0.25">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v>
      </c>
      <c r="T9815">
        <v>5</v>
      </c>
      <c r="U9815">
        <v>0</v>
      </c>
      <c r="V9815">
        <v>100.4255</v>
      </c>
    </row>
    <row r="9816" spans="1:22" x14ac:dyDescent="0.25">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38.375999999999998</v>
      </c>
    </row>
    <row r="9817" spans="1:22" x14ac:dyDescent="0.25">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v>
      </c>
      <c r="T9817">
        <v>7</v>
      </c>
      <c r="U9817">
        <v>0.2</v>
      </c>
      <c r="V9817">
        <v>54.215000000000003</v>
      </c>
    </row>
    <row r="9818" spans="1:22" x14ac:dyDescent="0.25">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-6.4619999999999997</v>
      </c>
    </row>
    <row r="9819" spans="1:22" x14ac:dyDescent="0.25">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45.467100000000002</v>
      </c>
    </row>
    <row r="9820" spans="1:22" x14ac:dyDescent="0.25">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4.4480000000000004</v>
      </c>
      <c r="T9820">
        <v>2</v>
      </c>
      <c r="U9820">
        <v>0.2</v>
      </c>
      <c r="V9820">
        <v>0.33360000000000001</v>
      </c>
    </row>
    <row r="9821" spans="1:22" x14ac:dyDescent="0.25">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3.15</v>
      </c>
    </row>
    <row r="9822" spans="1:22" x14ac:dyDescent="0.25">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13.2</v>
      </c>
    </row>
    <row r="9823" spans="1:22" x14ac:dyDescent="0.25">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18.263999999999999</v>
      </c>
      <c r="T9823">
        <v>2</v>
      </c>
      <c r="U9823">
        <v>0.7</v>
      </c>
      <c r="V9823">
        <v>-13.393599999999999</v>
      </c>
    </row>
    <row r="9824" spans="1:22" x14ac:dyDescent="0.25">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25">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41.823</v>
      </c>
    </row>
    <row r="9826" spans="1:22" x14ac:dyDescent="0.25">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6.2496</v>
      </c>
    </row>
    <row r="9827" spans="1:22" x14ac:dyDescent="0.25">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v>
      </c>
      <c r="T9827">
        <v>3</v>
      </c>
      <c r="U9827">
        <v>0.2</v>
      </c>
      <c r="V9827">
        <v>15.093</v>
      </c>
    </row>
    <row r="9828" spans="1:22" x14ac:dyDescent="0.25">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v>
      </c>
    </row>
    <row r="9829" spans="1:22" x14ac:dyDescent="0.25">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6.4649999999999999</v>
      </c>
    </row>
    <row r="9830" spans="1:22" x14ac:dyDescent="0.25">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v>
      </c>
      <c r="T9830">
        <v>3</v>
      </c>
      <c r="U9830">
        <v>0.2</v>
      </c>
      <c r="V9830">
        <v>3.7595999999999998</v>
      </c>
    </row>
    <row r="9831" spans="1:22" x14ac:dyDescent="0.25">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v>
      </c>
      <c r="T9831">
        <v>3</v>
      </c>
      <c r="U9831">
        <v>0.2</v>
      </c>
      <c r="V9831">
        <v>15.147</v>
      </c>
    </row>
    <row r="9832" spans="1:22" x14ac:dyDescent="0.25">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95.990399999999994</v>
      </c>
    </row>
    <row r="9833" spans="1:22" x14ac:dyDescent="0.25">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8.6240000000000006</v>
      </c>
      <c r="T9833">
        <v>7</v>
      </c>
      <c r="U9833">
        <v>0.6</v>
      </c>
      <c r="V9833">
        <v>-2.5872000000000002</v>
      </c>
    </row>
    <row r="9834" spans="1:22" x14ac:dyDescent="0.25">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v>
      </c>
      <c r="T9834">
        <v>1</v>
      </c>
      <c r="U9834">
        <v>0.2</v>
      </c>
      <c r="V9834">
        <v>1.4441999999999999</v>
      </c>
    </row>
    <row r="9835" spans="1:22" x14ac:dyDescent="0.25">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895.94399999999996</v>
      </c>
      <c r="T9835">
        <v>7</v>
      </c>
      <c r="U9835">
        <v>0.2</v>
      </c>
      <c r="V9835">
        <v>190.38810000000001</v>
      </c>
    </row>
    <row r="9836" spans="1:22" x14ac:dyDescent="0.25">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-6.3</v>
      </c>
    </row>
    <row r="9837" spans="1:22" x14ac:dyDescent="0.25">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16.391999999999999</v>
      </c>
      <c r="T9837">
        <v>2</v>
      </c>
      <c r="U9837">
        <v>0.8</v>
      </c>
      <c r="V9837">
        <v>-26.2272</v>
      </c>
    </row>
    <row r="9838" spans="1:22" x14ac:dyDescent="0.25">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5.1230000000000002</v>
      </c>
    </row>
    <row r="9839" spans="1:22" x14ac:dyDescent="0.25">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25">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25">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v>
      </c>
      <c r="T9841">
        <v>3</v>
      </c>
      <c r="U9841">
        <v>0.2</v>
      </c>
      <c r="V9841">
        <v>161.99189999999999</v>
      </c>
    </row>
    <row r="9842" spans="1:22" x14ac:dyDescent="0.25">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44.735999999999997</v>
      </c>
      <c r="T9842">
        <v>8</v>
      </c>
      <c r="U9842">
        <v>0.2</v>
      </c>
      <c r="V9842">
        <v>4.4736000000000002</v>
      </c>
    </row>
    <row r="9843" spans="1:22" x14ac:dyDescent="0.25">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1.6704000000000001</v>
      </c>
    </row>
    <row r="9844" spans="1:22" x14ac:dyDescent="0.25">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483.13600000000002</v>
      </c>
      <c r="T9844">
        <v>4</v>
      </c>
      <c r="U9844">
        <v>0.2</v>
      </c>
      <c r="V9844">
        <v>60.392000000000003</v>
      </c>
    </row>
    <row r="9845" spans="1:22" x14ac:dyDescent="0.25">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v>
      </c>
      <c r="T9845">
        <v>4</v>
      </c>
      <c r="U9845">
        <v>0.2</v>
      </c>
      <c r="V9845">
        <v>5.1791999999999998</v>
      </c>
    </row>
    <row r="9846" spans="1:22" x14ac:dyDescent="0.25">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25">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9.9521999999999995</v>
      </c>
    </row>
    <row r="9848" spans="1:22" x14ac:dyDescent="0.25">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v>43.1</v>
      </c>
      <c r="T9848">
        <v>5</v>
      </c>
      <c r="U9848">
        <v>0</v>
      </c>
      <c r="V9848">
        <v>11.206</v>
      </c>
    </row>
    <row r="9849" spans="1:22" x14ac:dyDescent="0.25">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25">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46.225000000000001</v>
      </c>
    </row>
    <row r="9851" spans="1:22" x14ac:dyDescent="0.25">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16.268799999999999</v>
      </c>
    </row>
    <row r="9852" spans="1:22" x14ac:dyDescent="0.25">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25">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v>
      </c>
      <c r="T9853">
        <v>3</v>
      </c>
      <c r="U9853">
        <v>0.2</v>
      </c>
      <c r="V9853">
        <v>33.93</v>
      </c>
    </row>
    <row r="9854" spans="1:22" x14ac:dyDescent="0.25">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25">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25">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21.134399999999999</v>
      </c>
    </row>
    <row r="9857" spans="1:22" x14ac:dyDescent="0.25">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11.543200000000001</v>
      </c>
    </row>
    <row r="9858" spans="1:22" x14ac:dyDescent="0.25">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25">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25">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17.524000000000001</v>
      </c>
    </row>
    <row r="9861" spans="1:22" x14ac:dyDescent="0.25">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25">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1.3560000000000001</v>
      </c>
    </row>
    <row r="9863" spans="1:22" x14ac:dyDescent="0.25">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5.2527999999999997</v>
      </c>
    </row>
    <row r="9864" spans="1:22" x14ac:dyDescent="0.25">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2.5451999999999999</v>
      </c>
    </row>
    <row r="9865" spans="1:22" x14ac:dyDescent="0.25">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5.5566000000000004</v>
      </c>
    </row>
    <row r="9866" spans="1:22" x14ac:dyDescent="0.25">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70.311999999999998</v>
      </c>
    </row>
    <row r="9867" spans="1:22" x14ac:dyDescent="0.25">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25">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25">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3.4085999999999999</v>
      </c>
    </row>
    <row r="9870" spans="1:22" x14ac:dyDescent="0.25">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v>
      </c>
    </row>
    <row r="9871" spans="1:22" x14ac:dyDescent="0.25">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-2.61</v>
      </c>
    </row>
    <row r="9872" spans="1:22" x14ac:dyDescent="0.25">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22.428000000000001</v>
      </c>
      <c r="T9872">
        <v>3</v>
      </c>
      <c r="U9872">
        <v>0.7</v>
      </c>
      <c r="V9872">
        <v>-17.942399999999999</v>
      </c>
    </row>
    <row r="9873" spans="1:22" x14ac:dyDescent="0.25">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32.662799999999997</v>
      </c>
    </row>
    <row r="9874" spans="1:22" x14ac:dyDescent="0.25">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1.1970000000000001</v>
      </c>
    </row>
    <row r="9875" spans="1:22" x14ac:dyDescent="0.25">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3.1103999999999998</v>
      </c>
    </row>
    <row r="9876" spans="1:22" x14ac:dyDescent="0.25">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63.968000000000004</v>
      </c>
      <c r="T9876">
        <v>2</v>
      </c>
      <c r="U9876">
        <v>0.2</v>
      </c>
      <c r="V9876">
        <v>19.989999999999998</v>
      </c>
    </row>
    <row r="9877" spans="1:22" x14ac:dyDescent="0.25">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6.3600000000000004E-2</v>
      </c>
    </row>
    <row r="9878" spans="1:22" x14ac:dyDescent="0.25">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848.54399999999998</v>
      </c>
      <c r="T9878">
        <v>4</v>
      </c>
      <c r="U9878">
        <v>0.2</v>
      </c>
      <c r="V9878">
        <v>-21.2136</v>
      </c>
    </row>
    <row r="9879" spans="1:22" x14ac:dyDescent="0.25">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8.6999999999999993</v>
      </c>
      <c r="T9879">
        <v>5</v>
      </c>
      <c r="U9879">
        <v>0.7</v>
      </c>
      <c r="V9879">
        <v>-6.38</v>
      </c>
    </row>
    <row r="9880" spans="1:22" x14ac:dyDescent="0.25">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122.38200000000001</v>
      </c>
      <c r="T9880">
        <v>3</v>
      </c>
      <c r="U9880">
        <v>0.4</v>
      </c>
      <c r="V9880">
        <v>-24.476400000000002</v>
      </c>
    </row>
    <row r="9881" spans="1:22" x14ac:dyDescent="0.25">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63.686</v>
      </c>
    </row>
    <row r="9882" spans="1:22" x14ac:dyDescent="0.25">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28.706399999999999</v>
      </c>
    </row>
    <row r="9883" spans="1:22" x14ac:dyDescent="0.25">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25">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98.139600000000002</v>
      </c>
    </row>
    <row r="9885" spans="1:22" x14ac:dyDescent="0.25">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25">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25">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25">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5.94</v>
      </c>
      <c r="T9888">
        <v>3</v>
      </c>
      <c r="U9888">
        <v>0</v>
      </c>
      <c r="V9888">
        <v>0</v>
      </c>
    </row>
    <row r="9889" spans="1:22" x14ac:dyDescent="0.25">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4.6811999999999996</v>
      </c>
    </row>
    <row r="9890" spans="1:22" x14ac:dyDescent="0.25">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25">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2.4138000000000002</v>
      </c>
    </row>
    <row r="9892" spans="1:22" x14ac:dyDescent="0.25">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25">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48.457500000000003</v>
      </c>
    </row>
    <row r="9894" spans="1:22" x14ac:dyDescent="0.25">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83.313999999999993</v>
      </c>
    </row>
    <row r="9895" spans="1:22" x14ac:dyDescent="0.25">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25">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95.2</v>
      </c>
      <c r="T9896">
        <v>5</v>
      </c>
      <c r="U9896">
        <v>0</v>
      </c>
      <c r="V9896">
        <v>27.608000000000001</v>
      </c>
    </row>
    <row r="9897" spans="1:22" x14ac:dyDescent="0.25">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25">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22.480799999999999</v>
      </c>
    </row>
    <row r="9899" spans="1:22" x14ac:dyDescent="0.25">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v>
      </c>
      <c r="T9899">
        <v>3</v>
      </c>
      <c r="U9899">
        <v>0.2</v>
      </c>
      <c r="V9899">
        <v>34.973999999999997</v>
      </c>
    </row>
    <row r="9900" spans="1:22" x14ac:dyDescent="0.25">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25">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-143.25479999999999</v>
      </c>
    </row>
    <row r="9902" spans="1:22" x14ac:dyDescent="0.25">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v>
      </c>
      <c r="T9902">
        <v>3</v>
      </c>
      <c r="U9902">
        <v>0.2</v>
      </c>
      <c r="V9902">
        <v>20.745899999999999</v>
      </c>
    </row>
    <row r="9903" spans="1:22" x14ac:dyDescent="0.25">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22.751999999999999</v>
      </c>
      <c r="T9903">
        <v>3</v>
      </c>
      <c r="U9903">
        <v>0.2</v>
      </c>
      <c r="V9903">
        <v>7.11</v>
      </c>
    </row>
    <row r="9904" spans="1:22" x14ac:dyDescent="0.25">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6.6719999999999997</v>
      </c>
      <c r="T9904">
        <v>1</v>
      </c>
      <c r="U9904">
        <v>0.2</v>
      </c>
      <c r="V9904">
        <v>2.085</v>
      </c>
    </row>
    <row r="9905" spans="1:22" x14ac:dyDescent="0.25">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v>
      </c>
      <c r="T9905">
        <v>3</v>
      </c>
      <c r="U9905">
        <v>0.6</v>
      </c>
      <c r="V9905">
        <v>-6.9101999999999997</v>
      </c>
    </row>
    <row r="9906" spans="1:22" x14ac:dyDescent="0.25">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25.596800000000002</v>
      </c>
    </row>
    <row r="9907" spans="1:22" x14ac:dyDescent="0.25">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25">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25.032</v>
      </c>
      <c r="T9908">
        <v>3</v>
      </c>
      <c r="U9908">
        <v>0.2</v>
      </c>
      <c r="V9908">
        <v>7.8224999999999998</v>
      </c>
    </row>
    <row r="9909" spans="1:22" x14ac:dyDescent="0.25">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71.772000000000006</v>
      </c>
    </row>
    <row r="9910" spans="1:22" x14ac:dyDescent="0.25">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24.882000000000001</v>
      </c>
    </row>
    <row r="9911" spans="1:22" x14ac:dyDescent="0.25">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v>
      </c>
    </row>
    <row r="9912" spans="1:22" x14ac:dyDescent="0.25">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100.65600000000001</v>
      </c>
    </row>
    <row r="9913" spans="1:22" x14ac:dyDescent="0.25">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25">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362.13600000000002</v>
      </c>
      <c r="T9914">
        <v>3</v>
      </c>
      <c r="U9914">
        <v>0.2</v>
      </c>
      <c r="V9914">
        <v>-54.320399999999999</v>
      </c>
    </row>
    <row r="9915" spans="1:22" x14ac:dyDescent="0.25">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31.05</v>
      </c>
      <c r="T9915">
        <v>3</v>
      </c>
      <c r="U9915">
        <v>0</v>
      </c>
      <c r="V9915">
        <v>14.904</v>
      </c>
    </row>
    <row r="9916" spans="1:22" x14ac:dyDescent="0.25">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6.2207999999999997</v>
      </c>
    </row>
    <row r="9917" spans="1:22" x14ac:dyDescent="0.25">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45.527999999999999</v>
      </c>
    </row>
    <row r="9918" spans="1:22" x14ac:dyDescent="0.25">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3.5047999999999999</v>
      </c>
    </row>
    <row r="9919" spans="1:22" x14ac:dyDescent="0.25">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25">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17.991</v>
      </c>
    </row>
    <row r="9921" spans="1:22" x14ac:dyDescent="0.25">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-143.43100000000001</v>
      </c>
    </row>
    <row r="9922" spans="1:22" x14ac:dyDescent="0.25">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22.385999999999999</v>
      </c>
      <c r="T9922">
        <v>7</v>
      </c>
      <c r="U9922">
        <v>0.8</v>
      </c>
      <c r="V9922">
        <v>-35.817599999999999</v>
      </c>
    </row>
    <row r="9923" spans="1:22" x14ac:dyDescent="0.25">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v>
      </c>
      <c r="T9923">
        <v>3</v>
      </c>
      <c r="U9923">
        <v>0.7</v>
      </c>
      <c r="V9923">
        <v>-4.5936000000000003</v>
      </c>
    </row>
    <row r="9924" spans="1:22" x14ac:dyDescent="0.25">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191.96799999999999</v>
      </c>
      <c r="T9924">
        <v>4</v>
      </c>
      <c r="U9924">
        <v>0.2</v>
      </c>
      <c r="V9924">
        <v>28.795200000000001</v>
      </c>
    </row>
    <row r="9925" spans="1:22" x14ac:dyDescent="0.25">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25">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25">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1087.9359999999999</v>
      </c>
      <c r="T9927">
        <v>8</v>
      </c>
      <c r="U9927">
        <v>0.2</v>
      </c>
      <c r="V9927">
        <v>353.57920000000001</v>
      </c>
    </row>
    <row r="9928" spans="1:22" x14ac:dyDescent="0.25">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53.994599999999998</v>
      </c>
    </row>
    <row r="9929" spans="1:22" x14ac:dyDescent="0.25">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25">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25">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v>
      </c>
      <c r="T9931">
        <v>5</v>
      </c>
      <c r="U9931">
        <v>0.2</v>
      </c>
      <c r="V9931">
        <v>944.98649999999998</v>
      </c>
    </row>
    <row r="9932" spans="1:22" x14ac:dyDescent="0.25">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3.4552</v>
      </c>
    </row>
    <row r="9933" spans="1:22" x14ac:dyDescent="0.25">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-40.195999999999998</v>
      </c>
    </row>
    <row r="9934" spans="1:22" x14ac:dyDescent="0.25">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13.481999999999999</v>
      </c>
    </row>
    <row r="9935" spans="1:22" x14ac:dyDescent="0.25">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v>
      </c>
      <c r="T9935">
        <v>3</v>
      </c>
      <c r="U9935">
        <v>0</v>
      </c>
      <c r="V9935">
        <v>47.8065</v>
      </c>
    </row>
    <row r="9936" spans="1:22" x14ac:dyDescent="0.25">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33.527999999999999</v>
      </c>
      <c r="T9936">
        <v>3</v>
      </c>
      <c r="U9936">
        <v>0.2</v>
      </c>
      <c r="V9936">
        <v>2.5146000000000002</v>
      </c>
    </row>
    <row r="9937" spans="1:22" x14ac:dyDescent="0.25">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3.6743999999999999</v>
      </c>
    </row>
    <row r="9938" spans="1:22" x14ac:dyDescent="0.25">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48.377099999999999</v>
      </c>
    </row>
    <row r="9939" spans="1:22" x14ac:dyDescent="0.25">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71.087999999999994</v>
      </c>
      <c r="T9939">
        <v>2</v>
      </c>
      <c r="U9939">
        <v>0.2</v>
      </c>
      <c r="V9939">
        <v>-1.7771999999999999</v>
      </c>
    </row>
    <row r="9940" spans="1:22" x14ac:dyDescent="0.25">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25">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9.9456000000000007</v>
      </c>
    </row>
    <row r="9942" spans="1:22" x14ac:dyDescent="0.25">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v>
      </c>
      <c r="T9942">
        <v>7</v>
      </c>
      <c r="U9942">
        <v>0</v>
      </c>
      <c r="V9942">
        <v>4.8159999999999998</v>
      </c>
    </row>
    <row r="9943" spans="1:22" x14ac:dyDescent="0.25">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25">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29.964600000000001</v>
      </c>
    </row>
    <row r="9945" spans="1:22" x14ac:dyDescent="0.25">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v>
      </c>
      <c r="T9945">
        <v>5</v>
      </c>
      <c r="U9945">
        <v>0</v>
      </c>
      <c r="V9945">
        <v>13.298999999999999</v>
      </c>
    </row>
    <row r="9946" spans="1:22" x14ac:dyDescent="0.25">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0.40739999999999998</v>
      </c>
    </row>
    <row r="9947" spans="1:22" x14ac:dyDescent="0.25">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3.4239999999999999</v>
      </c>
      <c r="T9947">
        <v>1</v>
      </c>
      <c r="U9947">
        <v>0.2</v>
      </c>
      <c r="V9947">
        <v>1.07</v>
      </c>
    </row>
    <row r="9948" spans="1:22" x14ac:dyDescent="0.25">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151.19999999999999</v>
      </c>
      <c r="T9948">
        <v>3</v>
      </c>
      <c r="U9948">
        <v>0.2</v>
      </c>
      <c r="V9948">
        <v>32.130000000000003</v>
      </c>
    </row>
    <row r="9949" spans="1:22" x14ac:dyDescent="0.25">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25">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793.71600000000001</v>
      </c>
    </row>
    <row r="9951" spans="1:22" x14ac:dyDescent="0.25">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15.9543</v>
      </c>
    </row>
    <row r="9952" spans="1:22" x14ac:dyDescent="0.25">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25">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25">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20.724</v>
      </c>
    </row>
    <row r="9955" spans="1:22" x14ac:dyDescent="0.25">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3.1103999999999998</v>
      </c>
    </row>
    <row r="9956" spans="1:22" x14ac:dyDescent="0.25">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34.247999999999998</v>
      </c>
      <c r="T9956">
        <v>3</v>
      </c>
      <c r="U9956">
        <v>0.2</v>
      </c>
      <c r="V9956">
        <v>11.5587</v>
      </c>
    </row>
    <row r="9957" spans="1:22" x14ac:dyDescent="0.25">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10.258800000000001</v>
      </c>
    </row>
    <row r="9958" spans="1:22" x14ac:dyDescent="0.25">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46.35</v>
      </c>
      <c r="T9958">
        <v>5</v>
      </c>
      <c r="U9958">
        <v>0</v>
      </c>
      <c r="V9958">
        <v>21.784500000000001</v>
      </c>
    </row>
    <row r="9959" spans="1:22" x14ac:dyDescent="0.25">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25">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2.19</v>
      </c>
    </row>
    <row r="9961" spans="1:22" x14ac:dyDescent="0.25">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1.8688</v>
      </c>
    </row>
    <row r="9962" spans="1:22" x14ac:dyDescent="0.25">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3.24</v>
      </c>
    </row>
    <row r="9963" spans="1:22" x14ac:dyDescent="0.25">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25">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383.46559999999999</v>
      </c>
      <c r="T9964">
        <v>4</v>
      </c>
      <c r="U9964">
        <v>0.32</v>
      </c>
      <c r="V9964">
        <v>-67.670400000000001</v>
      </c>
    </row>
    <row r="9965" spans="1:22" x14ac:dyDescent="0.25">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v>
      </c>
      <c r="T9965">
        <v>2</v>
      </c>
      <c r="U9965">
        <v>0.2</v>
      </c>
      <c r="V9965">
        <v>3.6288</v>
      </c>
    </row>
    <row r="9966" spans="1:22" x14ac:dyDescent="0.25">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6.4320000000000004</v>
      </c>
    </row>
    <row r="9967" spans="1:22" x14ac:dyDescent="0.25">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2.3405999999999998</v>
      </c>
    </row>
    <row r="9968" spans="1:22" x14ac:dyDescent="0.25">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51.554299999999998</v>
      </c>
    </row>
    <row r="9969" spans="1:22" x14ac:dyDescent="0.25">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40.200000000000003</v>
      </c>
      <c r="T9969">
        <v>5</v>
      </c>
      <c r="U9969">
        <v>0</v>
      </c>
      <c r="V9969">
        <v>18.09</v>
      </c>
    </row>
    <row r="9970" spans="1:22" x14ac:dyDescent="0.25">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25">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6.5975000000000001</v>
      </c>
    </row>
    <row r="9972" spans="1:22" x14ac:dyDescent="0.25">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54.997599999999998</v>
      </c>
    </row>
    <row r="9973" spans="1:22" x14ac:dyDescent="0.25">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42.225000000000001</v>
      </c>
    </row>
    <row r="9974" spans="1:22" x14ac:dyDescent="0.25">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33.604199999999999</v>
      </c>
    </row>
    <row r="9975" spans="1:22" x14ac:dyDescent="0.25">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27.196000000000002</v>
      </c>
    </row>
    <row r="9976" spans="1:22" x14ac:dyDescent="0.25">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18.690000000000001</v>
      </c>
      <c r="T9976">
        <v>7</v>
      </c>
      <c r="U9976">
        <v>0</v>
      </c>
      <c r="V9976">
        <v>5.2332000000000001</v>
      </c>
    </row>
    <row r="9977" spans="1:22" x14ac:dyDescent="0.25">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25">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v>
      </c>
      <c r="T9978">
        <v>2</v>
      </c>
      <c r="U9978">
        <v>0.2</v>
      </c>
      <c r="V9978">
        <v>31.198</v>
      </c>
    </row>
    <row r="9979" spans="1:22" x14ac:dyDescent="0.25">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25">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4.6816000000000004</v>
      </c>
    </row>
    <row r="9981" spans="1:22" x14ac:dyDescent="0.25">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437.47199999999998</v>
      </c>
      <c r="T9981">
        <v>14</v>
      </c>
      <c r="U9981">
        <v>0.2</v>
      </c>
      <c r="V9981">
        <v>153.11519999999999</v>
      </c>
    </row>
    <row r="9982" spans="1:22" x14ac:dyDescent="0.25">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22.354800000000001</v>
      </c>
    </row>
    <row r="9983" spans="1:22" x14ac:dyDescent="0.25">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v>
      </c>
      <c r="T9983">
        <v>5</v>
      </c>
      <c r="U9983">
        <v>0.2</v>
      </c>
      <c r="V9983">
        <v>5.3689999999999998</v>
      </c>
    </row>
    <row r="9984" spans="1:22" x14ac:dyDescent="0.25">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25">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v>
      </c>
    </row>
    <row r="9986" spans="1:22" x14ac:dyDescent="0.25">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v>
      </c>
    </row>
    <row r="9987" spans="1:22" x14ac:dyDescent="0.25">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16.123999999999999</v>
      </c>
    </row>
    <row r="9988" spans="1:22" x14ac:dyDescent="0.25">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25">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25">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55.646999999999998</v>
      </c>
    </row>
    <row r="9991" spans="1:22" x14ac:dyDescent="0.25">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4.1028000000000002</v>
      </c>
    </row>
    <row r="9992" spans="1:22" x14ac:dyDescent="0.25">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15.6332</v>
      </c>
    </row>
    <row r="9993" spans="1:22" x14ac:dyDescent="0.25">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v>
      </c>
    </row>
    <row r="9994" spans="1:22" x14ac:dyDescent="0.25">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25">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72.947999999999993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43103-6ECF-43BF-9AD5-FB4ACDE20A05}">
  <dimension ref="D15:W17"/>
  <sheetViews>
    <sheetView showGridLines="0" showRowColHeaders="0" tabSelected="1" topLeftCell="A16" zoomScaleNormal="100" workbookViewId="0"/>
  </sheetViews>
  <sheetFormatPr defaultRowHeight="15" x14ac:dyDescent="0.25"/>
  <sheetData>
    <row r="15" spans="23:23" x14ac:dyDescent="0.25">
      <c r="W15" t="s">
        <v>10952</v>
      </c>
    </row>
    <row r="17" spans="4:4" x14ac:dyDescent="0.25">
      <c r="D17" s="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417E8-CDEF-4941-BA45-EBF269545A3F}">
  <dimension ref="B1:B4"/>
  <sheetViews>
    <sheetView zoomScale="280" zoomScaleNormal="280" workbookViewId="0">
      <selection activeCell="C1" sqref="C1"/>
    </sheetView>
  </sheetViews>
  <sheetFormatPr defaultRowHeight="15" x14ac:dyDescent="0.25"/>
  <sheetData>
    <row r="1" spans="2:2" x14ac:dyDescent="0.25">
      <c r="B1" t="s">
        <v>10951</v>
      </c>
    </row>
    <row r="2" spans="2:2" x14ac:dyDescent="0.25">
      <c r="B2" s="8" t="s">
        <v>10951</v>
      </c>
    </row>
    <row r="3" spans="2:2" ht="21.75" x14ac:dyDescent="0.6">
      <c r="B3" s="9" t="s">
        <v>10951</v>
      </c>
    </row>
    <row r="4" spans="2:2" x14ac:dyDescent="0.25">
      <c r="B4" s="10" t="s">
        <v>10951</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28E39E9-1628-43EC-8C09-1FF1CE1C87C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Combo</vt:lpstr>
      <vt:lpstr>Waterfall</vt:lpstr>
      <vt:lpstr>pie chart</vt:lpstr>
      <vt:lpstr>sales by state</vt:lpstr>
      <vt:lpstr>top 5 subcat sales</vt:lpstr>
      <vt:lpstr>Sparkline</vt:lpstr>
      <vt:lpstr>Growth</vt:lpstr>
      <vt:lpstr>Ecommerce Sales Analysis. - Dat</vt:lpstr>
      <vt:lpstr>Dashboard</vt:lpstr>
      <vt:lpstr>Sheet1</vt:lpstr>
      <vt:lpstr>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alham dulillah</dc:creator>
  <cp:lastModifiedBy>alham dulillah</cp:lastModifiedBy>
  <dcterms:created xsi:type="dcterms:W3CDTF">2023-06-22T11:23:26Z</dcterms:created>
  <dcterms:modified xsi:type="dcterms:W3CDTF">2023-09-09T13:22:12Z</dcterms:modified>
</cp:coreProperties>
</file>